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Ex3.xml" ContentType="application/vnd.ms-office.chartex+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Ex4.xml" ContentType="application/vnd.ms-office.chartex+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Lenovo001\Desktop\"/>
    </mc:Choice>
  </mc:AlternateContent>
  <xr:revisionPtr revIDLastSave="0" documentId="8_{EE40C016-299C-4102-A2C8-131D0704D43D}" xr6:coauthVersionLast="47" xr6:coauthVersionMax="47" xr10:uidLastSave="{00000000-0000-0000-0000-000000000000}"/>
  <bookViews>
    <workbookView xWindow="-110" yWindow="-110" windowWidth="19420" windowHeight="10300" xr2:uid="{00000000-000D-0000-FFFF-FFFF00000000}"/>
  </bookViews>
  <sheets>
    <sheet name="Dashboard" sheetId="3" r:id="rId1"/>
    <sheet name="Combo" sheetId="4" r:id="rId2"/>
    <sheet name="Waterfall Chart" sheetId="5" r:id="rId3"/>
    <sheet name="Pie chart" sheetId="7" r:id="rId4"/>
    <sheet name="Map" sheetId="8" r:id="rId5"/>
    <sheet name="Top 5" sheetId="9" r:id="rId6"/>
    <sheet name="KPI" sheetId="10" r:id="rId7"/>
    <sheet name="YOY GROWTH" sheetId="11" r:id="rId8"/>
    <sheet name="Data" sheetId="1" r:id="rId9"/>
  </sheets>
  <definedNames>
    <definedName name="_xlchart.v1.4" hidden="1">'Waterfall Chart'!$D$4:$D$7</definedName>
    <definedName name="_xlchart.v1.5" hidden="1">'Waterfall Chart'!$E$3</definedName>
    <definedName name="_xlchart.v1.6" hidden="1">'Waterfall Chart'!$E$4:$E$7</definedName>
    <definedName name="_xlchart.v1.7" hidden="1">'Waterfall Chart'!$D$4:$D$7</definedName>
    <definedName name="_xlchart.v1.8" hidden="1">'Waterfall Chart'!$E$3</definedName>
    <definedName name="_xlchart.v1.9" hidden="1">'Waterfall Chart'!$E$4:$E$7</definedName>
    <definedName name="_xlchart.v5.0" hidden="1">Map!$G$3</definedName>
    <definedName name="_xlchart.v5.1" hidden="1">Map!$G$4:$G$52</definedName>
    <definedName name="_xlchart.v5.10" hidden="1">Map!$G$3</definedName>
    <definedName name="_xlchart.v5.11" hidden="1">Map!$G$4:$G$52</definedName>
    <definedName name="_xlchart.v5.12" hidden="1">Map!$H$2</definedName>
    <definedName name="_xlchart.v5.13" hidden="1">Map!$H$3</definedName>
    <definedName name="_xlchart.v5.14" hidden="1">Map!$H$4:$H$52</definedName>
    <definedName name="_xlchart.v5.2" hidden="1">Map!$H$3</definedName>
    <definedName name="_xlchart.v5.3" hidden="1">Map!$H$4:$H$52</definedName>
    <definedName name="_xlnm.Print_Area" localSheetId="0">Dashboard!$A$1:$AF$44</definedName>
    <definedName name="Slicer_Region">#N/A</definedName>
    <definedName name="Slicer_Segment">#N/A</definedName>
    <definedName name="Slicer_Year">#N/A</definedName>
  </definedNames>
  <calcPr calcId="191029"/>
  <pivotCaches>
    <pivotCache cacheId="2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1">
      <go:sheetsCustomData xmlns:go="http://customooxmlschemas.google.com/" r:id="rId14" roundtripDataSignature="AMtx7mgYS6wfnPy0iIjdhtUlD2xFm8j14w=="/>
    </ext>
  </extLst>
</workbook>
</file>

<file path=xl/calcChain.xml><?xml version="1.0" encoding="utf-8"?>
<calcChain xmlns="http://schemas.openxmlformats.org/spreadsheetml/2006/main">
  <c r="B9" i="11" l="1"/>
  <c r="D5" i="5"/>
  <c r="D6" i="5"/>
  <c r="D7" i="5"/>
  <c r="D4" i="5"/>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4" i="8"/>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F9" i="11"/>
  <c r="E9" i="11"/>
  <c r="D9" i="11"/>
  <c r="C9" i="11"/>
  <c r="H17" i="10"/>
  <c r="N17" i="10"/>
  <c r="K17" i="10"/>
  <c r="E17" i="10"/>
  <c r="B17" i="10"/>
  <c r="E5" i="5"/>
  <c r="E6" i="5"/>
  <c r="E4" i="5"/>
  <c r="H5" i="8"/>
  <c r="H17" i="8"/>
  <c r="H29" i="8"/>
  <c r="H41" i="8"/>
  <c r="H19" i="8"/>
  <c r="H31" i="8"/>
  <c r="H43" i="8"/>
  <c r="H8" i="8"/>
  <c r="H32" i="8"/>
  <c r="H44" i="8"/>
  <c r="H9" i="8"/>
  <c r="H33" i="8"/>
  <c r="H45" i="8"/>
  <c r="H10" i="8"/>
  <c r="H34" i="8"/>
  <c r="H46" i="8"/>
  <c r="H23" i="8"/>
  <c r="H35" i="8"/>
  <c r="H47" i="8"/>
  <c r="H12" i="8"/>
  <c r="H36" i="8"/>
  <c r="H48" i="8"/>
  <c r="H25" i="8"/>
  <c r="H37" i="8"/>
  <c r="H49" i="8"/>
  <c r="H26" i="8"/>
  <c r="H38" i="8"/>
  <c r="H50" i="8"/>
  <c r="H27" i="8"/>
  <c r="H39" i="8"/>
  <c r="H51" i="8"/>
  <c r="H28" i="8"/>
  <c r="H40" i="8"/>
  <c r="H52" i="8"/>
  <c r="H6" i="8"/>
  <c r="H18" i="8"/>
  <c r="H30" i="8"/>
  <c r="H42" i="8"/>
  <c r="H7" i="8"/>
  <c r="H20" i="8"/>
  <c r="H21" i="8"/>
  <c r="H22" i="8"/>
  <c r="H11" i="8"/>
  <c r="H24" i="8"/>
  <c r="H13" i="8"/>
  <c r="H14" i="8"/>
  <c r="H15" i="8"/>
  <c r="H16" i="8"/>
  <c r="H4" i="8"/>
</calcChain>
</file>

<file path=xl/sharedStrings.xml><?xml version="1.0" encoding="utf-8"?>
<sst xmlns="http://schemas.openxmlformats.org/spreadsheetml/2006/main" count="130111" uniqueCount="10951">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</sst>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5" formatCode="&quot;$&quot;0.00,&quot;K&quot;"/>
    <numFmt numFmtId="166" formatCode="_([$$-409]* #,##0.00_);_([$$-409]* \(#,##0.00\);_([$$-409]* &quot;-&quot;??_);_(@_)"/>
    <numFmt numFmtId="169" formatCode="[Green]\▲0.00%;[Red]\▼0.00%"/>
  </numFmts>
  <fonts count="6"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4"/>
      <color theme="1"/>
      <name val="Calibri"/>
      <family val="2"/>
      <scheme val="minor"/>
    </font>
  </fonts>
  <fills count="2">
    <fill>
      <patternFill patternType="none"/>
    </fill>
    <fill>
      <patternFill patternType="gray125"/>
    </fill>
  </fills>
  <borders count="14">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indexed="65"/>
      </top>
      <bottom style="thin">
        <color rgb="FF999999"/>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s>
  <cellStyleXfs count="2">
    <xf numFmtId="0" fontId="0" fillId="0" borderId="0"/>
    <xf numFmtId="44" fontId="3" fillId="0" borderId="0" applyFont="0" applyFill="0" applyBorder="0" applyAlignment="0" applyProtection="0"/>
  </cellStyleXfs>
  <cellXfs count="50">
    <xf numFmtId="0" fontId="0" fillId="0" borderId="0" xfId="0" applyFont="1" applyAlignment="1"/>
    <xf numFmtId="0" fontId="2" fillId="0" borderId="0" xfId="0" applyFont="1"/>
    <xf numFmtId="0" fontId="3" fillId="0" borderId="0" xfId="0" applyFont="1"/>
    <xf numFmtId="14" fontId="4" fillId="0" borderId="0" xfId="0" applyNumberFormat="1" applyFont="1"/>
    <xf numFmtId="0" fontId="0" fillId="0" borderId="1" xfId="0" applyFont="1" applyBorder="1" applyAlignment="1"/>
    <xf numFmtId="0" fontId="0" fillId="0" borderId="1" xfId="0" pivotButton="1" applyFont="1" applyBorder="1" applyAlignment="1"/>
    <xf numFmtId="0" fontId="0" fillId="0" borderId="4" xfId="0" applyFont="1" applyBorder="1" applyAlignment="1"/>
    <xf numFmtId="14" fontId="0" fillId="0" borderId="1" xfId="0" applyNumberFormat="1" applyFont="1" applyBorder="1" applyAlignment="1">
      <alignment horizontal="left"/>
    </xf>
    <xf numFmtId="0" fontId="0" fillId="0" borderId="4" xfId="0" applyNumberFormat="1" applyFont="1" applyBorder="1" applyAlignment="1"/>
    <xf numFmtId="14" fontId="0" fillId="0" borderId="2" xfId="0" applyNumberFormat="1" applyFont="1" applyBorder="1" applyAlignment="1">
      <alignment horizontal="left"/>
    </xf>
    <xf numFmtId="0" fontId="0" fillId="0" borderId="5" xfId="0" applyNumberFormat="1" applyFont="1" applyBorder="1" applyAlignment="1"/>
    <xf numFmtId="14" fontId="0" fillId="0" borderId="7" xfId="0" applyNumberFormat="1" applyFont="1" applyBorder="1" applyAlignment="1">
      <alignment horizontal="left"/>
    </xf>
    <xf numFmtId="0" fontId="0" fillId="0" borderId="6" xfId="0" applyNumberFormat="1" applyFont="1" applyBorder="1" applyAlignment="1"/>
    <xf numFmtId="0" fontId="0" fillId="0" borderId="8" xfId="0" applyFont="1" applyBorder="1" applyAlignment="1"/>
    <xf numFmtId="0" fontId="0" fillId="0" borderId="1" xfId="0" applyNumberFormat="1" applyFont="1" applyBorder="1" applyAlignment="1"/>
    <xf numFmtId="0" fontId="0" fillId="0" borderId="8" xfId="0" applyNumberFormat="1" applyFont="1" applyBorder="1" applyAlignment="1"/>
    <xf numFmtId="0" fontId="0" fillId="0" borderId="2" xfId="0" applyNumberFormat="1" applyFont="1" applyBorder="1" applyAlignment="1"/>
    <xf numFmtId="0" fontId="0" fillId="0" borderId="9" xfId="0" applyNumberFormat="1" applyFont="1" applyBorder="1" applyAlignment="1"/>
    <xf numFmtId="165" fontId="0" fillId="0" borderId="1" xfId="0" applyNumberFormat="1" applyFont="1" applyBorder="1" applyAlignment="1"/>
    <xf numFmtId="165" fontId="0" fillId="0" borderId="8" xfId="0" applyNumberFormat="1" applyFont="1" applyBorder="1" applyAlignment="1"/>
    <xf numFmtId="165" fontId="0" fillId="0" borderId="2" xfId="0" applyNumberFormat="1" applyFont="1" applyBorder="1" applyAlignment="1"/>
    <xf numFmtId="165" fontId="0" fillId="0" borderId="9" xfId="0" applyNumberFormat="1" applyFont="1" applyBorder="1" applyAlignment="1"/>
    <xf numFmtId="14" fontId="0" fillId="0" borderId="3" xfId="0" applyNumberFormat="1" applyFont="1" applyBorder="1" applyAlignment="1">
      <alignment horizontal="left"/>
    </xf>
    <xf numFmtId="0" fontId="0" fillId="0" borderId="3" xfId="0" applyNumberFormat="1" applyFont="1" applyBorder="1" applyAlignment="1"/>
    <xf numFmtId="0" fontId="0" fillId="0" borderId="10" xfId="0" applyNumberFormat="1" applyFont="1" applyBorder="1" applyAlignment="1"/>
    <xf numFmtId="165" fontId="0" fillId="0" borderId="3" xfId="0" applyNumberFormat="1" applyFont="1" applyBorder="1" applyAlignment="1"/>
    <xf numFmtId="165" fontId="0" fillId="0" borderId="10" xfId="0" applyNumberFormat="1" applyFont="1" applyBorder="1" applyAlignment="1"/>
    <xf numFmtId="0" fontId="0" fillId="0" borderId="1" xfId="0" applyFont="1" applyBorder="1" applyAlignment="1">
      <alignment horizontal="left"/>
    </xf>
    <xf numFmtId="0" fontId="0" fillId="0" borderId="2" xfId="0" applyFont="1" applyBorder="1" applyAlignment="1">
      <alignment horizontal="left"/>
    </xf>
    <xf numFmtId="0" fontId="0" fillId="0" borderId="7" xfId="0" applyFont="1" applyBorder="1" applyAlignment="1">
      <alignment horizontal="left"/>
    </xf>
    <xf numFmtId="0" fontId="1" fillId="0" borderId="0" xfId="0" applyFont="1" applyAlignment="1"/>
    <xf numFmtId="0" fontId="1" fillId="0" borderId="0" xfId="0" applyFont="1" applyFill="1" applyBorder="1" applyAlignment="1"/>
    <xf numFmtId="165" fontId="0" fillId="0" borderId="4" xfId="0" applyNumberFormat="1" applyFont="1" applyBorder="1" applyAlignment="1"/>
    <xf numFmtId="165" fontId="0" fillId="0" borderId="5" xfId="0" applyNumberFormat="1" applyFont="1" applyBorder="1" applyAlignment="1"/>
    <xf numFmtId="165" fontId="0" fillId="0" borderId="6" xfId="0" applyNumberFormat="1" applyFont="1" applyBorder="1" applyAlignment="1"/>
    <xf numFmtId="10" fontId="0" fillId="0" borderId="4" xfId="0" applyNumberFormat="1" applyFont="1" applyBorder="1" applyAlignment="1"/>
    <xf numFmtId="10" fontId="0" fillId="0" borderId="5" xfId="0" applyNumberFormat="1" applyFont="1" applyBorder="1" applyAlignment="1"/>
    <xf numFmtId="10" fontId="0" fillId="0" borderId="6" xfId="0" applyNumberFormat="1" applyFont="1" applyBorder="1" applyAlignment="1"/>
    <xf numFmtId="0" fontId="1" fillId="0" borderId="1" xfId="0" applyFont="1" applyBorder="1" applyAlignment="1">
      <alignment horizontal="left"/>
    </xf>
    <xf numFmtId="165" fontId="0" fillId="0" borderId="0" xfId="0" applyNumberFormat="1" applyFont="1" applyAlignment="1"/>
    <xf numFmtId="166" fontId="0" fillId="0" borderId="0" xfId="0" applyNumberFormat="1" applyFont="1" applyAlignment="1"/>
    <xf numFmtId="44" fontId="0" fillId="0" borderId="0" xfId="1" applyFont="1" applyAlignment="1"/>
    <xf numFmtId="0" fontId="0" fillId="0" borderId="0" xfId="0" applyNumberFormat="1" applyFont="1" applyAlignment="1"/>
    <xf numFmtId="10" fontId="0" fillId="0" borderId="0" xfId="0" applyNumberFormat="1" applyFont="1" applyAlignment="1"/>
    <xf numFmtId="0" fontId="0" fillId="0" borderId="11" xfId="0" applyFont="1" applyBorder="1" applyAlignment="1"/>
    <xf numFmtId="0" fontId="0" fillId="0" borderId="11" xfId="0" applyNumberFormat="1" applyFont="1" applyBorder="1" applyAlignment="1"/>
    <xf numFmtId="0" fontId="0" fillId="0" borderId="12" xfId="0" applyNumberFormat="1" applyFont="1" applyBorder="1" applyAlignment="1"/>
    <xf numFmtId="0" fontId="0" fillId="0" borderId="3" xfId="0" applyFont="1" applyBorder="1" applyAlignment="1">
      <alignment horizontal="left"/>
    </xf>
    <xf numFmtId="0" fontId="0" fillId="0" borderId="13" xfId="0" applyNumberFormat="1" applyFont="1" applyBorder="1" applyAlignment="1"/>
    <xf numFmtId="169" fontId="5" fillId="0" borderId="0" xfId="0" applyNumberFormat="1" applyFont="1" applyAlignment="1"/>
  </cellXfs>
  <cellStyles count="2">
    <cellStyle name="Currency" xfId="1" builtinId="4"/>
    <cellStyle name="Normal" xfId="0" builtinId="0"/>
  </cellStyles>
  <dxfs count="8">
    <dxf>
      <numFmt numFmtId="165" formatCode="&quot;$&quot;0.00,&quot;K&quot;"/>
    </dxf>
    <dxf>
      <numFmt numFmtId="165" formatCode="&quot;$&quot;0.00,&quot;K&quot;"/>
    </dxf>
    <dxf>
      <numFmt numFmtId="165" formatCode="&quot;$&quot;0.00,&quot;K&quot;"/>
    </dxf>
    <dxf>
      <font>
        <color theme="0"/>
      </font>
      <border>
        <bottom style="thin">
          <color theme="4"/>
        </bottom>
        <vertical/>
        <horizontal/>
      </border>
    </dxf>
    <dxf>
      <font>
        <color theme="1"/>
      </font>
      <fill>
        <patternFill>
          <bgColor theme="1" tint="0.14996795556505021"/>
        </patternFill>
      </fill>
      <border diagonalUp="0" diagonalDown="0">
        <left/>
        <right/>
        <top/>
        <bottom/>
        <vertical/>
        <horizontal/>
      </border>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AB" pivot="0" table="0" count="10" xr9:uid="{0F872AA9-1F59-40CD-9245-4A7030B4834F}">
      <tableStyleElement type="wholeTable" dxfId="4"/>
      <tableStyleElement type="headerRow" dxfId="3"/>
    </tableStyle>
    <tableStyle name="Data-style" pivot="0" count="3" xr9:uid="{00000000-0011-0000-FFFF-FFFF00000000}">
      <tableStyleElement type="headerRow" dxfId="7"/>
      <tableStyleElement type="firstRowStripe" dxfId="6"/>
      <tableStyleElement type="secondRowStripe" dxfId="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2"/>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2011-2014 By Abdul All Kafi.xlsx]KPI!PivotTable9</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lumMod val="7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2096.5453999999991</c:v>
                </c:pt>
                <c:pt idx="1">
                  <c:v>1761.3851999999993</c:v>
                </c:pt>
                <c:pt idx="2">
                  <c:v>7252.0294000000004</c:v>
                </c:pt>
                <c:pt idx="3">
                  <c:v>6242.9525999999978</c:v>
                </c:pt>
                <c:pt idx="4">
                  <c:v>6507.8533000000007</c:v>
                </c:pt>
                <c:pt idx="5">
                  <c:v>4475.5177999999978</c:v>
                </c:pt>
                <c:pt idx="6">
                  <c:v>4619.9462999999969</c:v>
                </c:pt>
                <c:pt idx="7">
                  <c:v>7672.0325999999977</c:v>
                </c:pt>
                <c:pt idx="8">
                  <c:v>3513.2457999999997</c:v>
                </c:pt>
                <c:pt idx="9">
                  <c:v>11826.798200000003</c:v>
                </c:pt>
                <c:pt idx="10">
                  <c:v>7151.3327999999965</c:v>
                </c:pt>
                <c:pt idx="11">
                  <c:v>5236.9156999999923</c:v>
                </c:pt>
              </c:numCache>
            </c:numRef>
          </c:val>
          <c:smooth val="0"/>
          <c:extLst>
            <c:ext xmlns:c16="http://schemas.microsoft.com/office/drawing/2014/chart" uri="{C3380CC4-5D6E-409C-BE32-E72D297353CC}">
              <c16:uniqueId val="{00000000-31F9-4E1B-AA33-F312D7B6E73B}"/>
            </c:ext>
          </c:extLst>
        </c:ser>
        <c:dLbls>
          <c:showLegendKey val="0"/>
          <c:showVal val="0"/>
          <c:showCatName val="0"/>
          <c:showSerName val="0"/>
          <c:showPercent val="0"/>
          <c:showBubbleSize val="0"/>
        </c:dLbls>
        <c:smooth val="0"/>
        <c:axId val="832009792"/>
        <c:axId val="832011040"/>
      </c:lineChart>
      <c:catAx>
        <c:axId val="832009792"/>
        <c:scaling>
          <c:orientation val="minMax"/>
        </c:scaling>
        <c:delete val="1"/>
        <c:axPos val="b"/>
        <c:numFmt formatCode="General" sourceLinked="1"/>
        <c:majorTickMark val="none"/>
        <c:minorTickMark val="none"/>
        <c:tickLblPos val="nextTo"/>
        <c:crossAx val="832011040"/>
        <c:crosses val="autoZero"/>
        <c:auto val="1"/>
        <c:lblAlgn val="ctr"/>
        <c:lblOffset val="100"/>
        <c:noMultiLvlLbl val="0"/>
      </c:catAx>
      <c:valAx>
        <c:axId val="832011040"/>
        <c:scaling>
          <c:orientation val="minMax"/>
        </c:scaling>
        <c:delete val="1"/>
        <c:axPos val="l"/>
        <c:numFmt formatCode="General" sourceLinked="1"/>
        <c:majorTickMark val="none"/>
        <c:minorTickMark val="none"/>
        <c:tickLblPos val="nextTo"/>
        <c:crossAx val="832009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gradFill>
        <a:gsLst>
          <a:gs pos="0">
            <a:schemeClr val="tx1">
              <a:lumMod val="85000"/>
              <a:lumOff val="15000"/>
            </a:schemeClr>
          </a:gs>
          <a:gs pos="100000">
            <a:schemeClr val="tx1">
              <a:lumMod val="85000"/>
              <a:lumOff val="15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2011-2014 By Abdul All Kafi.xlsx]KPI!PivotTable8</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153864604207047E-2"/>
          <c:y val="0.23976041121399089"/>
          <c:w val="0.84769227079158593"/>
          <c:h val="0.52047917757201823"/>
        </c:manualLayout>
      </c:layout>
      <c:lineChart>
        <c:grouping val="standard"/>
        <c:varyColors val="0"/>
        <c:ser>
          <c:idx val="0"/>
          <c:order val="0"/>
          <c:tx>
            <c:strRef>
              <c:f>KPI!$B$3</c:f>
              <c:strCache>
                <c:ptCount val="1"/>
                <c:pt idx="0">
                  <c:v>Total</c:v>
                </c:pt>
              </c:strCache>
            </c:strRef>
          </c:tx>
          <c:spPr>
            <a:ln w="28575" cap="rnd">
              <a:solidFill>
                <a:schemeClr val="accent1">
                  <a:lumMod val="7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20715.669999999995</c:v>
                </c:pt>
                <c:pt idx="1">
                  <c:v>10591.303999999998</c:v>
                </c:pt>
                <c:pt idx="2">
                  <c:v>41894.551399999982</c:v>
                </c:pt>
                <c:pt idx="3">
                  <c:v>37210.886400000018</c:v>
                </c:pt>
                <c:pt idx="4">
                  <c:v>40120.946299999981</c:v>
                </c:pt>
                <c:pt idx="5">
                  <c:v>29588.038999999997</c:v>
                </c:pt>
                <c:pt idx="6">
                  <c:v>35280.190000000031</c:v>
                </c:pt>
                <c:pt idx="7">
                  <c:v>41191.435699999987</c:v>
                </c:pt>
                <c:pt idx="8">
                  <c:v>47671.385299999987</c:v>
                </c:pt>
                <c:pt idx="9">
                  <c:v>54146.919999999984</c:v>
                </c:pt>
                <c:pt idx="10">
                  <c:v>80848.568699999989</c:v>
                </c:pt>
                <c:pt idx="11">
                  <c:v>66477.123000000007</c:v>
                </c:pt>
              </c:numCache>
            </c:numRef>
          </c:val>
          <c:smooth val="0"/>
          <c:extLst>
            <c:ext xmlns:c16="http://schemas.microsoft.com/office/drawing/2014/chart" uri="{C3380CC4-5D6E-409C-BE32-E72D297353CC}">
              <c16:uniqueId val="{00000000-88B4-4900-80A3-9A12D46680C1}"/>
            </c:ext>
          </c:extLst>
        </c:ser>
        <c:dLbls>
          <c:showLegendKey val="0"/>
          <c:showVal val="0"/>
          <c:showCatName val="0"/>
          <c:showSerName val="0"/>
          <c:showPercent val="0"/>
          <c:showBubbleSize val="0"/>
        </c:dLbls>
        <c:smooth val="0"/>
        <c:axId val="833902496"/>
        <c:axId val="833903744"/>
      </c:lineChart>
      <c:catAx>
        <c:axId val="833902496"/>
        <c:scaling>
          <c:orientation val="minMax"/>
        </c:scaling>
        <c:delete val="1"/>
        <c:axPos val="b"/>
        <c:numFmt formatCode="General" sourceLinked="1"/>
        <c:majorTickMark val="none"/>
        <c:minorTickMark val="none"/>
        <c:tickLblPos val="nextTo"/>
        <c:crossAx val="833903744"/>
        <c:crosses val="autoZero"/>
        <c:auto val="1"/>
        <c:lblAlgn val="ctr"/>
        <c:lblOffset val="100"/>
        <c:noMultiLvlLbl val="0"/>
      </c:catAx>
      <c:valAx>
        <c:axId val="833903744"/>
        <c:scaling>
          <c:orientation val="minMax"/>
        </c:scaling>
        <c:delete val="1"/>
        <c:axPos val="l"/>
        <c:numFmt formatCode="General" sourceLinked="1"/>
        <c:majorTickMark val="none"/>
        <c:minorTickMark val="none"/>
        <c:tickLblPos val="nextTo"/>
        <c:crossAx val="83390249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gradFill>
        <a:gsLst>
          <a:gs pos="0">
            <a:schemeClr val="tx1">
              <a:lumMod val="85000"/>
              <a:lumOff val="15000"/>
              <a:alpha val="80000"/>
            </a:schemeClr>
          </a:gs>
          <a:gs pos="100000">
            <a:schemeClr val="tx1">
              <a:lumMod val="85000"/>
              <a:lumOff val="15000"/>
              <a:alpha val="75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2011-2014 By Abdul All Kafi.xlsx]KPI!PivotTable10</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981979013379126E-2"/>
          <c:y val="0.20665527621837115"/>
          <c:w val="0.85703964617056594"/>
          <c:h val="0.58668944756325769"/>
        </c:manualLayout>
      </c:layout>
      <c:lineChart>
        <c:grouping val="standard"/>
        <c:varyColors val="0"/>
        <c:ser>
          <c:idx val="0"/>
          <c:order val="0"/>
          <c:tx>
            <c:strRef>
              <c:f>KPI!$H$3</c:f>
              <c:strCache>
                <c:ptCount val="1"/>
                <c:pt idx="0">
                  <c:v>Total</c:v>
                </c:pt>
              </c:strCache>
            </c:strRef>
          </c:tx>
          <c:spPr>
            <a:ln w="28575" cap="rnd">
              <a:solidFill>
                <a:schemeClr val="accent1">
                  <a:lumMod val="7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302</c:v>
                </c:pt>
                <c:pt idx="1">
                  <c:v>216</c:v>
                </c:pt>
                <c:pt idx="2">
                  <c:v>572</c:v>
                </c:pt>
                <c:pt idx="3">
                  <c:v>475</c:v>
                </c:pt>
                <c:pt idx="4">
                  <c:v>705</c:v>
                </c:pt>
                <c:pt idx="5">
                  <c:v>541</c:v>
                </c:pt>
                <c:pt idx="6">
                  <c:v>589</c:v>
                </c:pt>
                <c:pt idx="7">
                  <c:v>544</c:v>
                </c:pt>
                <c:pt idx="8">
                  <c:v>1043</c:v>
                </c:pt>
                <c:pt idx="9">
                  <c:v>747</c:v>
                </c:pt>
                <c:pt idx="10">
                  <c:v>1267</c:v>
                </c:pt>
                <c:pt idx="11">
                  <c:v>1249</c:v>
                </c:pt>
              </c:numCache>
            </c:numRef>
          </c:val>
          <c:smooth val="0"/>
          <c:extLst>
            <c:ext xmlns:c16="http://schemas.microsoft.com/office/drawing/2014/chart" uri="{C3380CC4-5D6E-409C-BE32-E72D297353CC}">
              <c16:uniqueId val="{00000000-AF53-4975-939E-8EB7C952851E}"/>
            </c:ext>
          </c:extLst>
        </c:ser>
        <c:dLbls>
          <c:showLegendKey val="0"/>
          <c:showVal val="0"/>
          <c:showCatName val="0"/>
          <c:showSerName val="0"/>
          <c:showPercent val="0"/>
          <c:showBubbleSize val="0"/>
        </c:dLbls>
        <c:smooth val="0"/>
        <c:axId val="843687648"/>
        <c:axId val="843688064"/>
      </c:lineChart>
      <c:catAx>
        <c:axId val="843687648"/>
        <c:scaling>
          <c:orientation val="minMax"/>
        </c:scaling>
        <c:delete val="1"/>
        <c:axPos val="b"/>
        <c:numFmt formatCode="General" sourceLinked="1"/>
        <c:majorTickMark val="none"/>
        <c:minorTickMark val="none"/>
        <c:tickLblPos val="nextTo"/>
        <c:crossAx val="843688064"/>
        <c:crosses val="autoZero"/>
        <c:auto val="1"/>
        <c:lblAlgn val="ctr"/>
        <c:lblOffset val="100"/>
        <c:noMultiLvlLbl val="0"/>
      </c:catAx>
      <c:valAx>
        <c:axId val="843688064"/>
        <c:scaling>
          <c:orientation val="minMax"/>
        </c:scaling>
        <c:delete val="1"/>
        <c:axPos val="l"/>
        <c:numFmt formatCode="General" sourceLinked="1"/>
        <c:majorTickMark val="none"/>
        <c:minorTickMark val="none"/>
        <c:tickLblPos val="nextTo"/>
        <c:crossAx val="843687648"/>
        <c:crosses val="autoZero"/>
        <c:crossBetween val="between"/>
      </c:valAx>
      <c:spPr>
        <a:noFill/>
        <a:ln>
          <a:gradFill>
            <a:gsLst>
              <a:gs pos="0">
                <a:schemeClr val="tx1">
                  <a:lumMod val="85000"/>
                  <a:lumOff val="15000"/>
                </a:schemeClr>
              </a:gs>
              <a:gs pos="100000">
                <a:schemeClr val="tx1">
                  <a:lumMod val="85000"/>
                  <a:lumOff val="15000"/>
                </a:schemeClr>
              </a:gs>
            </a:gsLst>
            <a:lin ang="5400000" scaled="1"/>
          </a:gra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2011-2014 By Abdul All Kafi.xlsx]KPI!PivotTable11</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562550836022365E-2"/>
          <c:y val="0.16195080095398315"/>
          <c:w val="0.83489681050656661"/>
          <c:h val="0.74566473988439308"/>
        </c:manualLayout>
      </c:layout>
      <c:lineChart>
        <c:grouping val="standard"/>
        <c:varyColors val="0"/>
        <c:ser>
          <c:idx val="0"/>
          <c:order val="0"/>
          <c:tx>
            <c:strRef>
              <c:f>KPI!$K$3</c:f>
              <c:strCache>
                <c:ptCount val="1"/>
                <c:pt idx="0">
                  <c:v>Total</c:v>
                </c:pt>
              </c:strCache>
            </c:strRef>
          </c:tx>
          <c:spPr>
            <a:ln w="28575" cap="rnd">
              <a:solidFill>
                <a:schemeClr val="accent1">
                  <a:lumMod val="7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76</c:v>
                </c:pt>
                <c:pt idx="1">
                  <c:v>62</c:v>
                </c:pt>
                <c:pt idx="2">
                  <c:v>160</c:v>
                </c:pt>
                <c:pt idx="3">
                  <c:v>131</c:v>
                </c:pt>
                <c:pt idx="4">
                  <c:v>170</c:v>
                </c:pt>
                <c:pt idx="5">
                  <c:v>135</c:v>
                </c:pt>
                <c:pt idx="6">
                  <c:v>151</c:v>
                </c:pt>
                <c:pt idx="7">
                  <c:v>145</c:v>
                </c:pt>
                <c:pt idx="8">
                  <c:v>276</c:v>
                </c:pt>
                <c:pt idx="9">
                  <c:v>193</c:v>
                </c:pt>
                <c:pt idx="10">
                  <c:v>323</c:v>
                </c:pt>
                <c:pt idx="11">
                  <c:v>321</c:v>
                </c:pt>
              </c:numCache>
            </c:numRef>
          </c:val>
          <c:smooth val="0"/>
          <c:extLst>
            <c:ext xmlns:c16="http://schemas.microsoft.com/office/drawing/2014/chart" uri="{C3380CC4-5D6E-409C-BE32-E72D297353CC}">
              <c16:uniqueId val="{00000000-427B-419F-8750-205C74FB99D8}"/>
            </c:ext>
          </c:extLst>
        </c:ser>
        <c:dLbls>
          <c:showLegendKey val="0"/>
          <c:showVal val="0"/>
          <c:showCatName val="0"/>
          <c:showSerName val="0"/>
          <c:showPercent val="0"/>
          <c:showBubbleSize val="0"/>
        </c:dLbls>
        <c:smooth val="0"/>
        <c:axId val="576259856"/>
        <c:axId val="576259024"/>
      </c:lineChart>
      <c:catAx>
        <c:axId val="576259856"/>
        <c:scaling>
          <c:orientation val="minMax"/>
        </c:scaling>
        <c:delete val="1"/>
        <c:axPos val="b"/>
        <c:numFmt formatCode="General" sourceLinked="1"/>
        <c:majorTickMark val="none"/>
        <c:minorTickMark val="none"/>
        <c:tickLblPos val="nextTo"/>
        <c:crossAx val="576259024"/>
        <c:crosses val="autoZero"/>
        <c:auto val="1"/>
        <c:lblAlgn val="ctr"/>
        <c:lblOffset val="100"/>
        <c:noMultiLvlLbl val="0"/>
      </c:catAx>
      <c:valAx>
        <c:axId val="576259024"/>
        <c:scaling>
          <c:orientation val="minMax"/>
        </c:scaling>
        <c:delete val="1"/>
        <c:axPos val="l"/>
        <c:numFmt formatCode="General" sourceLinked="1"/>
        <c:majorTickMark val="none"/>
        <c:minorTickMark val="none"/>
        <c:tickLblPos val="nextTo"/>
        <c:crossAx val="576259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gradFill>
        <a:gsLst>
          <a:gs pos="0">
            <a:schemeClr val="tx1">
              <a:lumMod val="85000"/>
              <a:lumOff val="15000"/>
              <a:alpha val="80000"/>
            </a:schemeClr>
          </a:gs>
          <a:gs pos="100000">
            <a:schemeClr val="tx1">
              <a:lumMod val="85000"/>
              <a:lumOff val="15000"/>
              <a:alpha val="75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2011-2014 By Abdul All Kafi.xlsx]KPI!PivotTable12</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lumMod val="7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0.10120577321419001</c:v>
                </c:pt>
                <c:pt idx="1">
                  <c:v>0.16630484782610333</c:v>
                </c:pt>
                <c:pt idx="2">
                  <c:v>0.17310197048678755</c:v>
                </c:pt>
                <c:pt idx="3">
                  <c:v>0.16777220872652995</c:v>
                </c:pt>
                <c:pt idx="4">
                  <c:v>0.16220587748200754</c:v>
                </c:pt>
                <c:pt idx="5">
                  <c:v>0.15126104842568303</c:v>
                </c:pt>
                <c:pt idx="6">
                  <c:v>0.1309501536131181</c:v>
                </c:pt>
                <c:pt idx="7">
                  <c:v>0.18625310018023966</c:v>
                </c:pt>
                <c:pt idx="8">
                  <c:v>7.3697161890531437E-2</c:v>
                </c:pt>
                <c:pt idx="9">
                  <c:v>0.21842051588529887</c:v>
                </c:pt>
                <c:pt idx="10">
                  <c:v>8.8453424902746575E-2</c:v>
                </c:pt>
                <c:pt idx="11">
                  <c:v>7.8777712747887599E-2</c:v>
                </c:pt>
              </c:numCache>
            </c:numRef>
          </c:val>
          <c:smooth val="0"/>
          <c:extLst>
            <c:ext xmlns:c16="http://schemas.microsoft.com/office/drawing/2014/chart" uri="{C3380CC4-5D6E-409C-BE32-E72D297353CC}">
              <c16:uniqueId val="{00000000-D658-4A67-9C3F-6846B3D58A51}"/>
            </c:ext>
          </c:extLst>
        </c:ser>
        <c:dLbls>
          <c:showLegendKey val="0"/>
          <c:showVal val="0"/>
          <c:showCatName val="0"/>
          <c:showSerName val="0"/>
          <c:showPercent val="0"/>
          <c:showBubbleSize val="0"/>
        </c:dLbls>
        <c:smooth val="0"/>
        <c:axId val="906676480"/>
        <c:axId val="906675232"/>
      </c:lineChart>
      <c:catAx>
        <c:axId val="906676480"/>
        <c:scaling>
          <c:orientation val="minMax"/>
        </c:scaling>
        <c:delete val="1"/>
        <c:axPos val="b"/>
        <c:numFmt formatCode="General" sourceLinked="1"/>
        <c:majorTickMark val="none"/>
        <c:minorTickMark val="none"/>
        <c:tickLblPos val="nextTo"/>
        <c:crossAx val="906675232"/>
        <c:crosses val="autoZero"/>
        <c:auto val="1"/>
        <c:lblAlgn val="ctr"/>
        <c:lblOffset val="100"/>
        <c:noMultiLvlLbl val="0"/>
      </c:catAx>
      <c:valAx>
        <c:axId val="906675232"/>
        <c:scaling>
          <c:orientation val="minMax"/>
        </c:scaling>
        <c:delete val="1"/>
        <c:axPos val="l"/>
        <c:numFmt formatCode="General" sourceLinked="1"/>
        <c:majorTickMark val="none"/>
        <c:minorTickMark val="none"/>
        <c:tickLblPos val="nextTo"/>
        <c:crossAx val="906676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gradFill>
        <a:gsLst>
          <a:gs pos="0">
            <a:schemeClr val="tx1">
              <a:lumMod val="85000"/>
              <a:lumOff val="15000"/>
              <a:alpha val="80000"/>
            </a:schemeClr>
          </a:gs>
          <a:gs pos="100000">
            <a:schemeClr val="tx1">
              <a:lumMod val="85000"/>
              <a:lumOff val="15000"/>
              <a:alpha val="75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2011-2014 By Abdul All Kafi.xlsx]Combo!PivotTable1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Combo!$C$3</c:f>
              <c:strCache>
                <c:ptCount val="1"/>
                <c:pt idx="0">
                  <c:v>Sum of Profit</c:v>
                </c:pt>
              </c:strCache>
            </c:strRef>
          </c:tx>
          <c:spPr>
            <a:solidFill>
              <a:schemeClr val="accent5">
                <a:lumMod val="60000"/>
                <a:lumOff val="40000"/>
              </a:schemeClr>
            </a:solidFill>
            <a:ln>
              <a:noFill/>
            </a:ln>
            <a:effectLst/>
          </c:spPr>
          <c:cat>
            <c:strRef>
              <c:f>Combo!$A$4:$A$15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Combo!$C$4:$C$15</c:f>
              <c:numCache>
                <c:formatCode>"$"0.00,"K"</c:formatCode>
                <c:ptCount val="12"/>
                <c:pt idx="0">
                  <c:v>2096.5453999999991</c:v>
                </c:pt>
                <c:pt idx="1">
                  <c:v>1761.3851999999993</c:v>
                </c:pt>
                <c:pt idx="2">
                  <c:v>7252.0294000000004</c:v>
                </c:pt>
                <c:pt idx="3">
                  <c:v>6242.9525999999978</c:v>
                </c:pt>
                <c:pt idx="4">
                  <c:v>6507.8533000000007</c:v>
                </c:pt>
                <c:pt idx="5">
                  <c:v>4475.5177999999978</c:v>
                </c:pt>
                <c:pt idx="6">
                  <c:v>4619.9462999999969</c:v>
                </c:pt>
                <c:pt idx="7">
                  <c:v>7672.0325999999977</c:v>
                </c:pt>
                <c:pt idx="8">
                  <c:v>3513.2457999999997</c:v>
                </c:pt>
                <c:pt idx="9">
                  <c:v>11826.798200000003</c:v>
                </c:pt>
                <c:pt idx="10">
                  <c:v>7151.3327999999965</c:v>
                </c:pt>
                <c:pt idx="11">
                  <c:v>5236.9156999999923</c:v>
                </c:pt>
              </c:numCache>
            </c:numRef>
          </c:val>
          <c:extLst>
            <c:ext xmlns:c16="http://schemas.microsoft.com/office/drawing/2014/chart" uri="{C3380CC4-5D6E-409C-BE32-E72D297353CC}">
              <c16:uniqueId val="{00000000-EC89-47D1-A25D-FD9F9285E7FF}"/>
            </c:ext>
          </c:extLst>
        </c:ser>
        <c:dLbls>
          <c:showLegendKey val="0"/>
          <c:showVal val="0"/>
          <c:showCatName val="0"/>
          <c:showSerName val="0"/>
          <c:showPercent val="0"/>
          <c:showBubbleSize val="0"/>
        </c:dLbls>
        <c:axId val="581482304"/>
        <c:axId val="581479392"/>
      </c:areaChart>
      <c:barChart>
        <c:barDir val="col"/>
        <c:grouping val="clustered"/>
        <c:varyColors val="0"/>
        <c:ser>
          <c:idx val="0"/>
          <c:order val="0"/>
          <c:tx>
            <c:strRef>
              <c:f>Combo!$B$3</c:f>
              <c:strCache>
                <c:ptCount val="1"/>
                <c:pt idx="0">
                  <c:v>Sum of Sales</c:v>
                </c:pt>
              </c:strCache>
            </c:strRef>
          </c:tx>
          <c:spPr>
            <a:solidFill>
              <a:srgbClr val="7030A0"/>
            </a:solidFill>
            <a:ln>
              <a:noFill/>
            </a:ln>
            <a:effectLst/>
          </c:spPr>
          <c:invertIfNegative val="0"/>
          <c:cat>
            <c:strRef>
              <c:f>Combo!$A$4:$A$15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Combo!$B$4:$B$15</c:f>
              <c:numCache>
                <c:formatCode>"$"0.00,"K"</c:formatCode>
                <c:ptCount val="12"/>
                <c:pt idx="0">
                  <c:v>20715.669999999995</c:v>
                </c:pt>
                <c:pt idx="1">
                  <c:v>10591.303999999998</c:v>
                </c:pt>
                <c:pt idx="2">
                  <c:v>41894.551399999982</c:v>
                </c:pt>
                <c:pt idx="3">
                  <c:v>37210.886400000018</c:v>
                </c:pt>
                <c:pt idx="4">
                  <c:v>40120.946299999981</c:v>
                </c:pt>
                <c:pt idx="5">
                  <c:v>29588.038999999997</c:v>
                </c:pt>
                <c:pt idx="6">
                  <c:v>35280.190000000031</c:v>
                </c:pt>
                <c:pt idx="7">
                  <c:v>41191.435699999987</c:v>
                </c:pt>
                <c:pt idx="8">
                  <c:v>47671.385299999987</c:v>
                </c:pt>
                <c:pt idx="9">
                  <c:v>54146.919999999984</c:v>
                </c:pt>
                <c:pt idx="10">
                  <c:v>80848.568699999989</c:v>
                </c:pt>
                <c:pt idx="11">
                  <c:v>66477.123000000007</c:v>
                </c:pt>
              </c:numCache>
            </c:numRef>
          </c:val>
          <c:extLst>
            <c:ext xmlns:c16="http://schemas.microsoft.com/office/drawing/2014/chart" uri="{C3380CC4-5D6E-409C-BE32-E72D297353CC}">
              <c16:uniqueId val="{00000001-EC89-47D1-A25D-FD9F9285E7FF}"/>
            </c:ext>
          </c:extLst>
        </c:ser>
        <c:dLbls>
          <c:showLegendKey val="0"/>
          <c:showVal val="0"/>
          <c:showCatName val="0"/>
          <c:showSerName val="0"/>
          <c:showPercent val="0"/>
          <c:showBubbleSize val="0"/>
        </c:dLbls>
        <c:gapWidth val="219"/>
        <c:overlap val="-27"/>
        <c:axId val="581491872"/>
        <c:axId val="581481888"/>
      </c:barChart>
      <c:catAx>
        <c:axId val="58149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581481888"/>
        <c:crosses val="autoZero"/>
        <c:auto val="1"/>
        <c:lblAlgn val="ctr"/>
        <c:lblOffset val="100"/>
        <c:noMultiLvlLbl val="0"/>
      </c:catAx>
      <c:valAx>
        <c:axId val="581481888"/>
        <c:scaling>
          <c:orientation val="minMax"/>
        </c:scaling>
        <c:delete val="0"/>
        <c:axPos val="l"/>
        <c:numFmt formatCode="&quot;$&quot;0.00,&quot;K&quot;" sourceLinked="1"/>
        <c:majorTickMark val="none"/>
        <c:minorTickMark val="none"/>
        <c:tickLblPos val="nextTo"/>
        <c:spPr>
          <a:noFill/>
          <a:ln>
            <a:solidFill>
              <a:schemeClr val="bg2"/>
            </a:solid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581491872"/>
        <c:crosses val="autoZero"/>
        <c:crossBetween val="between"/>
      </c:valAx>
      <c:valAx>
        <c:axId val="581479392"/>
        <c:scaling>
          <c:orientation val="minMax"/>
        </c:scaling>
        <c:delete val="0"/>
        <c:axPos val="r"/>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581482304"/>
        <c:crosses val="max"/>
        <c:crossBetween val="between"/>
      </c:valAx>
      <c:catAx>
        <c:axId val="581482304"/>
        <c:scaling>
          <c:orientation val="minMax"/>
        </c:scaling>
        <c:delete val="1"/>
        <c:axPos val="b"/>
        <c:numFmt formatCode="General" sourceLinked="1"/>
        <c:majorTickMark val="out"/>
        <c:minorTickMark val="none"/>
        <c:tickLblPos val="nextTo"/>
        <c:crossAx val="581479392"/>
        <c:crosses val="autoZero"/>
        <c:auto val="1"/>
        <c:lblAlgn val="ctr"/>
        <c:lblOffset val="100"/>
        <c:noMultiLvlLbl val="0"/>
      </c:catAx>
      <c:spPr>
        <a:noFill/>
        <a:ln>
          <a:noFill/>
        </a:ln>
        <a:effectLst/>
      </c:spPr>
    </c:plotArea>
    <c:legend>
      <c:legendPos val="t"/>
      <c:layout>
        <c:manualLayout>
          <c:xMode val="edge"/>
          <c:yMode val="edge"/>
          <c:x val="0.28738969871850895"/>
          <c:y val="6.8978318550963202E-2"/>
          <c:w val="0.41062963676312819"/>
          <c:h val="0.1426066635481121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tx1">
            <a:lumMod val="85000"/>
            <a:lumOff val="15000"/>
            <a:alpha val="80000"/>
          </a:schemeClr>
        </a:gs>
        <a:gs pos="100000">
          <a:schemeClr val="tx1">
            <a:lumMod val="85000"/>
            <a:lumOff val="15000"/>
            <a:alpha val="75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2011-2014 By Abdul All Kafi.xlsx]Pie chart!PivotTable5</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F0"/>
          </a:solidFill>
          <a:ln w="19050">
            <a:noFill/>
          </a:ln>
          <a:effectLst/>
        </c:spPr>
      </c:pivotFmt>
      <c:pivotFmt>
        <c:idx val="7"/>
        <c:spPr>
          <a:solidFill>
            <a:srgbClr val="FF0000"/>
          </a:solidFill>
          <a:ln w="19050">
            <a:noFill/>
          </a:ln>
          <a:effectLst/>
        </c:spPr>
      </c:pivotFmt>
      <c:pivotFmt>
        <c:idx val="8"/>
        <c:spPr>
          <a:solidFill>
            <a:srgbClr val="00B050"/>
          </a:solidFill>
          <a:ln w="19050">
            <a:noFill/>
          </a:ln>
          <a:effectLst/>
        </c:spPr>
      </c:pivotFmt>
    </c:pivotFmts>
    <c:plotArea>
      <c:layout>
        <c:manualLayout>
          <c:layoutTarget val="inner"/>
          <c:xMode val="edge"/>
          <c:yMode val="edge"/>
          <c:x val="0.3148579276962023"/>
          <c:y val="0.18535135228469635"/>
          <c:w val="0.35010477383533251"/>
          <c:h val="0.79262329993150804"/>
        </c:manualLayout>
      </c:layout>
      <c:doughnutChart>
        <c:varyColors val="1"/>
        <c:ser>
          <c:idx val="0"/>
          <c:order val="0"/>
          <c:tx>
            <c:strRef>
              <c:f>'Pie chart'!$B$3</c:f>
              <c:strCache>
                <c:ptCount val="1"/>
                <c:pt idx="0">
                  <c:v>Total</c:v>
                </c:pt>
              </c:strCache>
            </c:strRef>
          </c:tx>
          <c:spPr>
            <a:ln>
              <a:noFill/>
            </a:ln>
          </c:spPr>
          <c:explosion val="3"/>
          <c:dPt>
            <c:idx val="0"/>
            <c:bubble3D val="0"/>
            <c:spPr>
              <a:solidFill>
                <a:srgbClr val="00B0F0"/>
              </a:solidFill>
              <a:ln w="19050">
                <a:noFill/>
              </a:ln>
              <a:effectLst/>
            </c:spPr>
            <c:extLst>
              <c:ext xmlns:c16="http://schemas.microsoft.com/office/drawing/2014/chart" uri="{C3380CC4-5D6E-409C-BE32-E72D297353CC}">
                <c16:uniqueId val="{00000001-1F1D-4135-8A04-9F43DFA8E4DD}"/>
              </c:ext>
            </c:extLst>
          </c:dPt>
          <c:dPt>
            <c:idx val="1"/>
            <c:bubble3D val="0"/>
            <c:spPr>
              <a:solidFill>
                <a:srgbClr val="FF0000"/>
              </a:solidFill>
              <a:ln w="19050">
                <a:noFill/>
              </a:ln>
              <a:effectLst/>
            </c:spPr>
            <c:extLst>
              <c:ext xmlns:c16="http://schemas.microsoft.com/office/drawing/2014/chart" uri="{C3380CC4-5D6E-409C-BE32-E72D297353CC}">
                <c16:uniqueId val="{00000003-1F1D-4135-8A04-9F43DFA8E4DD}"/>
              </c:ext>
            </c:extLst>
          </c:dPt>
          <c:dPt>
            <c:idx val="2"/>
            <c:bubble3D val="0"/>
            <c:spPr>
              <a:solidFill>
                <a:srgbClr val="00B050"/>
              </a:solidFill>
              <a:ln w="19050">
                <a:noFill/>
              </a:ln>
              <a:effectLst/>
            </c:spPr>
            <c:extLst>
              <c:ext xmlns:c16="http://schemas.microsoft.com/office/drawing/2014/chart" uri="{C3380CC4-5D6E-409C-BE32-E72D297353CC}">
                <c16:uniqueId val="{00000005-1F1D-4135-8A04-9F43DFA8E4D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0.32588229326217122</c:v>
                </c:pt>
                <c:pt idx="1">
                  <c:v>0.32467808479777788</c:v>
                </c:pt>
                <c:pt idx="2">
                  <c:v>0.34943962194005096</c:v>
                </c:pt>
              </c:numCache>
            </c:numRef>
          </c:val>
          <c:extLst>
            <c:ext xmlns:c16="http://schemas.microsoft.com/office/drawing/2014/chart" uri="{C3380CC4-5D6E-409C-BE32-E72D297353CC}">
              <c16:uniqueId val="{00000006-1F1D-4135-8A04-9F43DFA8E4DD}"/>
            </c:ext>
          </c:extLst>
        </c:ser>
        <c:dLbls>
          <c:showLegendKey val="0"/>
          <c:showVal val="0"/>
          <c:showCatName val="0"/>
          <c:showSerName val="0"/>
          <c:showPercent val="0"/>
          <c:showBubbleSize val="0"/>
          <c:showLeaderLines val="1"/>
        </c:dLbls>
        <c:firstSliceAng val="0"/>
        <c:holeSize val="4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tx1">
            <a:lumMod val="85000"/>
            <a:lumOff val="15000"/>
            <a:alpha val="80000"/>
          </a:schemeClr>
        </a:gs>
        <a:gs pos="100000">
          <a:schemeClr val="tx1">
            <a:lumMod val="85000"/>
            <a:lumOff val="15000"/>
            <a:alpha val="75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2011-2014 By Abdul All Kafi.xlsx]Top 5!PivotTable7</c:name>
    <c:fmtId val="2"/>
  </c:pivotSource>
  <c:chart>
    <c:autoTitleDeleted val="1"/>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Chairs</c:v>
                </c:pt>
                <c:pt idx="1">
                  <c:v>Copiers</c:v>
                </c:pt>
                <c:pt idx="2">
                  <c:v>Phones</c:v>
                </c:pt>
                <c:pt idx="3">
                  <c:v>Storage</c:v>
                </c:pt>
                <c:pt idx="4">
                  <c:v>Tables</c:v>
                </c:pt>
              </c:strCache>
            </c:strRef>
          </c:cat>
          <c:val>
            <c:numRef>
              <c:f>'Top 5'!$B$4:$B$9</c:f>
              <c:numCache>
                <c:formatCode>"$"0.00,"K"</c:formatCode>
                <c:ptCount val="5"/>
                <c:pt idx="0">
                  <c:v>75635.647999999957</c:v>
                </c:pt>
                <c:pt idx="1">
                  <c:v>42609.471999999994</c:v>
                </c:pt>
                <c:pt idx="2">
                  <c:v>61287.795999999973</c:v>
                </c:pt>
                <c:pt idx="3">
                  <c:v>48822.627999999975</c:v>
                </c:pt>
                <c:pt idx="4">
                  <c:v>53320.159499999994</c:v>
                </c:pt>
              </c:numCache>
            </c:numRef>
          </c:val>
          <c:extLst>
            <c:ext xmlns:c16="http://schemas.microsoft.com/office/drawing/2014/chart" uri="{C3380CC4-5D6E-409C-BE32-E72D297353CC}">
              <c16:uniqueId val="{00000000-1D4D-492E-AF55-3DDCA71A0DEA}"/>
            </c:ext>
          </c:extLst>
        </c:ser>
        <c:dLbls>
          <c:showLegendKey val="0"/>
          <c:showVal val="0"/>
          <c:showCatName val="0"/>
          <c:showSerName val="0"/>
          <c:showPercent val="0"/>
          <c:showBubbleSize val="0"/>
        </c:dLbls>
        <c:gapWidth val="182"/>
        <c:axId val="789963312"/>
        <c:axId val="789965808"/>
      </c:barChart>
      <c:catAx>
        <c:axId val="789963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789965808"/>
        <c:crosses val="autoZero"/>
        <c:auto val="1"/>
        <c:lblAlgn val="ctr"/>
        <c:lblOffset val="100"/>
        <c:noMultiLvlLbl val="0"/>
      </c:catAx>
      <c:valAx>
        <c:axId val="789965808"/>
        <c:scaling>
          <c:orientation val="minMax"/>
        </c:scaling>
        <c:delete val="0"/>
        <c:axPos val="b"/>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789963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tx1">
            <a:lumMod val="85000"/>
            <a:lumOff val="15000"/>
            <a:alpha val="80000"/>
          </a:schemeClr>
        </a:gs>
        <a:gs pos="100000">
          <a:schemeClr val="tx1">
            <a:lumMod val="85000"/>
            <a:lumOff val="15000"/>
            <a:alpha val="75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2011-2014 By Abdul All Kafi.xlsx]Combo!PivotTable1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Combo!$C$3</c:f>
              <c:strCache>
                <c:ptCount val="1"/>
                <c:pt idx="0">
                  <c:v>Sum of Profit</c:v>
                </c:pt>
              </c:strCache>
            </c:strRef>
          </c:tx>
          <c:spPr>
            <a:solidFill>
              <a:schemeClr val="accent2"/>
            </a:solidFill>
            <a:ln>
              <a:noFill/>
            </a:ln>
            <a:effectLst/>
          </c:spPr>
          <c:cat>
            <c:strRef>
              <c:f>Combo!$A$4:$A$15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Combo!$C$4:$C$15</c:f>
              <c:numCache>
                <c:formatCode>"$"0.00,"K"</c:formatCode>
                <c:ptCount val="12"/>
                <c:pt idx="0">
                  <c:v>2096.5453999999991</c:v>
                </c:pt>
                <c:pt idx="1">
                  <c:v>1761.3851999999993</c:v>
                </c:pt>
                <c:pt idx="2">
                  <c:v>7252.0294000000004</c:v>
                </c:pt>
                <c:pt idx="3">
                  <c:v>6242.9525999999978</c:v>
                </c:pt>
                <c:pt idx="4">
                  <c:v>6507.8533000000007</c:v>
                </c:pt>
                <c:pt idx="5">
                  <c:v>4475.5177999999978</c:v>
                </c:pt>
                <c:pt idx="6">
                  <c:v>4619.9462999999969</c:v>
                </c:pt>
                <c:pt idx="7">
                  <c:v>7672.0325999999977</c:v>
                </c:pt>
                <c:pt idx="8">
                  <c:v>3513.2457999999997</c:v>
                </c:pt>
                <c:pt idx="9">
                  <c:v>11826.798200000003</c:v>
                </c:pt>
                <c:pt idx="10">
                  <c:v>7151.3327999999965</c:v>
                </c:pt>
                <c:pt idx="11">
                  <c:v>5236.9156999999923</c:v>
                </c:pt>
              </c:numCache>
            </c:numRef>
          </c:val>
          <c:extLst>
            <c:ext xmlns:c16="http://schemas.microsoft.com/office/drawing/2014/chart" uri="{C3380CC4-5D6E-409C-BE32-E72D297353CC}">
              <c16:uniqueId val="{00000001-27C5-49FA-B294-00616654EC00}"/>
            </c:ext>
          </c:extLst>
        </c:ser>
        <c:dLbls>
          <c:showLegendKey val="0"/>
          <c:showVal val="0"/>
          <c:showCatName val="0"/>
          <c:showSerName val="0"/>
          <c:showPercent val="0"/>
          <c:showBubbleSize val="0"/>
        </c:dLbls>
        <c:axId val="581482304"/>
        <c:axId val="581479392"/>
      </c:areaChart>
      <c:barChart>
        <c:barDir val="col"/>
        <c:grouping val="clustered"/>
        <c:varyColors val="0"/>
        <c:ser>
          <c:idx val="0"/>
          <c:order val="0"/>
          <c:tx>
            <c:strRef>
              <c:f>Combo!$B$3</c:f>
              <c:strCache>
                <c:ptCount val="1"/>
                <c:pt idx="0">
                  <c:v>Sum of Sales</c:v>
                </c:pt>
              </c:strCache>
            </c:strRef>
          </c:tx>
          <c:spPr>
            <a:solidFill>
              <a:schemeClr val="accent1"/>
            </a:solidFill>
            <a:ln>
              <a:noFill/>
            </a:ln>
            <a:effectLst/>
          </c:spPr>
          <c:invertIfNegative val="0"/>
          <c:cat>
            <c:strRef>
              <c:f>Combo!$A$4:$A$15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Combo!$B$4:$B$15</c:f>
              <c:numCache>
                <c:formatCode>"$"0.00,"K"</c:formatCode>
                <c:ptCount val="12"/>
                <c:pt idx="0">
                  <c:v>20715.669999999995</c:v>
                </c:pt>
                <c:pt idx="1">
                  <c:v>10591.303999999998</c:v>
                </c:pt>
                <c:pt idx="2">
                  <c:v>41894.551399999982</c:v>
                </c:pt>
                <c:pt idx="3">
                  <c:v>37210.886400000018</c:v>
                </c:pt>
                <c:pt idx="4">
                  <c:v>40120.946299999981</c:v>
                </c:pt>
                <c:pt idx="5">
                  <c:v>29588.038999999997</c:v>
                </c:pt>
                <c:pt idx="6">
                  <c:v>35280.190000000031</c:v>
                </c:pt>
                <c:pt idx="7">
                  <c:v>41191.435699999987</c:v>
                </c:pt>
                <c:pt idx="8">
                  <c:v>47671.385299999987</c:v>
                </c:pt>
                <c:pt idx="9">
                  <c:v>54146.919999999984</c:v>
                </c:pt>
                <c:pt idx="10">
                  <c:v>80848.568699999989</c:v>
                </c:pt>
                <c:pt idx="11">
                  <c:v>66477.123000000007</c:v>
                </c:pt>
              </c:numCache>
            </c:numRef>
          </c:val>
          <c:extLst>
            <c:ext xmlns:c16="http://schemas.microsoft.com/office/drawing/2014/chart" uri="{C3380CC4-5D6E-409C-BE32-E72D297353CC}">
              <c16:uniqueId val="{00000000-27C5-49FA-B294-00616654EC00}"/>
            </c:ext>
          </c:extLst>
        </c:ser>
        <c:dLbls>
          <c:showLegendKey val="0"/>
          <c:showVal val="0"/>
          <c:showCatName val="0"/>
          <c:showSerName val="0"/>
          <c:showPercent val="0"/>
          <c:showBubbleSize val="0"/>
        </c:dLbls>
        <c:gapWidth val="219"/>
        <c:overlap val="-27"/>
        <c:axId val="581491872"/>
        <c:axId val="581481888"/>
      </c:barChart>
      <c:catAx>
        <c:axId val="58149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481888"/>
        <c:crosses val="autoZero"/>
        <c:auto val="1"/>
        <c:lblAlgn val="ctr"/>
        <c:lblOffset val="100"/>
        <c:noMultiLvlLbl val="0"/>
      </c:catAx>
      <c:valAx>
        <c:axId val="581481888"/>
        <c:scaling>
          <c:orientation val="minMax"/>
        </c:scaling>
        <c:delete val="0"/>
        <c:axPos val="l"/>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491872"/>
        <c:crosses val="autoZero"/>
        <c:crossBetween val="between"/>
      </c:valAx>
      <c:valAx>
        <c:axId val="581479392"/>
        <c:scaling>
          <c:orientation val="minMax"/>
        </c:scaling>
        <c:delete val="0"/>
        <c:axPos val="r"/>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482304"/>
        <c:crosses val="max"/>
        <c:crossBetween val="between"/>
      </c:valAx>
      <c:catAx>
        <c:axId val="581482304"/>
        <c:scaling>
          <c:orientation val="minMax"/>
        </c:scaling>
        <c:delete val="1"/>
        <c:axPos val="b"/>
        <c:numFmt formatCode="General" sourceLinked="1"/>
        <c:majorTickMark val="out"/>
        <c:minorTickMark val="none"/>
        <c:tickLblPos val="nextTo"/>
        <c:crossAx val="581479392"/>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2011-2014 By Abdul All Kafi.xlsx]Pie chart!PivotTable5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'Pie chart'!$B$3</c:f>
              <c:strCache>
                <c:ptCount val="1"/>
                <c:pt idx="0">
                  <c:v>Total</c:v>
                </c:pt>
              </c:strCache>
            </c:strRef>
          </c:tx>
          <c:explosion val="2"/>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0.32588229326217122</c:v>
                </c:pt>
                <c:pt idx="1">
                  <c:v>0.32467808479777788</c:v>
                </c:pt>
                <c:pt idx="2">
                  <c:v>0.34943962194005096</c:v>
                </c:pt>
              </c:numCache>
            </c:numRef>
          </c:val>
          <c:extLst>
            <c:ext xmlns:c16="http://schemas.microsoft.com/office/drawing/2014/chart" uri="{C3380CC4-5D6E-409C-BE32-E72D297353CC}">
              <c16:uniqueId val="{00000000-B811-47F8-937C-FA7000A29F6A}"/>
            </c:ext>
          </c:extLst>
        </c:ser>
        <c:dLbls>
          <c:showLegendKey val="0"/>
          <c:showVal val="0"/>
          <c:showCatName val="0"/>
          <c:showSerName val="0"/>
          <c:showPercent val="0"/>
          <c:showBubbleSize val="0"/>
          <c:showLeaderLines val="1"/>
        </c:dLbls>
        <c:firstSliceAng val="0"/>
        <c:holeSize val="58"/>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2011-2014 By Abdul All Kafi.xlsx]Top 5!PivotTable7</c:name>
    <c:fmtId val="0"/>
  </c:pivotSource>
  <c:chart>
    <c:autoTitleDeleted val="1"/>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pivotFmt>
    </c:pivotFmts>
    <c:plotArea>
      <c:layout/>
      <c:barChart>
        <c:barDir val="bar"/>
        <c:grouping val="clustered"/>
        <c:varyColors val="0"/>
        <c:ser>
          <c:idx val="0"/>
          <c:order val="0"/>
          <c:tx>
            <c:strRef>
              <c:f>'Top 5'!$B$3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Chairs</c:v>
                </c:pt>
                <c:pt idx="1">
                  <c:v>Copiers</c:v>
                </c:pt>
                <c:pt idx="2">
                  <c:v>Phones</c:v>
                </c:pt>
                <c:pt idx="3">
                  <c:v>Storage</c:v>
                </c:pt>
                <c:pt idx="4">
                  <c:v>Tables</c:v>
                </c:pt>
              </c:strCache>
            </c:strRef>
          </c:cat>
          <c:val>
            <c:numRef>
              <c:f>'Top 5'!$B$4:$B$9</c:f>
              <c:numCache>
                <c:formatCode>"$"0.00,"K"</c:formatCode>
                <c:ptCount val="5"/>
                <c:pt idx="0">
                  <c:v>75635.647999999957</c:v>
                </c:pt>
                <c:pt idx="1">
                  <c:v>42609.471999999994</c:v>
                </c:pt>
                <c:pt idx="2">
                  <c:v>61287.795999999973</c:v>
                </c:pt>
                <c:pt idx="3">
                  <c:v>48822.627999999975</c:v>
                </c:pt>
                <c:pt idx="4">
                  <c:v>53320.159499999994</c:v>
                </c:pt>
              </c:numCache>
            </c:numRef>
          </c:val>
          <c:extLst>
            <c:ext xmlns:c16="http://schemas.microsoft.com/office/drawing/2014/chart" uri="{C3380CC4-5D6E-409C-BE32-E72D297353CC}">
              <c16:uniqueId val="{00000000-4E25-4016-9D36-805AA792983E}"/>
            </c:ext>
          </c:extLst>
        </c:ser>
        <c:dLbls>
          <c:showLegendKey val="0"/>
          <c:showVal val="0"/>
          <c:showCatName val="0"/>
          <c:showSerName val="0"/>
          <c:showPercent val="0"/>
          <c:showBubbleSize val="0"/>
        </c:dLbls>
        <c:gapWidth val="182"/>
        <c:axId val="789963312"/>
        <c:axId val="789965808"/>
      </c:barChart>
      <c:catAx>
        <c:axId val="789963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965808"/>
        <c:crosses val="autoZero"/>
        <c:auto val="1"/>
        <c:lblAlgn val="ctr"/>
        <c:lblOffset val="100"/>
        <c:noMultiLvlLbl val="0"/>
      </c:catAx>
      <c:valAx>
        <c:axId val="789965808"/>
        <c:scaling>
          <c:orientation val="minMax"/>
        </c:scaling>
        <c:delete val="0"/>
        <c:axPos val="b"/>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963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2011-2014 By Abdul All Kafi.xlsx]KPI!PivotTable8</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20715.669999999995</c:v>
                </c:pt>
                <c:pt idx="1">
                  <c:v>10591.303999999998</c:v>
                </c:pt>
                <c:pt idx="2">
                  <c:v>41894.551399999982</c:v>
                </c:pt>
                <c:pt idx="3">
                  <c:v>37210.886400000018</c:v>
                </c:pt>
                <c:pt idx="4">
                  <c:v>40120.946299999981</c:v>
                </c:pt>
                <c:pt idx="5">
                  <c:v>29588.038999999997</c:v>
                </c:pt>
                <c:pt idx="6">
                  <c:v>35280.190000000031</c:v>
                </c:pt>
                <c:pt idx="7">
                  <c:v>41191.435699999987</c:v>
                </c:pt>
                <c:pt idx="8">
                  <c:v>47671.385299999987</c:v>
                </c:pt>
                <c:pt idx="9">
                  <c:v>54146.919999999984</c:v>
                </c:pt>
                <c:pt idx="10">
                  <c:v>80848.568699999989</c:v>
                </c:pt>
                <c:pt idx="11">
                  <c:v>66477.123000000007</c:v>
                </c:pt>
              </c:numCache>
            </c:numRef>
          </c:val>
          <c:smooth val="0"/>
          <c:extLst>
            <c:ext xmlns:c16="http://schemas.microsoft.com/office/drawing/2014/chart" uri="{C3380CC4-5D6E-409C-BE32-E72D297353CC}">
              <c16:uniqueId val="{00000000-05AA-4D3F-ADEE-8DD122BE80B0}"/>
            </c:ext>
          </c:extLst>
        </c:ser>
        <c:dLbls>
          <c:showLegendKey val="0"/>
          <c:showVal val="0"/>
          <c:showCatName val="0"/>
          <c:showSerName val="0"/>
          <c:showPercent val="0"/>
          <c:showBubbleSize val="0"/>
        </c:dLbls>
        <c:smooth val="0"/>
        <c:axId val="833902496"/>
        <c:axId val="833903744"/>
      </c:lineChart>
      <c:catAx>
        <c:axId val="833902496"/>
        <c:scaling>
          <c:orientation val="minMax"/>
        </c:scaling>
        <c:delete val="1"/>
        <c:axPos val="b"/>
        <c:numFmt formatCode="General" sourceLinked="1"/>
        <c:majorTickMark val="none"/>
        <c:minorTickMark val="none"/>
        <c:tickLblPos val="nextTo"/>
        <c:crossAx val="833903744"/>
        <c:crosses val="autoZero"/>
        <c:auto val="1"/>
        <c:lblAlgn val="ctr"/>
        <c:lblOffset val="100"/>
        <c:noMultiLvlLbl val="0"/>
      </c:catAx>
      <c:valAx>
        <c:axId val="833903744"/>
        <c:scaling>
          <c:orientation val="minMax"/>
        </c:scaling>
        <c:delete val="1"/>
        <c:axPos val="l"/>
        <c:numFmt formatCode="General" sourceLinked="1"/>
        <c:majorTickMark val="none"/>
        <c:minorTickMark val="none"/>
        <c:tickLblPos val="nextTo"/>
        <c:crossAx val="83390249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2011-2014 By Abdul All Kafi.xlsx]KPI!PivotTable9</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2096.5453999999991</c:v>
                </c:pt>
                <c:pt idx="1">
                  <c:v>1761.3851999999993</c:v>
                </c:pt>
                <c:pt idx="2">
                  <c:v>7252.0294000000004</c:v>
                </c:pt>
                <c:pt idx="3">
                  <c:v>6242.9525999999978</c:v>
                </c:pt>
                <c:pt idx="4">
                  <c:v>6507.8533000000007</c:v>
                </c:pt>
                <c:pt idx="5">
                  <c:v>4475.5177999999978</c:v>
                </c:pt>
                <c:pt idx="6">
                  <c:v>4619.9462999999969</c:v>
                </c:pt>
                <c:pt idx="7">
                  <c:v>7672.0325999999977</c:v>
                </c:pt>
                <c:pt idx="8">
                  <c:v>3513.2457999999997</c:v>
                </c:pt>
                <c:pt idx="9">
                  <c:v>11826.798200000003</c:v>
                </c:pt>
                <c:pt idx="10">
                  <c:v>7151.3327999999965</c:v>
                </c:pt>
                <c:pt idx="11">
                  <c:v>5236.9156999999923</c:v>
                </c:pt>
              </c:numCache>
            </c:numRef>
          </c:val>
          <c:smooth val="0"/>
          <c:extLst>
            <c:ext xmlns:c16="http://schemas.microsoft.com/office/drawing/2014/chart" uri="{C3380CC4-5D6E-409C-BE32-E72D297353CC}">
              <c16:uniqueId val="{00000000-1718-4795-AA39-990EBF423092}"/>
            </c:ext>
          </c:extLst>
        </c:ser>
        <c:dLbls>
          <c:showLegendKey val="0"/>
          <c:showVal val="0"/>
          <c:showCatName val="0"/>
          <c:showSerName val="0"/>
          <c:showPercent val="0"/>
          <c:showBubbleSize val="0"/>
        </c:dLbls>
        <c:smooth val="0"/>
        <c:axId val="832009792"/>
        <c:axId val="832011040"/>
      </c:lineChart>
      <c:catAx>
        <c:axId val="832009792"/>
        <c:scaling>
          <c:orientation val="minMax"/>
        </c:scaling>
        <c:delete val="1"/>
        <c:axPos val="b"/>
        <c:numFmt formatCode="General" sourceLinked="1"/>
        <c:majorTickMark val="none"/>
        <c:minorTickMark val="none"/>
        <c:tickLblPos val="nextTo"/>
        <c:crossAx val="832011040"/>
        <c:crosses val="autoZero"/>
        <c:auto val="1"/>
        <c:lblAlgn val="ctr"/>
        <c:lblOffset val="100"/>
        <c:noMultiLvlLbl val="0"/>
      </c:catAx>
      <c:valAx>
        <c:axId val="832011040"/>
        <c:scaling>
          <c:orientation val="minMax"/>
        </c:scaling>
        <c:delete val="1"/>
        <c:axPos val="l"/>
        <c:numFmt formatCode="General" sourceLinked="1"/>
        <c:majorTickMark val="none"/>
        <c:minorTickMark val="none"/>
        <c:tickLblPos val="nextTo"/>
        <c:crossAx val="832009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2011-2014 By Abdul All Kafi.xlsx]KPI!PivotTable10</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302</c:v>
                </c:pt>
                <c:pt idx="1">
                  <c:v>216</c:v>
                </c:pt>
                <c:pt idx="2">
                  <c:v>572</c:v>
                </c:pt>
                <c:pt idx="3">
                  <c:v>475</c:v>
                </c:pt>
                <c:pt idx="4">
                  <c:v>705</c:v>
                </c:pt>
                <c:pt idx="5">
                  <c:v>541</c:v>
                </c:pt>
                <c:pt idx="6">
                  <c:v>589</c:v>
                </c:pt>
                <c:pt idx="7">
                  <c:v>544</c:v>
                </c:pt>
                <c:pt idx="8">
                  <c:v>1043</c:v>
                </c:pt>
                <c:pt idx="9">
                  <c:v>747</c:v>
                </c:pt>
                <c:pt idx="10">
                  <c:v>1267</c:v>
                </c:pt>
                <c:pt idx="11">
                  <c:v>1249</c:v>
                </c:pt>
              </c:numCache>
            </c:numRef>
          </c:val>
          <c:smooth val="0"/>
          <c:extLst>
            <c:ext xmlns:c16="http://schemas.microsoft.com/office/drawing/2014/chart" uri="{C3380CC4-5D6E-409C-BE32-E72D297353CC}">
              <c16:uniqueId val="{00000000-BF00-4BAC-9A5F-FF2CB2C279C3}"/>
            </c:ext>
          </c:extLst>
        </c:ser>
        <c:dLbls>
          <c:showLegendKey val="0"/>
          <c:showVal val="0"/>
          <c:showCatName val="0"/>
          <c:showSerName val="0"/>
          <c:showPercent val="0"/>
          <c:showBubbleSize val="0"/>
        </c:dLbls>
        <c:smooth val="0"/>
        <c:axId val="843687648"/>
        <c:axId val="843688064"/>
      </c:lineChart>
      <c:catAx>
        <c:axId val="843687648"/>
        <c:scaling>
          <c:orientation val="minMax"/>
        </c:scaling>
        <c:delete val="1"/>
        <c:axPos val="b"/>
        <c:numFmt formatCode="General" sourceLinked="1"/>
        <c:majorTickMark val="none"/>
        <c:minorTickMark val="none"/>
        <c:tickLblPos val="nextTo"/>
        <c:crossAx val="843688064"/>
        <c:crosses val="autoZero"/>
        <c:auto val="1"/>
        <c:lblAlgn val="ctr"/>
        <c:lblOffset val="100"/>
        <c:noMultiLvlLbl val="0"/>
      </c:catAx>
      <c:valAx>
        <c:axId val="843688064"/>
        <c:scaling>
          <c:orientation val="minMax"/>
        </c:scaling>
        <c:delete val="1"/>
        <c:axPos val="l"/>
        <c:numFmt formatCode="General" sourceLinked="1"/>
        <c:majorTickMark val="none"/>
        <c:minorTickMark val="none"/>
        <c:tickLblPos val="nextTo"/>
        <c:crossAx val="84368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2011-2014 By Abdul All Kafi.xlsx]KPI!PivotTable11</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610758623723075E-2"/>
          <c:y val="0.16195001711742554"/>
          <c:w val="0.83489681050656661"/>
          <c:h val="0.74566473988439308"/>
        </c:manualLayout>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76</c:v>
                </c:pt>
                <c:pt idx="1">
                  <c:v>62</c:v>
                </c:pt>
                <c:pt idx="2">
                  <c:v>160</c:v>
                </c:pt>
                <c:pt idx="3">
                  <c:v>131</c:v>
                </c:pt>
                <c:pt idx="4">
                  <c:v>170</c:v>
                </c:pt>
                <c:pt idx="5">
                  <c:v>135</c:v>
                </c:pt>
                <c:pt idx="6">
                  <c:v>151</c:v>
                </c:pt>
                <c:pt idx="7">
                  <c:v>145</c:v>
                </c:pt>
                <c:pt idx="8">
                  <c:v>276</c:v>
                </c:pt>
                <c:pt idx="9">
                  <c:v>193</c:v>
                </c:pt>
                <c:pt idx="10">
                  <c:v>323</c:v>
                </c:pt>
                <c:pt idx="11">
                  <c:v>321</c:v>
                </c:pt>
              </c:numCache>
            </c:numRef>
          </c:val>
          <c:smooth val="0"/>
          <c:extLst>
            <c:ext xmlns:c16="http://schemas.microsoft.com/office/drawing/2014/chart" uri="{C3380CC4-5D6E-409C-BE32-E72D297353CC}">
              <c16:uniqueId val="{00000000-E34C-4011-BEB3-D192D3B97DDE}"/>
            </c:ext>
          </c:extLst>
        </c:ser>
        <c:dLbls>
          <c:showLegendKey val="0"/>
          <c:showVal val="0"/>
          <c:showCatName val="0"/>
          <c:showSerName val="0"/>
          <c:showPercent val="0"/>
          <c:showBubbleSize val="0"/>
        </c:dLbls>
        <c:smooth val="0"/>
        <c:axId val="576259856"/>
        <c:axId val="576259024"/>
      </c:lineChart>
      <c:catAx>
        <c:axId val="576259856"/>
        <c:scaling>
          <c:orientation val="minMax"/>
        </c:scaling>
        <c:delete val="1"/>
        <c:axPos val="b"/>
        <c:numFmt formatCode="General" sourceLinked="1"/>
        <c:majorTickMark val="none"/>
        <c:minorTickMark val="none"/>
        <c:tickLblPos val="nextTo"/>
        <c:crossAx val="576259024"/>
        <c:crosses val="autoZero"/>
        <c:auto val="1"/>
        <c:lblAlgn val="ctr"/>
        <c:lblOffset val="100"/>
        <c:noMultiLvlLbl val="0"/>
      </c:catAx>
      <c:valAx>
        <c:axId val="576259024"/>
        <c:scaling>
          <c:orientation val="minMax"/>
        </c:scaling>
        <c:delete val="1"/>
        <c:axPos val="l"/>
        <c:numFmt formatCode="General" sourceLinked="1"/>
        <c:majorTickMark val="none"/>
        <c:minorTickMark val="none"/>
        <c:tickLblPos val="nextTo"/>
        <c:crossAx val="576259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2011-2014 By Abdul All Kafi.xlsx]KPI!PivotTable12</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0.10120577321419001</c:v>
                </c:pt>
                <c:pt idx="1">
                  <c:v>0.16630484782610333</c:v>
                </c:pt>
                <c:pt idx="2">
                  <c:v>0.17310197048678755</c:v>
                </c:pt>
                <c:pt idx="3">
                  <c:v>0.16777220872652995</c:v>
                </c:pt>
                <c:pt idx="4">
                  <c:v>0.16220587748200754</c:v>
                </c:pt>
                <c:pt idx="5">
                  <c:v>0.15126104842568303</c:v>
                </c:pt>
                <c:pt idx="6">
                  <c:v>0.1309501536131181</c:v>
                </c:pt>
                <c:pt idx="7">
                  <c:v>0.18625310018023966</c:v>
                </c:pt>
                <c:pt idx="8">
                  <c:v>7.3697161890531437E-2</c:v>
                </c:pt>
                <c:pt idx="9">
                  <c:v>0.21842051588529887</c:v>
                </c:pt>
                <c:pt idx="10">
                  <c:v>8.8453424902746575E-2</c:v>
                </c:pt>
                <c:pt idx="11">
                  <c:v>7.8777712747887599E-2</c:v>
                </c:pt>
              </c:numCache>
            </c:numRef>
          </c:val>
          <c:smooth val="0"/>
          <c:extLst>
            <c:ext xmlns:c16="http://schemas.microsoft.com/office/drawing/2014/chart" uri="{C3380CC4-5D6E-409C-BE32-E72D297353CC}">
              <c16:uniqueId val="{00000000-53D7-4CD3-A622-02AC64CE3A94}"/>
            </c:ext>
          </c:extLst>
        </c:ser>
        <c:dLbls>
          <c:showLegendKey val="0"/>
          <c:showVal val="0"/>
          <c:showCatName val="0"/>
          <c:showSerName val="0"/>
          <c:showPercent val="0"/>
          <c:showBubbleSize val="0"/>
        </c:dLbls>
        <c:smooth val="0"/>
        <c:axId val="906676480"/>
        <c:axId val="906675232"/>
      </c:lineChart>
      <c:catAx>
        <c:axId val="906676480"/>
        <c:scaling>
          <c:orientation val="minMax"/>
        </c:scaling>
        <c:delete val="1"/>
        <c:axPos val="b"/>
        <c:numFmt formatCode="General" sourceLinked="1"/>
        <c:majorTickMark val="none"/>
        <c:minorTickMark val="none"/>
        <c:tickLblPos val="nextTo"/>
        <c:crossAx val="906675232"/>
        <c:crosses val="autoZero"/>
        <c:auto val="1"/>
        <c:lblAlgn val="ctr"/>
        <c:lblOffset val="100"/>
        <c:noMultiLvlLbl val="0"/>
      </c:catAx>
      <c:valAx>
        <c:axId val="906675232"/>
        <c:scaling>
          <c:orientation val="minMax"/>
        </c:scaling>
        <c:delete val="1"/>
        <c:axPos val="l"/>
        <c:numFmt formatCode="General" sourceLinked="1"/>
        <c:majorTickMark val="none"/>
        <c:minorTickMark val="none"/>
        <c:tickLblPos val="nextTo"/>
        <c:crossAx val="906676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plotArea>
      <cx:plotAreaRegion>
        <cx:series layoutId="waterfall" uniqueId="{3E175010-4B9B-45FF-B27F-490A8B6EB191}">
          <cx:tx>
            <cx:txData>
              <cx:f>_xlchart.v1.5</cx:f>
              <cx:v>Profit</cx:v>
            </cx:txData>
          </cx:tx>
          <cx:spPr>
            <a:ln>
              <a:solidFill>
                <a:schemeClr val="accent1"/>
              </a:solidFill>
            </a:ln>
          </cx:spPr>
          <cx:dataLabels pos="outEnd">
            <cx:txPr>
              <a:bodyPr spcFirstLastPara="1" vertOverflow="ellipsis" horzOverflow="overflow" wrap="square" lIns="0" tIns="0" rIns="0" bIns="0" anchor="ctr" anchorCtr="1"/>
              <a:lstStyle/>
              <a:p>
                <a:pPr algn="ctr" rtl="0">
                  <a:defRPr b="1">
                    <a:solidFill>
                      <a:schemeClr val="bg2"/>
                    </a:solidFill>
                  </a:defRPr>
                </a:pPr>
                <a:endParaRPr lang="en-US" sz="900" b="1" i="0" u="none" strike="noStrike" baseline="0">
                  <a:solidFill>
                    <a:schemeClr val="bg2"/>
                  </a:solidFill>
                  <a:latin typeface="Calibri"/>
                  <a:ea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bg2"/>
                </a:solidFill>
              </a:defRPr>
            </a:pPr>
            <a:endParaRPr lang="en-US" sz="900" b="1" i="0" u="none" strike="noStrike" baseline="0">
              <a:solidFill>
                <a:schemeClr val="bg2"/>
              </a:solidFill>
              <a:latin typeface="Calibri"/>
              <a:ea typeface="Calibri"/>
              <a:cs typeface="Calibri"/>
            </a:endParaRPr>
          </a:p>
        </cx:txPr>
      </cx:axis>
      <cx:axis id="1">
        <cx:valScaling/>
        <cx:tickLabels/>
        <cx:txPr>
          <a:bodyPr spcFirstLastPara="1" vertOverflow="ellipsis" horzOverflow="overflow" wrap="square" lIns="0" tIns="0" rIns="0" bIns="0" anchor="ctr" anchorCtr="1"/>
          <a:lstStyle/>
          <a:p>
            <a:pPr algn="ctr" rtl="0">
              <a:defRPr b="1">
                <a:solidFill>
                  <a:schemeClr val="bg2"/>
                </a:solidFill>
              </a:defRPr>
            </a:pPr>
            <a:endParaRPr lang="en-US" sz="900" b="1" i="0" u="none" strike="noStrike" baseline="0">
              <a:solidFill>
                <a:schemeClr val="bg2"/>
              </a:solidFill>
              <a:latin typeface="Calibri"/>
              <a:ea typeface="Calibri"/>
              <a:cs typeface="Calibri"/>
            </a:endParaRPr>
          </a:p>
        </cx:txPr>
      </cx:axis>
    </cx:plotArea>
    <cx:legend pos="t" align="ctr" overlay="0">
      <cx:spPr>
        <a:solidFill>
          <a:schemeClr val="tx1">
            <a:lumMod val="85000"/>
            <a:lumOff val="15000"/>
          </a:schemeClr>
        </a:solidFill>
      </cx:spPr>
      <cx:txPr>
        <a:bodyPr spcFirstLastPara="1" vertOverflow="ellipsis" horzOverflow="overflow" wrap="square" lIns="0" tIns="0" rIns="0" bIns="0" anchor="ctr" anchorCtr="1"/>
        <a:lstStyle/>
        <a:p>
          <a:pPr algn="ctr" rtl="0">
            <a:defRPr b="1">
              <a:solidFill>
                <a:schemeClr val="bg2"/>
              </a:solidFill>
            </a:defRPr>
          </a:pPr>
          <a:endParaRPr lang="en-US" sz="900" b="1" i="0" u="none" strike="noStrike" baseline="0">
            <a:solidFill>
              <a:schemeClr val="bg2"/>
            </a:solidFill>
            <a:latin typeface="Calibri"/>
            <a:ea typeface="Calibri"/>
            <a:cs typeface="Calibri"/>
          </a:endParaRPr>
        </a:p>
      </cx:txPr>
    </cx:legend>
  </cx:chart>
  <cx:spPr>
    <a:gradFill>
      <a:gsLst>
        <a:gs pos="20000">
          <a:schemeClr val="tx1">
            <a:lumMod val="85000"/>
            <a:lumOff val="15000"/>
          </a:schemeClr>
        </a:gs>
        <a:gs pos="100000">
          <a:schemeClr val="tx1">
            <a:lumMod val="85000"/>
            <a:lumOff val="15000"/>
            <a:alpha val="75000"/>
          </a:schemeClr>
        </a:gs>
      </a:gsLst>
      <a:lin ang="5400000" scaled="1"/>
    </a:grad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gradFill>
              <a:gsLst>
                <a:gs pos="20000">
                  <a:schemeClr val="tx1">
                    <a:lumMod val="85000"/>
                    <a:lumOff val="15000"/>
                  </a:schemeClr>
                </a:gs>
                <a:gs pos="100000">
                  <a:schemeClr val="tx1">
                    <a:lumMod val="85000"/>
                    <a:lumOff val="15000"/>
                    <a:alpha val="75000"/>
                  </a:schemeClr>
                </a:gs>
              </a:gsLst>
              <a:lin ang="5400000" scaled="1"/>
            </a:gradFill>
            <a:ln>
              <a:noFill/>
            </a:ln>
          </cx:spPr>
        </cx:plotSurface>
        <cx:series layoutId="regionMap" uniqueId="{1CC70BD9-C768-4ADC-BCAF-B4AB5DB6B037}">
          <cx:tx>
            <cx:txData>
              <cx:f>_xlchart.v5.2</cx:f>
              <cx:v>Sales</cx:v>
            </cx:txData>
          </cx:tx>
          <cx:dataId val="0"/>
          <cx:layoutPr>
            <cx:geography cultureLanguage="en-US" cultureRegion="MY" attribution="Powered by Bing">
              <cx:geoCache provider="{E9337A44-BEBE-4D9F-B70C-5C5E7DAFC167}">
                <cx:binary>7Hxpb9y6su1fCfL5yVscxOHg7AMcSj257Y7HTF8Ex3EkaqJEav71txzbidPbOdsX1/cCBl4jQOBW
s5viYlWtWlXUP6/Hf1wXN1f2zVgWlfvH9fjn27Rt63/88Ye7Tm/KK3dQ6mtrnPnWHlyb8g/z7Zu+
vvnjq70adJX8gX1E/7hOr2x7M7791z/h25Ibc2Sur1ptqtPuxk5nN64rWvcfrj156c3V11JXkXat
1dct+vPtv4urL1fl1ds3N1Wr2+liqm/+fPvLh96++WP/q/7ys28KmFnbfYWxBB9wxijGmL99U5gq
uX/fE+xAUJ8Q7GN593r40d1VCQOfMZPv87j6+tXeOAd38v3/RwN/mTa8f/T2zbXpqvZ2tRJYuD/f
Xla6vfn65ry9am/c2zfamfDuA6G5nfvl+feb/ePX9f7XP/fegNvfe+cRJPtr9XeX/oqI1bOpXhIR
eoAlwVggerfue8AghA4AsUCygPm3L7QHzN9P6DfAPAzcB+bzKwUmv6rcFeybF7MVeiCkFD5BwR0y
4leTkfiAEomCIBDfgfGDh9++Nxn79zP6HTQPI/exOXuV2CwLY/XXFzQaLA4CGQSIkruVvzWKX7wZ
QCM4oVjcf4D8Cs0zJvQ0Mj8G7gGzfJ3e7Nx0bfomuspN+4LoUAqGwRANOH/apfn+ASY+lYjRX3F5
7nyeBufX0XsInUev0nTCq0J/M7bSL4gP4Qc4oIxJJO/MZ896EJIHDHHMEUVPcYHnzelpjB6P3UMo
/PerROjipqqA8dzcPGzlF2BpAZAx4GG+uI8seM+9sQNCCb7F6AeAd1HvLvI8a0pP4/No6B48F7tX
Cc/OWHBx4ZU1hX5R3hYcBEQSHhD/SSfH5QESARGM3dE2nz3sjzuMnj+vp4HaH7+H1i58lWiFBqjC
1VfzsFYvYEviAEhcEPj0p608pgrIByApF4TtcYTnTOVpaH6O3AMlfPcqQVndGJu8aADCB4wKLIAB
/PBfjzER5IBSSjj17/3fHjTPmNDTyPwYuAfM6nWGns3Xq/QFTQV4GxHS5/gh7O8lPAjRAxaAzxP7
qc7fTuRpOO6H7YGxeZ1MbVNAgDHavZzrov4BAizANd1LA3KPBkCIoYKRQNwnqHD9MQ14zox+A8yP
e9nH5nXmOR+0uzaV09XDAv3P4woYCyNSBoTdx/+/gsMJhiRVPp2CPmtKT6PzaOgePB82rzLAbKqv
+upFyZk8gORGUvEgzUAA+SXAsAMQ3CA7Bb3z+2tPunnGhJ6G5sfAPWA2r5M8v8sLiDAvKkAD2xKE
UhbcLfy+ciP5QeDfqjYP2sGeT3vOjJ6G5ufIPWzebV+n0ZjhBTUBig98DqhwSu+A2bMYSQAX32fI
v7++l85s/mY2T2NyN2oPj83rJGPbl5afBWiYlGPJ+R0i6FcfJgWwNR+BPn0f/aFw8Dj6//18nsbk
YdweKtvzV2klx9o501n9sDb/88BPYN0Zh8BC75OXPXHmtizAOeEI34tne7HlOTN6GpmfI/ewOX6d
eeUWtmt3nU8viA1ED8yxYMF9FXMvgxEBxH0O6KB7UraHzXNm9DQ2P0fuYbP99Crt5sh02r0wKfMP
pACbYezeMCC0PyZlEkG9DQkohd4z6r3iwLOm9DQ6j4buwXP0OoPNsb5OdXL1svmM4JRLLu7R+avp
cJA6gTPfX98jAM+Z0dPg/By5h83x5lWazsXN+KJlaHRAGRFUoKfFMikPCPRtAE346fMe84C/nc7T
qNwP24Pk4uOrhOSdvUnMSxoLOZAg7YP2wu7E/z1XhrB/AG0BoC3TPVb29zN5Go6HcXt4vHudDQG7
my/2yuUvmb+g28iPCOf35ZZ9ViYPAI5bE3m6WeM5M3oamZ8j97DZLV6lrRzr23rmyzYE3NYrJXRr
PCz+fipDD5CEpB/aoB644F2R7FlzeRqWR0P3cDl+nVrMLfu//VfX+mGRXiCZgX5A7Av+Q0Hec2QC
OgEChqF4di+U/SXqP2tSv4Po0eB9kF5pummq9kWVTMoPoCszQBKKYd9fe7oM8gEhGiDMyB5dPv77
qfwGloeB+5BcvEp/trvpr16y94wA3woYpT8K/3tEGSEGNgOVf37fvQHO7jEf+/v5PA3Lw7g9VHbv
Xykqw5vjm1Ffv2D9kkDfGQYKgOg9B/iLrbADBOIy9NX8BZPnzOZ3uPwcu4/N8avE5q6P7n+hZQZY
s08kYHSfyezhI3wQAKDmDy3Pd6x6L9g8f15PI7U/fg+t8/BVonXZXqUPHuYFCAF4N3zLovF9gWaP
R39vR+cg0mC2h87fzeNpTO5G7SFx+TojzXsNbTIv3akJoV1IEJzvLGIv1nBxwIBTB9C0cXcdLOpx
rHnOjJ7G5efIPWze//tVWsmHK5fC2Z32RVUAfkARIgEX96u/f3TjuwoAnU4PpYK9qPO8OT2Nz+Ox
ewh9eJ0IrexV9fXNBSSexcMm/p07+1883+P/H/729X88/nRnx3dL8Msn/7tHviRUbmGTQj/dkxkE
6IdQRYT2R3nfZbSXR+ydyvr9tJ7eqHvDf7mT/6MjX7/fLj+OykVX7dXi+xm7RyfC/vPV77cLB//2
ht773ye37t3abb7++ZaDcvgIx9vv+MVx/2wh3R9zc+XaP996yIeCPYV2vdsOJESgm+Xtm+Hm/hIg
ChkKg/MxQmJwT2/fVLdd0H++pQiwxlAwhhIMoj4E+bdv3O0ZEDgZyKBPFmEpoLYZAIf25Y+jjSem
mEA+/bEc93+/qbryxOiqdfDFYDf13cdubw9aOCD7ufWKQBVIQKETB65fX52BC4ZPo//nl2ntx97s
bUUbN5lcAuMTU/fR9pJW9jDzS64blUsh0mzFXct0cERkUQ6LpJRwsKRVgZlonRxSGYucHFceHChh
k/LaNPGzWonCarfq8qwd41UudKD1UZAMfZOqGd6Nu3XczPBbl37QD82cqKQruzE9Qn0ZTHOuBsE9
lQpvCL2eiao8hGZU0oU5GQo9qSaOe/8Trmzchoa1tp7Os2aGULAQNBn4qUjHLpXvtG4XQytpXKhS
YK8Mg64ilSo6O3uT4pMX52ESmEbU6vHJxl+W+9rUk9VJen+Y9Mef/7owJfz7ftTx55u3Z1F//gWF
lbtDrP/xU9ATeyu2uf0P3VrNj+/6eajydqv+OGG5t/fvjr3+xjD+48XnWQ2mAYN9/uPE61/M5kEl
/2k090MerAZycwqSPRyckBxcHoZt+WA1mB4EUGcRArYrRGwGStiD1UC3GMMSxnGfw3HAR1YDBgWb
/LbeLxiF/pn/ntXAEY49swkoaAs8APINZiN8fGtWj8wmd92cD53UJ1kuSSZDgvyxUTbJ2TsZ15Se
UtZYtzKFX9llHEOtLlBDr1mYx70Zxl0DzqJWPG9y5Vqdt+QsFYVXjB8C0Xu5H7Lclqruq3ydzJU/
nLRF438t/XrwB8VdpUVoUSp8hTtkklSZFOeiXxlJk0WZNtlhmVXoG0mq1CjpGvHFw7kORyaSQ57T
RhmTzOHY8uIsEEO8SmYzR2DW/rs816YPK8K6TjXYlrmai9oGaibUu+S+90WMLI3KwMtURSTfsbTX
Gz3P2dGYU73hfdB9HrIOL6hfS6ZsxdIzy0WeRs6M00nfzbGMajyUdkFquGMlurkVC9cUdST9NN02
cb5Mep2EbTKwL3ro20vXszTbBXj0IlBd+TttfTqoSY+pDgs2BWHL0zRVsRxlr5zf6umcB21bRYDE
9DGeTKU8X/admsY4OQf/EUvlzARGP8H0N5rF6XYexvEj1RoFK0ZHf5NUpF9Ilrsq9FFWoiVvWZoo
rkn9YbKjDZOkyVwoeF8eeq7yjfICUXdhGc/incgH3ilSUNgS2axxpviYujnKAudsxAo+fWq7qWEn
cCfYD3Hel2Mki3SMtN+RhfMtU6WXpd+4LegiTXS+dpp2yyEhLAoa3UWdSflpM9MxUVWaJxGeWnOa
s9IeTobGyi8bdOoFclhUfckOYwo+TlkbsK9DLVE0QqjZcYzmWqWTKdNcJRN0BCybyquPKPjt6div
Op/Xhzing6hDGVROiAUsBK3Dsk+r+oTmTWo2c6URVT7RU1KBm9bMqq509GiI8wpplVZIiFzVUHGg
UTnD6p12LgGsZtTz87Ku9BBxb5T1+8L2vIFY4vxoSiWLlfWh3zEk48hdxHDizGFmYiuPWJ2kX8uG
T3WYFTznqhBT6R31gU5cGIvR7Jwn9FFftemWxdVwhcuU1Sp3Q7eY6qqcNmMypUHoDIQN5RXMT9dT
VmCzlj4tkGrR1KJwmBOvXfu25Es4mq9P9DihOUybPs2UsXEJlh0LHitST7qNbGa6Iazjuu+P5ll3
TYQ9SkKTAppR3Zc9Cv3Ks7PKvEomJ6zytQtt2ZX8eJzLYVe4wF/ZnHdRmpBkgh1HvT7MeC2iwuN6
5xlT9Ms+jotUBchnNioLMXzEcDB/1cqxgejru7N5bLP5VHbetTfLCmzKY2YMRZBNwa41xM3LtknL
dpl0k/k4xsanCiJ9ejHPApsVjWtbreDNLFHSq9p2DZ5oOqeNHM0GB6xtQl0UmK0KP8XDhmcx2RBT
22+DRy+DjokjogM3n/c57uv1kKfIbGw8jZGoPbQlzvnHc5zhU1oNYI8xlVm5yBLwZkHnVyqfmmw1
j0QcZp6Y8kgM3jgejWgwW05cNUfwS/lKiNgtCpTEXqgBK7NM6jmL8EzJqVdPfr8kXVpETGZ4a1gl
F0Rknlx4ui7TiKYjuqhnqiOfFBhwzmmSfbENz64yv/UuiS36T84fe7uwhlKwNTr2kZfNZFEi5rUb
myQ0LEiXuQVLXWK38AHaKeTVXqECzOopUUzMZXpInRfgMpwoD2pfZVNB+2jsWBpix/xEBcwmRFV9
3a+9xhKziNtySFplgrKjUCyoO6FEFRcXaErI+36YP1DYwq3SbswBm8rHayaA3LBAoyhp4ylqcdps
uKy4v6jmFi8KL4iT0IzDeFbFju6KEne9Ki0v0fFgjTme25llK9EY8rFpx4/JOPZSAbebUYR0XIiw
7/3Wqa7Pxu64rEu0myfkzsrMZDY0EL+SUzT2scUqo8U0T+uS8JYHWUi9OIkPGwdeY0dFjpb/n0/9
/oEhj8gRHPAFfe/3fOpREfUvo+4pFVQIqSBwDhJoE4ED3bfnHO8pFfRy49sDRdAnAQkogjriT0oF
MqMArsNpgMl9jnKfiFA4/AWN+YGEHj0oS8I3/3cSEYRua8i/pCLA9oBJgUgDz9mAtAntcSqS5rJs
aeVvK98zadOFUD/wohFV8Vq3aKwXOSWtURPpa7scPegdXLC6JTfjWHCnyllXqu4mdzxO4F6Makg2
fxjngtL3SBYkjwaHviQCJ5fl2PFQJyz40FPaHjd+0p7Mg/TipTZZkACb8vgxJCmUhj2D6LSCWJyv
bZtVW56N87ocg9PCtuSLN9B42vquGYWiDLdHfQZp0yXJ444fubmZ/bAr2NCVipak+5rNk1UVdmMY
M+MrmdXLeXJDNOduioj1SZhy0n0asmBIR7C+0jvOwavOqoFAVC9zwPY8iYuShQRXJl/URawvUTo1
KkmHag6tznq2gXzTfeXWNOeMdnjjeJuu8Jh9LRo5LTTXOnR+ozPV9xivMqwvppzkJyzjcbaGj5Dj
CZx7GbUj0eu2Iq1VFmpsixZ5V8DxRiX8rBw21nEvnCtJFo3Ecgx7kfbRnPImWMzUc2fIL4LjXgbj
ArUdR5tOysZs21nG7+dS8POaB/GFbScsIEy0xIsyVwfFtnDUNSG3cfaxH2y68AjmYc44hzWoe9V0
Y3XIpCm2bc1hLbty0AozF/sQQqZh23ZtIkIvqdMF12w+a6qEan8VJ6Vd54jlCp5yMyjcDhDzh7mK
uJj6NKSQ+S7FFMdrakr8sZ7JVKrZefOFLHhBFVBRrtfU80UBcqzoqsvktnnVX3QVBVYKuWUhnVvh
Lpt8t0mToCpVmRXgn68SN9sEkANmEQSFXAA5CnFT090cxMNi9ONqwWSFNrqfz0Qas4VMaRHmuRmy
UAc2UdQ0ZZgy2SrbtU6oYvaIVi7Aw6KY4z60I2Stlccv8jEAXo43SWePg0lkah5m4KtmR5u5Cbsg
X9GxjIH+V8sKeO2l56WnI0FcWfiZZQLsQZX99An5w7zkXMfLGMK/X2Ru09g0XcysyY6a0vM3dUDz
JYgF+PCWJwCzQg64BhCjko76kHaFWQ7C6K0HkWHjN2CamBX4Uk74c9UKGjYo4SpLWy+kbdYvTcXb
9jAgJNs4PXyxxhaHVtNk2zAgRPNc+gvI61fGk6Gjdbekcw3r4zWRLr0qTBpPekAwszQEXnkTzM1H
PqJMydjUijX+rCS1uQh9KoZIdlNyVAVjpZye6lWTzeet9pxCRiPV4yAOqc3QCcw+22bB5FkVj229
QYR0N3VRT5FICSwOGNu6qfso5zXE8WRu16ZpNtUQnDekOAOR42hG8Urazg8zPF9o1gKvcvKQJ8OZ
k3pTzSWOhD8tkgxWPwFiIHp66ZpmJabxOMPeqGTQjUtbF+2ij2enkpi+Z2TWaqhKF6GyuCmobxWu
BhZlRdqda686Fg1CoWyZU00bgBPU4pjWpVVZOY7Kh45ehQWmp36XVotytFXIZT/A3qodqgAPtsKu
dKGXym4tbHE980lDCujLQwbu8rCzJFZjTLJdKtts3QmSRmAV6DRJm9MeSJEn4KbgkUy7UdDsqrj1
ZnkXc5CAMudt6xrTM40bdmjqNg0BMLusx1p+4k360fdcrwo8fkvbEq0T7rrQ6aZQDIkpDLxYHnaT
hrwI3PppS4ZaJTOTmzzjZzGzp5Ai+ktwE2JrMm/goctZ+wH8Shfhnse9qkmb7TJgQGHT5u3KB6CW
vmm6XZAE6RlkGPLYjv7ZbL02oln5ySUYh5ns3k1juawaUKrGrOZqrtyZYxV4l9tcs/OzZUZyAtMz
9CqlepeTFKJDE4djjuRKZ+1FUeVsics5Ph/y4bgGsheOqM0uuZddBonUqvD6KzfLjyzBG9wFDPZx
Vy/LohgVcOylG+zGAE+TOIthFRu6wyhpVoOw11UwBYvAzm7tt/iijnkOGzg3IirTot8GzeDvUkTO
OlkfFS59z3I8K1zMC9/QSYGnXTBPfqZycCGhQZjf+tLaEyfCkZXT2Xg2AnS3+kMCrJ/N4nMeJ+hj
EQgWWcLB1DxIMjHvj/nUL/omPwR1sV0GfYO3lmVCNX2tmzCWJg3zqRCrYuzmTWradVtnh72O81Vb
+DpMpFcr3XtLCGZFCMoAV2KgslSGdvSaeoCXao0ndtPs09O0pJ6auW2Oi0574TT0ZlFnQfqlHhkN
B9wdjbqBmDAUl4j26yo2x7KfIbBmUi6wbc/7ye0azcvrfqzWoHJ+zHheLHq4HzbmJg9BztTbfiIb
ZCHhp2ksMMiCwbwbA1r0KoibOurmFG0DHSTLySOTcl1CPsWmq8+Ij3LQGWxb1QuRg2fqS1KdJF7v
csgYUxa2ENdqPVTryQRZBOXbell1dXeEkyoONcb1Wna+VjHxLlNvuA3PQxIZJpUngt0AHZPvvaqo
3vlJ3Y8RhaQi0Wqas+6sgpRpI10+H449uQTxov7i2d5L1nFZdfky4ANxIEagwSpKzdSvIc7iRd/K
69LrT1DKddjSoT1zQXUyVJ4XNrl3Wk5p9y4f9QdniV12IzOHzcw+CEeLi1Hnh9hD7QLB7UW4KprP
4F7pekBTfJXNyC6GILYbMnp4kZk+XbGCaSVEnYdlTuFmXf9JJolbVL7wjpN+yN/Xsh2U7J34xrog
ibqgxipISXFlBAc1Z/CYyjvxieQB6A+i5O85n3XkxQzUE55mF1VS+WocfLeSvCgVIaOJRnprRABY
pshI8mUjNDhkCdNLrCsXZfYVcsovk+/xMymr/gNx/cKXXbor/DyIph5CNs9qVIZCW5qGc22pqn1b
bN08m3XWdRQ4QpUcI1ys2xzUJC/g9aLrpDkTJW4ScLdpd+o1RKxnzpoPkJWvTTuNF71LKOjsWupQ
zrk+gmT7a5OLa/DOxbIBeTPqbNxd6gxtGYhsq1raKQoGTy/imkGA0JJBykf6MA2wX4WeyfCuIkSH
BgfNUYbcrOCZh9NRSQe5HgwaI54210VSorAbC41O6rpH5+Ag3bggHSmEYu2QFisKNYElLWkOwct5
1aeGS7JNQGBbFsAF3/uDJVNoRCFG5dGJnJcpQV+qImBfqK5S1cxtIlWcNspDBRCGDtYcy1uxJxBA
j8v+kHezp3TnRxXB72JIVAjYbWW7+DCVRVQC8whBQ+qTFGQ0VA7p1nYDX+Zln5xLD4goOgaiFZZV
/97KecPw8NXEjK2ams9R2dbjoosTtokrg9U8BlJBkFwBaodBRlsldV9HhTGZgrT9c9/SNsRz3amq
jkkUFAYkp7iB+JebdUqrWk1x3apaoGJNWkxVarP+EJTYRWzJLkszcqkps6uiZmKr09JsszYtw5zL
82lOl0Xf2DOb9nTloy9dkQJhymKzyMr4EiWg7BYNjmLQiCKW1nXkAqtEn8WHlk3VgjfFeq5g35V2
dAoKRyg0XlWD5NFHogBJEZ7hFih43gCInU2vxJynnwfZHjEg+EtfwBKXsr4cTWUW3Je1CnS5HZie
ogyJMoJUJYPt4dFCJbyGmFiYjTH0TA4lXbGEXBdVdwm1juCdx+bTtoQ8BbfBtByHioa2bqOaTino
XoE99uzYL6GEgt8Xg3WqLcrycmxdGWIMMsE4eVRlyHqKmCLM0sDLFc6MOcrL+bJs6nFpHHA6bWL9
NbcgPIx8Pp017PKxYGryaanYKOJLjoqjJu3ozlLZhl1TfQPy61SeOtAjZxOmXo4B0v4dSKzpci66
8tLSTEcF7ZJlQ0EGohTIDm5EoCYvK47zBJzLNOTlUvpBs2Mi/uI7m0QyH9kqHfLxtJm4t5SOoXAq
QOQbUS3f+XW2q8ap22HfhKVphnB2Nlcp9acdzuShBwdAw5kZEvK+7xWc3xmOBOFfDeQbBfI+YTFf
JTVbceS6I0hzJ1iMfDkU8wbqZv1i9rxVkX7zRAOSEnP+EXJZvW5ye9Josq3GFNxj2oiw67W/rGtI
b3tsyYq0/QqbACmSZVsBLXfAE/xDPxeXAU+JInq+Gnl3HXfJF2Ny2D+GnHbtMTfxpennVkE6lXz2
PNyHHS02LQj5YUL40SzFR1GbyEppVjkER4UTUe/iGKRsr/LREaX1aTYAO/Nc5odtNzutcpH4uzw2
A9Az76RjTS9UXo4zhIQshtuFSNAo36vT5SSE21jYwZ8nm96QfIA9Eg+TSgl2Vg20aHuVBuWnwmSl
WYAoX+4gZNFZjYYUQPCM5RFObXU6tLhd997YhH7G8lWmvcSGNQbtODR5W3/CA4Kqx9AHkOTUzeXQ
iWLT96D5A6vON5Kn1YrKii7raU62g9+xpa26i8lCHbIx8p0UXXZSaQ99C7TrtnOq2WFNhF3jYsoP
OxNPy2Cg9oJWk4mExVeQw2fHeUUhwU/8d/Oc9GHvTHJERk7CDupVx6De0kUzj+OKmFFEWQ/ZUs+p
t2yhQhtBgREIQFWt+goE82SEKkvZJBlIf20SgbbhQdHFf5fQToSszsgCp0X8jqGWrXkxfRFlJ1WJ
+RVPClgxILXHVVdUa5tNm8D2s7JDv0OlAVrhUg6xWH6G587pqIEnNEZZmfbKq4MKaJCdoyGHr3dy
CDuwnYSNQPcg619SnFWgDGAQF8dsmRq/2ABv3PCyysKiKPvlbZ17Ad58AuiDalHkepWl9TtIpsRZ
l3l0BakwKC5kzD71uZTApKmfH0Oohig0QLawm5zcVq4Sqs4zGuGYB6rLS6j+QvphEG62fHK+Ykmh
1y6nKLS2zlTeOn/b5k176Az51szd8SQLq25zCzzrHQLvvhjnpDzJLMBocqYymeMFKgqoKw8eUsyA
jJ83wtsONDvRuMQqN+Vxwvh7I6RbAb9uwrGG7e/GcVkhf5UMoHcUbQC5TJBOyy7X8FWiwwqKzTez
qU+ZaY+nesqUneJoTsgCVAbIszCpwtIrKzW0KdxeAXINcaGfjuCVAz9ep6awizmvAyAt0+EAlhp2
cQElna4FHxkgGwEB/NLz7IvmwUbQ5mRszbjRbsIRpJBbcNHv67ivlrQbF5BqwU5GEw/b3g0KrMHf
zajDKzEOIKPMEHRpSza2RmdT5m1E1i3mnuVh06BKQqIzVx8a6oFsMgyDWOICXYDvPMNTMsEd9e0i
ZwNkXmIIEwvpYOv5aoaaUgeKQIRiPRymAgGPo9WXqjXyNEug9A5sdtUMTRqxkcyX8LDdEz7LNhpr
hCPi/GXrAq6otRkLgSh736tlChKc7KKM0xuBmp2b8TYX7Arqv8sanqiMylXXim+2n2pIc/W0qNCc
ha6UUZNVIcrqLJqb/lvd2jwsvPxz2njpoqEYkszaC3NsDIgqArSSOZNJVEFFS6VoBtryX9SdWXOc
yLbvPxE3GBN4vNSsyZIluW2/ZFh2N1MyJFMCn/7+sNx329rnuGM/nIfT4egKSVUFJJkr1/oPi0J+
BvC+7zIC9K4fOzHvWtsP31Xj5F5Z5PRtMqfKhdelKJ/00vEmdvJ2Kqsktlt9qPu57vbZECZGi2tg
9OvODnaimCsSsVKNR1Cc9IotK0jK1Qk1O/SixxurWbuT37sqTkLhd5dcaXkfEdXgCHqnCypSY51F
yUxGPjxZvqj6YxX11nLsrNJ0cNEZUJugRlgIH+6YHwtMP9pNasYokC2Yw2gt9s0YRv5LX85hOdxI
J+5BLP5n9A//i5QN8PS/FTb83ze9hDeRzetn/gXDYwMRNiIFEOENdP8XDE+nIkfEQrgwQ1uvKARe
P5QNiH4CPuKGfozgAIXYT3ogD6kQHQxj1KchOhykEn8LO34RqKCA+vHzz3qgIHqDwiP55p9nB6FD
x2TOlJP4Wdmgc+36rTv6l0BF5BuBNd11NWnGKrP5SqU6OK9UHBQCxizfIGzDmwBFQZqgFjfvm2a0
Wf+t9QXg1L4t4SLu1lp6T6Io2NtEK+p92vvhHTBFT8yZ8qeqD9SpJK+5VKlwPjetjA6qCIuryBWH
Yen1y9QXxXm2oi5P8sLMHVV3u3612xIakITf3cm5dB+7nrI0pkS+lqGnTuNW9M5DfdsELnWWAtG2
2OOuHALhpc6rivzaEh5MbRpeVXpsVSLV/K5BlHBqVRTfLH06QdyL2X2YrTG+C/PSvnWW3L5dvMWa
kqnx9BGnozo5jZt+3Oq5O8cq751ZjLfSdZ5Wm6zAEZISQ/uAlLZuvb+8hezZVIvYRc5Uu7DA3XAf
L5DoThF6B9AYcv5O5eMpUHb7zRgO4nVemei8U6d6bMpn7RdCJ7Pyi1NbzcU57odhb3xT7e1wcXaD
445/NFEu3w1jZh6GJl+/xotZPlJoeQ9pGS1nbym6O+EV8wNUUL6zXTc/ahmM1/Ys9AtMxbyf6jQ8
tpOaSFhLLgOKMPHLWp2n2riJLv3xmxV7Sd4Fy86L22u3Ti++tCjBcgUWbzc1VY28rcq2uliRdVFl
WO5T3UBmTp0+aT0Ff6Vx0SR9MeTXg/DNCc2OvMDWV/fOGq7uMbaK8ipbemkdPHCOawqP4kO65Btm
KCCPc9FeURCbxxbl2FMs/fx2tYV9azYWNwGvzP+Qg9/fFKOtHv3Gb08VvQ5jYnFjnwM4I/IG5XkP
6xLmt5C763EJQ6VIgqLwfZ23zpTUg454CoA33QiT2/dxx1xp0kHIXbH66us4zyTFQqjzMo/etRha
dapakX8aozD/qNvMuavTNnioIrWe52yZ72zymGvXBM25G5v03eA3/RMUc7ybq15dKmu8tLU0EpY3
iO7gCdxPNc2Zb3Xql5fcUe25KBSFUVX26mj8LHinWnPtZsZnOurubNnDYcxSjAgj+DJ6l9I5uGye
X7Rn/gz0XF3SBRalWqrg0mjpH8MIjcES1u4Hzy+/LsZrU9gT3/0URvVTM3nrh74HfF/t2n5oMiHq
ZM6kdRVYvZ0lOK+BGSeSkh0Ajf7Sy664D9MS5Nb3vPhrLqPsVE98KF1z9Qz8Uu0mz+oONjvkdZFy
Ew2wxUXAke0jX1WPcP3DC0zl1MHPO0+IxC+pa8CMjT7VdSQosEg1k1wV5YPnOKiXpDqLxQxXQq71
xS+rZt+3Y5mMBMtP5BwokoJKHkGP9R714pzIei7et73t/7nOutl5JcTBmi1lUrRB+RGB0/wc1q31
0LpVs+OGhnbSZaW718i17il4qdiEvtbdFBW7OD4GQ1GdZG/s2yiK1UmrB1Qa00dLmmZfCs95KOzU
O6OCsfudMvZ0V9tT99UDBdoS372x5/DUOGY+gDaN1gH6L/o4hItuQZpWBd4fLg2c/pK+W/umPFnz
AAmwLEG466ZZxLvIMg3swAITtfZ9sjbjGO3jeHpO18UnoyxjMI8u3QQpfa6SuO3s67TV7e1SS/vg
ONbHwi27KElTdA65AoAlAti7GN0WuVL+RxkZ+6Ls3j40dqG3krV5USJbr2WTxQ9BFYlL3wczbBl6
mYd8sMp9GNa7oG77LzCK86mwg+je7kU17NrKs++mqLF3kaxWBTymxKHymvhDzK5xt/pZ9kcX+flN
tU6f45Wihh1x3S1FP92BmOVMJVPc9IWod8NixTeoJbp7YBV9W9hGf7Bkru76smoPjdOn4GvUOaub
tYeg194fpamQTQxcZSej5ki67f65hul4a4K4/eJ7ettcxtX/mFUqfx5cZ4J+yMv4CHqcngARy0Oz
pKT4jszuHScniCN/TQDI50d7ZOjrLFj3yzK0h352o2taqoLyzqrJ3nlhYZhojtnFlh9o7uy4npB2
jKc6n4dLGa/tsxrlKXfa4lAucr0vJ88/ICayQaEGm2R2tGo/CdL5KHRDCTel7lXspOVno11obVdE
yeSw3eYs8eteAiWHDkqopNRd/KkUIt9XtbE/KtnJM5Epu8jB3S+uCO5XarKvrR/aV+0QWccK7uWd
k9fqEqDkOAo/7R/UYqLn1ETy6NjafkTvZ3O4EA3Oslji6GVhd9ct+qXu1+WrvY6E/7EbIK3U7Ken
2TPOfvUiL3FhgQLEK9NAHpoDY42NCSorcVCa5US03H7Aed6x9xdF+jQGJCJJMWq1oEaMhwedAos1
GUs6mduwRJfYd6ZOQhnpv+KuLS+TytzEn411Q/l2WNAK30+bfnIIxk9BB6tPrIXLiUYzvpSD+BTk
2Rdbjn+Fav0UNShlnJXqZDUtx9PVpavD5dDp/Akkt71qszB8mtrS/VAWpv7qxWL+o5N8cKqFxVTP
F6qLqzblKsarVoPLDScltgT9llSrTkWyuqUdHHK3GfwD1WZ2MyMI349mHqN7PehFfOyF/GvMF+Bi
BfUdf7KWzG2P1rROO8Rap3Eh6zkh125u81ZbzaeWAEruFU9AZ4gmdbmk1VVkld2+N4W7J8krr510
qaHu8vAThBEwfSjT4l7OmboOM2rJpzFbM3lSa6nWejf3Zm0gG4eg+IZyureeAy3n4OBkk6yTxsrL
5qLR8O1ry15OXdzUx0n0f/TwmklHJbS3F+7kkPp/gPybs0CruVuqYbzjnfMRKp10UmVXoOk3Y+xG
KWBQQ+WTsstY4WSdyUWe6zVTh0y44RU7iPWYWXl6M8Oe79LaWe6mLNV38NXB1QpfMGS5+eKX8XLV
xcJKet8aTw4YHbKALd3yVneESPW66zy/lBISXiz7qZHDOVIAz1T7+amn/eEOuchDtWb9vtBWeln9
dLiMUoLGVm5+NdjpjQAo2Nmh097A0A/7JQ3159ETahfNwXLK9USFNfQozVJbHrpcNQcj/XZGR1Ky
kcm23wXc5vNoAzwOyq1OFPr2X/4oSaPbss3nPKHrgvMNgbuI/ujtsQ77r6Mf6jJ4lton49hBh+aV
+p8pz/63ytO//mzb+dsutBVkrk9R89+Lqd44YX4SVG2f+1HHCWwYoefRiBFLznePxt91HJr1/xNg
0IBS96igRPQvW0foYEn3XwXtP6vTHXqfey7NAzB2hLQQcMP/pIbzMBP+JKTajkhfG6wjkN6CJGwT
z/9cwinI9doxZQBcIocR8rP1ESnu7HbK1w9BMLblF9/qgh52e+kXHzJpDrIZIknaL2nd+bUFlTSX
4VWcBcu4L9F56LOJK9XfqqBq8Uw0qE3al6AcCog2iwy48HZpGPrOn+HcLON7tMyh+oKEv5VfvcrT
4i4VOfVPUjl5z6n48AfVu8yxB0NBqIKubJNtO6huHLIfTjmtKme5duFQi79QBzR85qdb+l8Uulj+
fhmj2I5d9mA6Nm/P16Bxxq9jFDpVPmYii/4kVasLfR4qX/lnpJp9F57XPh3A89a85aEfypa5K1+V
jK+PvPovDr/J9349PlYE+g77bH3cKU7m1+OvhRehBhX5t8JBfgUF23iBR04duxZipG42aYewOCOa
ZrBt1tpCzvre0ruo4lZhvCv06PXGLTfa65y7OIg0f/v9GAFF/HyOWCg8DxQeVyvPvNqm5a/niL7e
Amb3rG8CQtl29ykZU6iPKgI0tNnFByE+l8Sy4fL74765N9txcSKF7uauIPC9PS5AdxM2lhd9Sxfm
nEhIhFT/MfMlVWZiinzM39WSB8UNSZY1ritew+J/e28wkLy57JAmXlst6AOPsIZ+vew0mHLLnjPv
mxWqUCPxMLYIvrCQUAE3ax6qOyiBxrn1Sr2Mj2Vv26CFuFoVg/L7gQDV+fVMAhdXKljQ1tvFDbw3
NwBFLlr8spZfZbzWQXdqdFuR7FsI0OPltERA/O7+94f894vHEbZ50mjut/UAeCPCzMJMKmRs3Tdf
GFb5cXHE6qAi6MzY+4c8kr74TO3qujrpBfb0z429TF18mPIGd8o/TATnTSQLN8c0D1DZFiplH/Xk
m1sRrwX5+WC9ZDnqZes8A2izIKq5yXgo3WgKf/V3eQX4DRYbux5nFeQ2gijKcDbX2nK6+jEGU+jq
vQ6azn1fTXndv/x+zLZ4+i8PnQ9S5tm046W7S0gMpwv8r2c5Ghl1NqTOy9wNHZPAHkubwbJn4wVW
MnfeZD22bqm3RTOYZnvJ23T8TweLhiY4m7DXxSh2/x25i7Tbg5eJZuPkLWJ4QfRaTTIt9rAE154M
iPs98sDyS1UENRG1Qx7mBOfIKqwJhCkj2m6Rf8n4VJ2vKIn8uWyxYfx+uJy3c4y2ERjlXYEqiDss
xJv9iZqgbuN69V6oVYQFlDP0rRrvERDkbb0zetGcnBVWE39rFl01KO/KdbEeTdvKCzi1KtJdtQKw
XWN2qgeZ1OCseADHwLbUe1HFKbk8euaZkOhaxeLUV/Ya46/albk0Wv/DMnWAgH+ZADzhJ0KXIWxM
5jx4IXgTMZiZtZ5Q9H8OA8Q9ATRBFDAVpUT12u2AsyxCu1xeo6caff6GToRw0joSIR3KlcET+jga
758XtP82itNxiGQEmTaG0i2QvJmd0Lc91EnTfm47VpE+eH0Z+beuk3kLvgx8SBq15KTWD1U2L0uY
jFkHP7Mj4BvxPtWrtM5d5Rfrh84ae3EX5WJLEGDcKxUD3Abb7Wl6L2YKLVMYTO/brijXD6sSpSkT
W6lt08oZ/c2kWccw7ImHlXL9ECFM5N55OFR46Vdk2NG+DXqvPyL93O5dOac5CYb+fvg4Si3IdGq1
gq9oSB44c4SPW24wtEFVfpnR5+n2CHzkTI++16zDTdeVskugJjscGVYqq/mMb8Okn2osFv6HyZ4c
JlkYpeQZk64bUpTfT/a3IZzRD+mRjnHbD0WA8P7X2ODJpU6duFWfV6dCZZDMLr6qPjFN0aiLN2pD
oPj9Ed9GI0gCH/U8+zb6eJT0b47Yd3afmcozn7x13CajGf0t/Lk9bil9FJMOxGdZUB3pBNHc0Ke3
IYGFefr703DfXrnHA0zdkI0LFZKL9eDNeazeNCLOFdWHyq+rwUPJB5nwZ6MzTTTKcNY5YDFhk98j
+0qJOG0WNOkhjQZ3ahL01QbN3eCm+lrJSDzOGHQiBHfGEdN7sArkgzpY5+aaSQQWWdi+zNvEl8LZ
FntmMw8RHJBdXGRRDtvKn1Cxv9seuNouiVd23jydfn/Fb+Ma7gr8C/RbQWuKZxXf9q/3usRIWBvd
h8/TWNsksUHXuSSxEy5jgz/A8f1zBtjHtJ1xjfKSDt8zWwsyf1sVY2Fc+SgR23G+rs5XVOt563pb
iNRrb+PQU1Pb56c1WEpWnTToaLzEWaKK1Rk6mmX0+0ty30S2iAwIY7hLVOMOQgy9CdXaq6u1KWr3
ORoyj7U1tOl2AoPljdvS/b6O6Ui3cG7wQ9sSJ1ZuIaVrNRuNlTmk8Q5lMr9qdEmrSRUXoX/ODUom
nejFNOJO6pl35Rn8r3MExRD9sbTCzju2UTfBji/sF1zuP1zamyyTS8O5Qo8jlood+OR7v96tAXA8
VGOzPHvptEWqodNMrVWtefN1sKPSrUHfGr1+CN162x8rq3G4IbOoVLoc1grdRXqMPWs0z2SpHcNh
wsJj9nnTSjRBNxIzxXyj2i26jYTNc+62hrA2kJFwwHyQNj9RYzkMRZX6DMWAl9UadoEaC5ZEhvSX
n17HZwuFW6fO/1/Y3r/mKL/Qfb9uXBHpAtlV6AYRZSfemzdr1DGrLxahraepChuiw2t662bRPJU7
Ksssrf8pLGxf+VOytB0SPxG+VrYlxC5vCy8bG6cv2jl86keHGTIsw8CEYu9nfPyi9ZvgII3VQIMJ
hQ+jAw2TNSkLQY9RMt2shvtQ9JEsjtA7EcGABTm97+hgzQ5QWSz8Ya7ZqH7ctlRjjTHwZVHNWmEV
bbcjLeftRlhF7vASL0U8vbebquFMAizQ6wc05Fud+vvRxmj1bxe/bQIECR7RRBb0trIhHewBiebl
KcsWgapjGEuv3Uljy+JOYGTsloPOOtFGSey6cZFh2gUHvbLV6M1Bgo9RW9ddWln+rawgC3baNHP6
1YZzOxs5+gJPQt2ob36h1u591WAI/mJWR5l3/oRBfd1HRR0jodXkjz1+YoPH867TmQQsFpVdOTcg
sE6MCKKLnV0xDwhRE3RKei3w8k4dwqZ0LicWw7R2ZlHJbKGtLI5oFEf/Uahh8dOdPTtgrKhWTeZI
8jcJnjZkUCtqF67KrCtlLVOxvcyA3bjM+7YQxykOU2SYlTWvT0Y0bv4BQVoq954PFr+DH42bBdUP
KNs+zl2z9WtQ6Tl0vWEPnWcgJDBG2ifHOJl7TK0+yuxDi4THf16CKS2t57ix5/lpxtU03Fr9UFvv
2THC8VvQCdE9r+GU1k3SNo2T9Q8xrrHyJHPQjePa+FGFib5sPDfbhUjucdM7VRHV34BnG7TYTJVF
/xmPgzH2rlS4zIrzIGsdRHvqgECJk6ysUtxhf7PK8jSJ1u1V9mcW4a1ilGcHRZl/u3rNxJRGPd23
2YMn7EHg5qz9tg3xTsk8U5tzpdTpoZjSwUw3aKxxJh+lX5kxeC9r19MXUfhZGh2ZKwLKuJ1Wm21d
9VFu4gTNvtDDPpPdih7MpL2V5SeTV+w2uzI2KMP3qPbH4GNjjTjILkwOY8md8UhbnLuxJevCIwo8
PYt3yg1DXpDcbr+08lzxYsdU9d0OCNnXL+uILWy6KkTXpu7ZmS0rBAwugnIMT3NdYGFBFzRt+6Id
WLj8b1IvYFP5MssFHniHrD8O0neLaU0b3hfSKow6hqVnue2lHDGrT+9E4QV5nOg43jCJsEOKVX4I
U0kzk2vfVz0jZS2akH1L1NZZcG15sgvVjZNrmNT7ojBFJA+mIBCkBwxAHudOyNpOaZksZbsHO82W
XO8RGhRdtK8H2wrqj27q1hwPe1ccP49ppPWuow5mZBFU5+wgO0dk25dw/qQsicZATZHuZz1Xv4MS
prfCscjMNmKeGkpeUOMN1mNdhVvI9yccbOEuNkPDBFhr8g083l3F+9rXS82GYGX4dBHyH3tJLzma
yhyKTDz32+1xWqTvwR+OmrdxrvFagyVZo9VxK6y6jDL/T60paPSxy3MyrZ2J0Ihh9YiyYMTVh/1C
jx+wO455zXihA2tOGeSYM99GRbidcs6dbtdHwcziCB5/0i+w/9sEE5213XkUf/xOxdU2NNPk8Fa2
2EgbzmHiCWBc44/r6TrP0y8Abhm/C+a2EY/oRmTs7dCvAwAlbZg5jMWP2YMfKuYrw8LaLk4Oy/fB
GJk13e5HjhsHa7D95PVBCf+Sd9bjj6G2Xt/+9yC/vg+kwC1vQ7fFl7hzaiubXkrEBXl3ymtv4aK1
u84cK3W9NLcfKcDTJk6C1xvVrNPAVKPyHrv0UjvxIoPEKbNpEe/iamwYpcmtFG9xab3AWQFzSNzW
pb1sSW+KZY9fqjC19Uv8OoJNywoirr1eU+bm1Gi7tqmFcc7LGG3Vuf16a1+nh5AlbQwOws/5xCEI
1Xbxs1gwYx5Tp9sOk/lYCDsUddoOs+fVopvEcMWVetvwvk6kFYKJs+Qit29x8q7ncxiDPWZXP2Tb
qb8OKBzZyg+N8ho/PFjQW2VxWWGz5vaU2iBa9sHkkHvTTVykG/LRI2J5yafQ1S+OSGumTx+QsXLx
3USy+64Hy96+0J22F39KI15UbW/LoVqD7fzrUeC6ex5VqtKclgwR35tpz4FcxzsbOsO19zpX8qKP
h/D0Y8jjYuo4nTn3Sr6EHaDh4EWbl+zzkwM7Zz+TuRXRtIdRG2qkMH0qOXhQZDzqeT+oFmxTARgA
2XCbsvESNum2nEf2V35XLiN2p2NJsohY04t7NTdnRB026iIV+whiE9nDjF/o8jTy/mzQPS8kjYG6
Q3TE/5fKAKIFtnGAijRYvrqbykECCpiu4OhOljbTB1HLmSpALus296GecWMeZ0+7RJioy9SIZqpi
i60Os1XLuL8EMVvV/MkWc0G8SfE9lDiYX+HkYlC4GY70SqDe/br4PWqNc1tkDMfJ+75mNC4PBqyX
ppTrBy+LGjM8oyHJjDgPr5c+x2nPEHntvJZcUZmaPjiIlWYp9GPp/G34sGxvswa8apvir/hp1JeG
EUCDul3vkOcuLx0TnPfrHCgUg4hawZXpTlrWMeKLfBHVrdc6He8Qi7PVsDSZ6ZlXryDL6gSqk8ex
1p3E/Uo7Kb5jfYXeJGU5qKHGsQpeKp2S0reqqJ2QECiAieC6KlEzQCX6JgeERx01ECo9IRf2vB4t
8mYM9sQ2eGPubVCBO0YlWHyh6pSPd4viKj8Z0jNkMUb2XZff0RBoAymbke3uNiylJ4YHHxhrQYQs
C2jdozB4sPo90AVG/SQEBBKf/RRBK94Z9mpu/mr5K1claFjCgFb4qRi1zu0cJt/rSBZDAxLt5Xbu
TVdmReYSPpTraKzHjmQaVGFt8RJ9Jt4yvyzTroxA4dvbNci2Rq9zpLzcUCqVk6+SWcdVY9rPIl4y
7bz4mDDUnRC6XeTRd5t+sP4yuVPM8sCO5qkg6bHUa2sXKSfsPoBImnJ4slNdpOlOBouXze8NTlxP
f4unHGPgp15GQBO0ORmnCm2xu/blhxWDut8kI7sDkq3BcRpyyjAM4tEZmeVVEbu7iV9CDyehgZma
9z+u5PVe6hZvQbCjT9qyXdb3cKPUtMW/eEm3aEL2vy3evK+2d9Tf0XvakGy/o5OKxTsQM29vlB7o
RHWgct+4jVzJlqWcki3Ku3VYnBbvjgm3VRlX219+TFlySiJRHED2QAF8x8O3cGql+LIXrJKJg2w3
uh8zOPImMXYNeu4vOB3di9HoIjPSsnWDA3t4Il4QXBAt6BvA/PZxpqk7cMvtzMscpvHzjwMFXcyW
ppkq1uNrxVbnxRoiYqJ5iP9QvgYsBMbbN+vI2cBoS+kNhOw70fn04kkrjeMp02K0Hsc8aLnmwcDi
TVe5m25pXObPHCOc1HZa4/cFZzUl+0iCUHBb5K270Yz72szbnAwlAoccYXJfV9UhKxSr8fg6IODA
W9BDsr2lWH7vWMV15mLkiP4B+HpT0IPlEB+YwS7BDSHtW1g5G+AQwKvdx6xpBGcdpunMajANYVZb
/raCFKYDRmHK9Xbu/1Dd/VrbbYcXG3Fi8yxRh+O/wVm7cW4s04dAVa+hsQAD3sYfdkfxpIPfle1v
AHRWE/3NbI4FZMX/xQa9/dR9zESIFySp5N9zxC7nptnpVvr+O5xH2+yOcZbxMuYFd7jxsUQFux/B
8ffn8ivMF9i0gebf9gB16HDmufvrucjJc4FvCyx6sGricx5g79fHvsdUcsBq8c/j/O8H5OEgAAcC
LwngYvwGsyizznZUZcv3eq7ZKNKSHf8SLsg7gDW/r+zfX6CzwXb/Qiy2KwS73QTR+ON5rOJbIHNW
hZ/WgxLvf0QMk60baL8IbwmC4+z30XQsWrl2D6NBWruvRqSKn30PE+6j1a8++9E/nNGvM50zopTC
sA81Ggc0uH9Liy2xjdF98fR79bqoDHkda3weS0lcz6Mp5xZk/riwMmOPzYHUwsq2EylaT4/rbtJU
9scA9V2Ab5bQsuwI9Zq3sz6kc4cMiXpyZ175rPY1zP7+It7eRm6cv+nMYUwwO0dvoSf2XT3QPGO6
y/pyi0zr90SoxYU8PuAWGn2ecPy7NfNfHS/AnmFv/wkh3oCzIVpdbrA93v3Y9mYaFxSJ3RBZmwTx
ePofQWsBcqCI5mZcH6o1+gq/DQeekSDRU17cvW5LJMnb3cBxzrqoe71tGL+/wC2+/DRNmRDQTz4r
ED2KD6L5Bs80yzrn3RqU55BeY2WwC6sq9D6LjgXzn4U6vpoDeBEMXuRT6WNC+XXNV9KtljEV6fk1
FZkC0BHmkasrXn5/VW+4Nb4dhQZtSd3tQYAxrVLfLPfaHjJZ0Cniq10AU/9YVq4ot1Sx86qtnDTI
8KqdXfmdGyb0zIPpwNJjO/1u8Oo5fC6w9lmP/3BerxKRnwYcDJMh+P5oYpqORtHb/ca24YtQU/an
bnXtrD+4wbypJEYe0jI2f/VrDdG+a/oUzBdfnqRzgEiGIMWwdE0WQZclenSVLYjUjeuDidj3lQzS
tDkv5CxBcyfx2TvzspMuVNinXmusgIeucP1aHyo1ru6wsxtb9BXWwwAIEJeh03gCN8F3nrEUFEne
O1lXjp4xvWZTjJRnnETugNUUSEjOFEBhXtFjrqD32/5H4hRafCzDvme2KUrlELGJie/h9bUEKr+P
pskqly2FknVLT8xEW1Xr3LgR9Uvtjgw3qZ8YwzuvV1uSab1G5hbSlvtm46tGyFz29PtYk7rv4jrf
izZUxZj8DcVotvMs+ZFgfc/sYPwM47vqaEsuQj2BeFHzlMI9tFHDIauSame6smFRaCCp0NRT58Ez
qEI9e6TjsXcnFvrAtpdC2Jher4J+6sB/kYdv9WFslh6deFaOFXAwyFAI+7F1qokw4Vno9Y1dJdj5
2dfvYx23IU1wNWYf/RQsdJponuBBNqaN3NR2xV0z9JAbT3kLCp4ii/aRORyzTjtOsasckuG/Fkri
ProKxGzcz04wLwNd0yoj24c6jgsMikXdWzYVOgFtHnZ0DobjP9TNwr3dm9lduwUNJYgJNm6mexDR
c26R5qbEEkITAGhyk1Plx1EHX5tndEfwbTWYF2FX5ZLtJT3/6jqpwrrqPtLoJLJGXDxiowJ/xEgN
T5+Km6hiPymOdaYErrkf+R+A/Ja/LvT04eV1aqjvWWodqpJSsotR6rTJ1NmicoiwaUPHqNktsWub
0ppiuj91TfTY1rGljhUtNYIkS1PzGCw50uklpy8plnfvnKPkvFR4zc8gLM37sMPxM8dBhiOHLiJg
2VP3JJnUZ58evn3C6steCnrnfEztnC4QsUPbXxSfw4kiHKjLrYPrqLU/N/SDollIKzZvR7sPkZ9z
d22rO6Jb92lckY/v1kIN9oGcYjhEC30DmbGi+pq146Pr+O1151vpdTX1AxpzoHEEMul5asZ4n8Um
egjbTKM3aPNvea/lXmVtmix+Xe8DGeuraHWr4yJr2Om6pb8I+fGC97aow6PhKy8RdeJLNzfjCT2G
/KbjEpfU7Kg1WeIiOGaF3Ty2OMzo9QB01CeW16TPZl6jL8qqAyCGsXoykZsfbHew6Q8ZZzkSXsu7
8YEPj93Q82wxWn49AGrm6KgGL/7mQEFRZzmt835yiyzHFl1bB6ev6A0y+QAhhIJ9j9Xlyus7LBNB
ZaKdDGOZRR/zyY2XC8qI8Wvv+oVzoCfKQPmVV9mSTLTQ/TMaghAPlrS6qypGJrH36YXzQMuSkvqN
/glBP+CxxTLSfLGLvkX169vXvXC2GSqDjdulU8jVTJp9a4fldAGVt65yuu5svZRy9c0xhp7ONLN0
Msr51vpkWm3+1P+PvTNbjhy5su2v3B9AGebh8QYQI4PBmUnmC4xMsjBPDgccwNf3ArOkW5W6klrP
3SYzPUiZSTKI4fg+e6+taVNoZsby1vc5XAiQsNgal6Xnyk1LQl84ucQQtYsqppM7JATZdKPNLrPh
8SDmqBeOyiqtE90BZXsSUyd2ZjuYV05ZTRsU6GdH4XrHLnyxDW6fsR9khOSJDzqZqtGLnLkh+evJ
+tKmtnidW5AJuc7aPQGvWODNKEIvS5x2ow2W/cbGvNlYZgmIEwFjY+qVvIN/V9z16SyLsJAyeerg
vb2IqSWi3E0DSXNjTUDnfH9sgn20QG68KV1Ce/LVbWD2aRnWywjlsmqXDcun6rlusNa3MEDuApYb
R/LyGLOFHp/AeNhvve9O55w9BOQkhGC+aCzhHWkdJ+UBL7SvNZCLjCJ4ExrDVuQzN+YbJ++7W1e5
xY4HveuGQbZ4B2k06S3+ITwnKhVPJmzL/ThMxj5vR/cNoNST4vz+tHTV4u+7dkUTdVXyOfOB7FPp
DcOW8XR+kCJwoHPYHZvkAlCmno7j0Q2Kdg+hBPYBoYXgKahl8G5NrfWYi7h5xzW/fA5c4NHoNea1
jeFhr/OmgH/RyQfmXm3jqHo8a6Ivvi/E1fYQcmIcY8jclxT6BO+yiSeSnmc+OpVTELFnYRS2fZ3v
C2cQT3jOLL5/osCGXlu7nBj3K3phdxvUqTgYcxk8VJVYrpI+77aTxyOX43mVXWpblycx2Oq2JjD1
KHzf/mEVIw8Hs5vHiz1X3DxobTeGJYerSXjqmKnJatCT/Hofu5UdcWzH+YkcExwXTcTnOE7F3QJu
5slH0nntFl8+8sKHAKQJ73oxNIm3ys12ZRA7ZzbvhhXKCuKKv8y1xfUu6h35nea2YDVwm0xN24U4
VvSdUHn32srBhkrgLMtZBPZwhYEKXrBWNY8Y92E1pUkFRsYr/IPBLjIcYaze+GNisTEQ2ocWm3jj
zrNjL1lAGmBiBo+8AandPxeONXoSJpUoSrkpgzY+K61NblF/yguEmfq5lOKNv5MgQGfGM5HuIcoH
L79MQY4t1GmN7BQ0rfl90OJBhWVKDgsLEugccxy7fWquPv8gNbwrO26ED++jqoNTlfptxH4ZnsTI
Hj7yg6UCSLdI6NGVFdeXRsOHcDVrncdn7epKinMHKq3cGZMwCI/aXXVjTbZ259VB1gKPEmkD86AV
93mSjdWWVfScXlXEJUAUCVBde9CChrb3xr5f7kmmiCHdr6OHHgXd1JSgp8a2UUlxKtAKRBkaHpNL
CA42Hq9RceBMW4ORPCpvacjd6qULMojjRaQMRkTCk44rn4mzLL7gOQIAwHEZnJIau9NhlK53Ap2t
1/kjWMPYHEkFdmCOTiYPOx2AAJsKcmvzGlQfe2d4CLSkyHEGJWUA+RGeawnZyA6mh8zCzbMx4RPe
NbOhLXvFATgnF9GZ+lkF+QRkRbBfuPZKHqcRxj2wvShup9yUWegaXnGS2jz1+U1JcChYLD7+Wp8q
kipmVazusdZ0qhsp7dwnZOHmUAMR/vuG+8Fn7RoOxkyyxzYIkZyLlK3xpqqRn8NFTpAVrGpmIeUN
eXGoM9tptoly1HWRId9G+ZRNByuxDT9yfT31kOpyYRyLhODQph0cDzyJYivvwhO5aE4wQcfIY7vf
eHZhIRGiJT4brSY+AFrmkQWP0Nw3TQyANBlTczBDRrhUa2B8rRY5CO2pew/+pvEYzAZ/zsqQJ6nk
DzS6RtrjBw+hzne3KVBBYl2dMQXbovIML9225tQ4YEJoOxieWDJX8SHvfPstGcfvy5ImT0nafk+C
1sk3HBOqB4XnZBv7sdjrvDx0HhKuYC3nLVflbJYXQrDDbkxFELZdC5rBwz7abqrKqR5ETepSCLoa
Bj+zeb6OsvohkxjAYUMKtkum+JrNJ1Qbg2BQFy28bOzboE+tBw9jk4iyEQ2K64ELBg5Cpj6Mpi3u
2g5U+Lb3vOTcgyB6GDrYJdthSsb4iJoN+lGrpuBYNTmhxLordwXJ44e60I1tINPmqogd7dosJvvK
bFmmNknPUh1aWBOZZjy+1YM3AIo2zXKje7yEI8DuXb9tDRfwN2lFLJVizc8SyZwAmSUgid1+bDeB
UZFYazBqDsfe5YfbzojvD0ssso+YfXy3z9n7RYKbUm2WuRAX3vK8/DO3KKMsZ77gW4jveetku8EL
3HCo2/SZTLvxHUVw2mEmCqA8BtXOa738Vst1EYJeh21YV09ljkMt4eC288w4f22UCcbWsZrm1dJj
cRpMKyYPKqbch7E92KSaocIXhIl2djaNIYdw6wYC7XAaIXj8KFLL+wnkKwxLnUc2yhF0m+ZoIWU/
sxQgE8gzbWqBAundtRvHFnMrD8f1IgSrV6yH9Lmu1rf2ZPbvzegDXQLRxoIWkbtxj7VTZ03Yk9KT
7MCWBhHTU7kRWiXPkY2rZblzXba9+Q52H0SfWfI9bKCxp35Y8O+GyHJcE+ncOsfKHUwv4gg/wmPR
eH2fqraR31pObbABW8vSv/9E0wWarwBiywK2WZtrh6xzzKfVz7AzlrEYNtmsgZFxpvx9GEER8UTS
IEgNMS6tJnasMytFcQXHxyjBWzDSnCcoAe+FKSd4t8ifI6DBcvoh5cy9wk3JOW1oUVc/RrZpIyze
cdzW+WidEM8TrFwZvJjDamf9tLG2xrvKS+UV6CvBWZZxREZl3GnOVusqvMj6MjrPsi/LV68dp7Do
rT4qda3TL4PyjAe2fn6AW4kZ7g/UmmKoOvH0q2HAdimEum4KGD1xl2jNxUqVoUF9WR2Cc6U77VbQ
BAHIpcdLYYd2WqW5XYzUJLiseKoizAuGNLFdj7FkBecuM5mprTpeXup+qIsbk4hxH3GqiAseaYHb
gFAVxpCU817TIfrYN+5gxdCaDGBTbyV21pVfqPlTHu9Y5BUTJIe0cZsg5LQ92RBelrQC0unxwnXm
KGWv5pebAZe5PUf1OMdVcTX7MZIORBQOYO1tOaJaWZsJ+3kw7MTQdtlLkhRE2yLFrcJ6h5SQBZB/
JJXtwqhnVquPQzpo1e99108jUCF8WVW9dTp2gA+xbrIT2rcYuOh5EDNs3vw2H9qC34OtYeMachzW
7CZG7Pf8+J+VFsDrFW2f13MUtOnkvBAjNNOHnyKy1q6LEOhyq2RrGvHUXlEnsloK8DGsWxTuw8X7
SOwYRMIev/fC/dYZ0Fxfh1alWrqpfQQ4jZNtnANltQSPY/k8pAgK/lkyUJL9zwN9tsMh6Yeu2C9s
3fht8cqDMUPmfaCpAQydHOb6yhr48ZZN1uD+6EPMOFYVP1jSaTOX7GiXZtZJH4ZubvBHZZIZh7ND
0u3aFrSbiX2Q7DnuqGsTkxmjexvwxJzJzfbSt/eZ9Kp5blGHRxTeLMTqNZTK3ib1ZGfltlU4gQK0
g7rxzwujn7+NKUkAoyrHOACXZ9hdYG+9ebHsPfvI6rn1h/JJw/UjQXwRitvYA/fOFhdM9aHXBVMW
rvxUkJ92+yCNRoF/ZtosZsdSdHGH+cv9fwqyZLx1cO0e0Kezc6PH4GNNSBq5Mc/VtrUqTGRjwIK6
1cqHPJiUd+wY4byNVbezvZlqVdR7IXXclZPfkgzG2l18tIseFzxa7SqGBuzbQyStZb7vM43MfaK0
Ff8pOSHGees4e+Hasoriyp/etSWe5nZjJKoz7v0igwip6OP+IXQW60ArQIrp9aIRZtZBBqdbxgnR
H4bUKcaPRJtWxYWJ2qxD6HzJjvzYGBOvHgwf05DZBXUY63bTbG2A0Qejb7zXcixtBEsvNpMmRFDM
HE6osK4uZOx1ULa6M8gXLBnYOTaixf0X4jUB/1cPhonfCXHrknDyhjTeMYdfTywCp42yCm/rFW55
0mjQwGI/OIQ+8Py1FZYScx76yK+dgFUZfU1QHsASLN6UgGPD8wfjuOzIniOYvS8YKbg24uBu0PSG
n3NpdxARptuZX3Zk0/0UbHM8H58apirEw7xNzlC4zf47h0uV3nk57QNMXZaZHZhg3JMAgZO984i0
5r012vl9o6z4Gvtm8pEIg0/eV8uEjS4eUEbo1Jg2baarJwK3w60SZcqPQLyOrbVXNXvFNU2IonCC
+xXl7EWARdTRQLTIIoVn55uyqH8InaK3D7Wd59gmhfPQxUmzk2atv7iiNzaBhz8yFeVCcqBf5g25
rPlC1tPMInPoR8JmJVSDFSMZjMfEFbjmKKbApprECii6or8Fywan4bAlOm7u2Fyx/6WlKOujZLRG
Hr0aOQwC0q2H7dFK1jR6UsOrtwYwsAnIAT/SnaT1CBOX7aOaPIkbWpJG3+BS8L7bgKgS+G6pfdNp
68Tb+7Zfb5ip52zjFnGATabosjTihZ7jCEMuuV0qFIDN4ratuy1GjH+RpVfZdunAQ28SB5sfdpaq
jUar/V31gKHNGDq9ks786vG0GK8g6AgQEt3ow4cVcuDLOU7HgSBDBarM5toqY/PKT+G7YF+K4aYL
Iw6ugIub73MJkWfS2v4WD2Ee4k0z30jrDDX7Dy+Y4Zv3cCI9ZcOmHNScgwwQtJBBMMn8kuevsMqr
3DDhj0pXOQAe0na6oFwVFmJAU82bEqTWaxbgxNhUGEQuDc4XfespmsPCJTBJW3Sx7oB6BQ/+WDiT
UCHvTaY65vMotUQH+ZSN2Y2yFDK0ZTbxxS8rOjFwfySbcShfrb5qXoQEEUZpJdojTk8MXMnIJV+K
10RT9HkU/aSFGpPHtRiIHfXoLt/rZNCOIuemhulXeKB4ZHOSDih3TuTFGV3AO2ix7j+jGGcel0Hi
vrcmdIppbXIZxWwei76RcKhHCBxMa3qFpadG4vH63j/0Vlq70RJoMH2rLJj2tWOO5T0p3iwSiFuR
4FKHtG45w5bxxbgCUJjiWVTGS0ony0sQS2PT9pBYExZGW/g08e/YnfXIdmz55DPu7w07Nt4bnPEv
On/F2WgTHxxRhBeyQP71hPlg346Su84f3jBOy9t20Gcw1bLRDe6D5TZINOpKhGFXe94HouaY0VuR
72Ga4W+fVWeKbzliR+RPHFQ6+uvgO9Ia86z5pf2Qp5ZdhTaq/rFta4MVHQ7QwrJ+zAPqv9gWLXqQ
eOcFBR42YjdPuuqFE21TtffC7hvbuZF52vGU7yGz4JkSHblszAvTnFcduwYWoc2NPWPxmffKJEMC
fq7RJ5ke9SGt8uWIwXyWT3E2KeeHU9tNccgbv5J2GNtCl1rkj46tBA+vApcNuzZ8G8CFM1ePMAQa
C2MjCJ4sFIUr9Ok4ABPHGOiak7Oz6cDxv7s13F+56dqinEqeY06qO5QF1fgnIm12kwSjjY33C5s0
Yzxur5mMNjcN9nrAI9QWtM2n3mnz2o+ErO/hQWzVXKy83SwpcDG1Sbya27kGO9YgSZ4senc3Wr7k
CJNZkysEbEMVj3nEgtjn3EeUKZtApedNP8DRUdSFGFu9tYa+ex+KZTTmDf9Km82hamxGss3SpjwZ
DmDZnXxl0czrT2K7iQ4KJ00mGp2+DVqymM4GFFDB/4dHH6DWlSZ7DsxXOWyn0g0nPaBGa/ev13N/
3ZCzNcQBorM6XJO8LGDX4P6fHRJIZb7USS98Vk27LjTGnx4Xy6kFi/LeS+0BS9qoQ6oI0yxnRfdv
voG/rpvXbwCjAOFdABNsCVkK/fUbyJyZbFSSeR/Fz2+g+uk8AbpZcsVpDXuxn5vSP0ox/whz/Ox2
/HPd35/b//5Hlg0auk7M4u9WgH/oGvy/5dv7W8X2/v+BHH7+lb8R+WzazH0CQC42BIN7hQ3zH8U4
vv+bje2Dlk1gcwb/zW/xb0Q+5zcdhQHino4Fh6UYVyAr26+GTv03k2A/jZ/YDBxC1MZ/QnP4da3P
v7L6TwxCdARm/uFCyo3WtHvL1g6BpoF0yvJ5OQyB3T/+6TP54+L550kgOHx8GXjenP64XUi9/3K9
LgYrHURz7YBhxXgkOcGoMOj+TaVI4f6bnf66sv/T4nz9WqRRCfkTwcU84KwpmT/Zl/hd4NIF6HqY
DSi7uivGaxb/LFkWfbpt3Qq60r/+4Szjr7fj+uN5K2fB0cl5gUHW15zbn77kVPROh1GRJqFZxMjZ
XSPPLH4SZHWkbIeXugqeddw05k4fGNc4ihGD37toNfW+c5IhdMbRViswmRdfnolD0EwaLK5A6O81
xgsk4j7YM1MGe7WIbF+5sxni2q1PDBPVXVkQli2pB3gypFufiKiC9olZB8SzzC5UkTl4aalr3M8d
r/os6QkCgdK+M/GBfrJIXZ7TwhbPXptc68OcbZVX1iHQQv2wmFZxbdt4NcI0t4Y7sx+q3xdraW4W
S+VPpk7VT63H5c7pUnCoWQXruanVQW9ikrVLBwx2pL5QEMWD9INqVEqrv/IM2Vw4KmCN5bX7ppeJ
dqDJCBlQaLSfwMUGqDQFMRxDzWx+9D7oDnepJlZKSzps9E4xq0Lz2um9KV6zQgtUEU2p8HoOG7PC
Lfwa0K4592fKBPOdV1NfFqqY6xwWLiQBBueqfh+E177mpCy+rbze+4A3SxoqvQ8+cp/Y0AZ7scd6
0JybAodBRmXK6DORYehK3wuQwk7IRqu80Usko5AtfHP2iCZdzSgDz/68EAqNM4GwuC748oWVnI20
dYPR9z6dKAuIp3y+T3HRbntDF69E5KirmXS580dXc6BRu9WHqKp0n9bpj1nkbZRgUbxK4EZzdFyc
tNr2fDgpZW7XXVnBPrRM7c4iWn/WF+ywwISNAlV01LWoyHJKjLQG3ycdu0focDbGlrrfWnNWnPU8
GT6S3pXvhUFb4XZJFrfeajILTnwEPake90cny1AZSlzqUkf28MoP3ZoUE659FWug74oieQp65rYu
hlOotT6TAlosA6uqMd/bYN/izN14rbzKNWGj1ki6CF3dz99woMX8Ye+7FdNoiBQ0s9Fyu/tYleaZ
NrxbZ1LKoOLBs7m0uXsm5lH4GDYWBmP8nCp46o7Q5DWhyuVdgogJ+c067y37zxsGeGxni5T3HRGg
ED/BPRbjbDs4y4s2QNs3l9TcmvPSXzRvWbYqgPlY18EQJkYw7ubKvqtV9c2z4sY8ZGjA49rYNKbz
jxqCm7mJx4Fxxh0wh5Sb2V8hzgsH+KhIqgLLujnMFIGWnbucfVXO07EMdLgjYcp6RN/EGgPMc9Er
YgkYnIZeJXwQTRcNM1jSR/qC/ESWG4zR/qgevVmm28CAiMXiF80jpFk4czZOp7ubQPqAvdWI5+Zl
0mxiWngWTRRSX1F6mZXa7O/6nN4bm1CIxLNfUEJ5PxbOGuhqaUW40Cg7YCvHYqJuExRW39q0bten
V0GsjSxlses7r2bL3g1fWx1DOSYtGZjPOaZwZ4fC6HgfFJHyi0oliaNTMQOhEA9FhUeIgZ8KkVfN
aYuHYKyyvdBrHsNN5TmHUZflsxfTh4RL2gTlrgbXOmF2ohtALaMaNg6tQXtHWqinZtydjWlyDiZd
UR6H8pnTXbUExqOZNqDM+279n73YjR/meVA/XLNGeayNut2xa7GOTYlTZTOAVMesVNrHttfrE0N4
sJXVAKSsovOZm92nGbKzbbZC3ugZO8PtG0CHGfpgS0tA3etrScVMI4NG+e53NnRV2Emtflh6opYb
p9YGDr2jqu4my24/bQa5M99IRlUXhnR05KBaIjIn9FhQGNYc2a4HNxR6uW9lxRGb5NZI4Ln3qjtN
QTYNC/IsNHEQGqKhU5PV72w9y2dLl9NtWeQuwculah6SKsXH0DNGGDw8Cpe+z7iMvl51/zsF/pui
duajNUr8z8dAINMiyf46Bv78O3+bA/Xf8FUbgId03DsgVBiB/jYHOr+RH7NNlG/64H+ZA/8895GH
grkAsMfDbWX+J2MfuJ1fpyRmMf7j6CsYYE3g/3VkCbBL+DFBnIPlJ68Uqk4bpI9m63r6C/GNB9zF
BygD3YtfGS8zj1/2UvMOqfwkZ6z1i9aZR0vRd9uX6LnwwJxjMGAiErOO20nriMCMAR60eHQj2oT9
qPGpndCSsv0Os0W/10yWnIsmh8gitBu2/ho21WoIv4l3D7jZv1VU8BCYqa5qBSxLopdsLLYn214z
wUtSjHDSsQB1Y3UDAYT0srQlW6JprQ5c7pw+dqLGUyTuZjU8mllAppeC5mOapXh9NONOLZazZ3n4
zbUrSv6UKhHey/Ra6plxleNqDnWeUbfc+mLrkGe5xS69RcN+HkAAEsjBKdW5zqHyxjduOAqVrFFF
wm6n94wW3qtCIU1bwULql4c/+3jFfsAW3l6hyYWUUExb6MAfZICtHTGVOMoK194QGX4zxxkQqCTd
GlAiUmWdinKKkPeLrJNt4EEYTr36vur6nSxnAsTaTby+s7HQTIfWQqabvMa4D1qzfJGj035zxnxX
BepuMWR1zyrFP2elD4s99+Fchiig16K1ErU1GdTCru6Kl2FpsjusT/bRIi8SsjnhRd8mo3joLC1+
MG3DubKLGXVcqxxxSKTbnVHPsotoSvVC+qT/WGf056myKK0C2q0it/H8Mx5RRhZV2MduKHGwKawe
iE7oOKU5Ogdp+e2rl+WeG+YkQ57rAi+dU/Ls1+kGuNj1wqOdDVxDhbfeijPOAIAujFN8eIHJQy8d
WGn1ZlufRB/zHF4aHu6dRliYmAqxWnI3axmI0TAY66hubJEsY2ey4/7umaPmRhR484g3s/g5N8vm
AdmHxFuVNQ9Aqo2L5cIDsVUenMFV59+BBTGhBwYGq10GYB8BDEC1ZCq6nWF8XQZZ0Fo9wIPZ9hkS
yUIr+cHCWUE2ORtnJCMW7x22v2feYfq7GDzrqNEFmIdJL/lUBZFpOn6mWz5ALRyRVGkb1HXjcWyc
+kQTTrb3mC6GSEehvDUTLk1niOfigPeDH75jXXvvsSaEforydM/7oLnqG4f+BYv3D55W8E0bQ05p
t/16tc0jh7JJVu1ryv23z9xgfcFCloywCuOHYUNZPrdGjXuts/uPrFvGPbHD9hPlc7qNyaLefH1n
OdsOfzcOBv98CQ/lLllSUOrswygWxcx3h3XMP9vra6ysUvvEOnh47HObBTKwCDfM1h9c4re4nwdH
PnlTxR8syV4cnZGHSORbzbzVg37c57RpEFriSssdymWgBK817Ng4nKuvVzqU3OZGtWtJVJrknLGW
rny2A2V+U7WWNbzybe8Odqt9bIp4ujcmsMpCIIuayQBEhIA7Tz1mhZNGyx5E4Vi1u1JV8gOKBk4r
vXFvOPHPlMob5n2s5/696nArp1yRAGRZ435HJWaJ4PBi3nwd1rTR5yt6c13syiRd41Ud6Hs3bx4A
0LLhL2Ww/fptVYoXepbMvR/2RVzL0JCjHzY5n9zs2c7ZYDvFzslnVRGRXc02KNxJ6JX0fCwL/5X5
/iu5/zk0kT7DPl8ufZ1exm6+HbT+cew4mY5O873OfMZB4hmBf23K4UZXyW066vjbZXqocvG7o4Kr
gIYlhPkgrE3vfuqtnUXpmnSXZ4rOKIzXJ//sklmmRsPZFr22Mdu5CX0qZO8l77FhY2KO3huZ4d7b
bf4Ev8C4uJTDRoXhJ5HrtRaOJNqfsmq+ZFOA8ziP+rg5WbUX3xqsz26MySQn2SS0nSjfTTk2YyEC
421TuU4Zhtd24jCOZRtKkksppijjo07Q4Tvzs6tHJjnmoqt8GaiEMyvjCI/mhzDkofadOyS+ld0z
gO5hL/+qJeZLr/nIwA3Q6bqvduibNJfO9bjVKouSqx52w8YUVBq1rov/BLk0pLZ9+ahGh8avtN44
sF53rZweajbGp8Ar9lZOJyVNf/yCM9fYTd0QozfPxblwjSeX3AZb8+5YTHN1RDuxDoqHcKRzyttO
dUE3C3aqNmElRlH7a6dTDDfVDaa3QvdOggt/nwM1iJwxftUN7BFaRaLOmH+35va+JQj/mZlrvazq
9O+eqwHbL4pHSf/TG4Bliyzd2G8y1sghXNiePHEgTyzc7A4GB+2GkzWWhwSGPAWzvm4T3o/MIH7o
qv6D7W+81Wt/vnDwVu0Wzk3GbCxN0PD1ItauF7M+N4ZLAb0q7risQLO7sXHLitTeKnOoaboatPxQ
1EUb2T2lB71htp+9Yxbwb8zjXHHuttr2jc5XnJU+cA6Oey96DLJYb3jbB2bn7DU8wbqtv3YpFsy5
w/RprAQmvAobx4LkgVavXQsb1C1rjnBNOm/yrE5efPRhJnkrkgTQzsofki1Dgv/B5nC8Z3toPNEa
v84QyFpYPNz5hKtCweQ2Yx9OyZg/5R4oeOLN1WdPgcynFFTLglLwKG3tY9Zk2rjjna52Rc/fTSpr
Oy9Sv9CD3NzBsJkiEkJMVoS1N6oV/qUdWzY7+lx+V6ZBlICgd+gwYW0EzelRyV3Ek1xmdEunNTuy
uKj8YEMAOzmPEzj7U2/GBs2e/eJezKAbdn7SVZRn+cmzdCeNHid8uIVl0ma1NFDSY5Fo27HIhzN+
K5srpka4ajoHiLC9KF6D09BcGt/wTjbh323csemKcZo/B10m71WxZPkW2xz+aRnU2gWshHNkUij2
ht5022wqY5D0TmNvUzH9XlemeYMBXD4pkakDvOvuGzQHqnF4FrIlWnUXDxOJZrek5L3lWFRMYdU4
aie94QFGtqo7YMTpw5ae7JDCL6wjmYF7oMNbNdvlu9dT8dSLWN0UrqZfi7gWOxACmHHMFEkK40TI
zHA9NfnOpgwtMRMQ9P7ymgvRtFFejyVNXh3RBIOuU1I3ZAZw0oaYR+390izXHBuBUkPO2phYZ3bk
q8fbZbUfFGPT8+YafXAiXfnQ5b06+FahvYJfuXDu7D/psWUAIRqyC1o32Q2Ef/HTr34c+BjRIBZu
cThKG8Sle96gzQ0OhgEcxwCPTGczabXTflJTEvXW8kAs0LtMmWlAu/Dz/VwbewIG4P8pnmzGJvlk
97q3JK+8sWvwHxDQpAd6mk7ZyP4fs2dMNDg+Z0l3b8eOQ7LWz4/zwr4kzn26dyOMatQ6UAd8jwW6
oFTIGzQ3G7c52xij3RPcyRMAMvjruIVXvYIfeFUv0I+RMpIvWaP4qXF4X4LH9CV+OF9CSP4lisyr
PoKNAqnE+amb8N5GRKm+BBWKURBX0p9Ki/slu/A2/DYhxGjY8XaYbNFm7EE9xKteY6zKDQJns8M1
YV8TP3jpFosldOveZ0EDp3LVftJVBSpZJN10qzLUrxpRvqpFRm/Ia7UqSBlSkkhmc6tWdclfdSZv
VZzg+aFpED2+DVY9Sq3KVLJqVOaqVhEe/457P9501ZC/qVXTyr7krRrEd6WheCW5jt2u6/E8jRle
kFUZa1eNbJK0DoB5fgTVOG0chLRlVdRQhj88U41YLSpxcQ1qpRr7R1qafRSvihxgD8S5/EuoS2Yh
33VbyQ+vcPKzWhU908eHYK0qn8iDB4xCgc4aEEpcVIyyOC5f0uCy2PPZBl1y167KIX3K5XWfVj84
gCZQMU0aazZKLs4VTQ5NRP/mj25VIiWGtA/vS55UsZRgETI6Glf1kvHF3ZqmNd1LaLIhM9C9taqd
1pfwSYkppiI7oCZj1UWnVSF1V60UwFx9BgWKgNrNsrwp6s5zwjUA+153PWJrvOqulZHyKsAvhRzL
0ZCSTVUG/geNgDw4xsQx7rNVxZWrnrusyu7yJfKOX4Kv+yX+DrqqH+kJa7aOsfgUTMhm1/Ng3BIV
O2YkZTa4ejJe0EtxyZJBvRpyMSK38yAdOXXKphWkD0WFfPGbDgvODevalINvFshHFisiibfQ3KCO
skrmPbjMRKJQr4rI6rE1iK4ff0/7qjp4lswOolPtAZTGZzGRU+vn2OP42J8LMdCKnAj/HlrWeJuk
sr2nIGKJCtUx3eYUFDtJ429FbGVRHvjxiW/siYNfHHlB2uxoIPKPJdKd+N/d389t3b9RfbAQrou3
f676XD7V/zm8VS34ZfH55xXgH3/zD+3H03/7+/ZvBVn+ofusJHcHi4+v+4gHP8u6/tj/2c5vgH4M
J4ACjz7jWGyU/tj/2eZvyDb8cfLwqwzEevI/aOT6df8Hf4l/iKStr/Nd6L+mTKnfmxIaGhemMMoG
rcWlitFNnv/0ofw3tn9fXyQAGQoqg1TqrzRyySwEjclns1hgdpy8HisUwirtBLbc/usv9austX4p
9AeMHivEwLHMv8paTRVPQEIsCpG4Cznwk2DgqRRz6G/pxU0yeagMoe2nxbFpRaD+5l9/+X/4OH34
EKzlPULn/NJ+RfVSgu47CjrEIa/Vo1l533z8Wf/6S/y63lzx+45DWVug83szf02aC6HNgx4b3cEx
1OPkWM99YACrNg3sYEvHVfr3y/n/85vDTfCLTsiXQ5n0HURqCvsIgf/1A7WSznanoO85QVjdKWEi
aMMm0CrSJHH1X+ydV3fcyNVFfxFmIVQhvHbuZmg2s/iCRUokcizkX/9tUPZ8EiWLy/PsB3t5xlKj
G6Fw695z9jmknbgTfl8hDAyqBuqJRajqoqIniHQoqTPSQkjgXTgmw5RFGLvJvu0dj6CmovOIvExT
9o1KeXGOPckoATKFQHngsuzJA7VezLjfBhgg33KBiHwx6y/vkdSU6KG8NluRg25dhvD8V1aYWCsU
QsP9GPv1eWQHFCbkF9ThCkFpdmsjWH2IRgfSXlZbJ6R58iibPLm2JSGonSAzuQ2a4LLtcgxfmUf5
7tI1QjEKDqidqEfd4IIwm25j0Y0QTnpdROIr0fUnTKYZ7Tw3O5T68BTMQ1zAMvZaI4EAv0/M4l1O
1TapJK+Q3FghSutf65D9nhOHx3K0NZpXRb0WZtau+6K3LwfSxDE+2/7BDKx7h0igA27JZgn5dY6z
714tW/NuYVBGq9GI40uYTcFtY4t0CTtoSYWEG7hAYz4gvtmRjOWvY3DzF7mSyzak1PTdsT+TgW4n
DHAgli0DWgfeviGec9hEhePdVg5awdAleMt0I+e81ONYP8uBSRubfMDTcSdyR3sIk64+5uzvkrU7
DOZtYSTdGZ2kdqdbkj0lnZSMqyrDMz+r6osiJaAGS0ayybCnUy5V8VVVzGVYD6q3G1tz0wGavEcK
RWZYVxEYEUZm+6WN9MpAAz8a5xoBAbdRWE1rDATG4j+b1copr6+yWp373mh9N6wJ8sJ3UCqMC2Ow
7F2Wcy+8u9baJkfglllfSFOR5MpSSWDRtYadUJF3AsYWbzWLncO7ha1NxxUT8PHio42tsPHWL8C6
BQtwtMy3/vayYcy3ryJHbTBK0FTw6YnQNAye4jYJ9/y1h6ELDgiIq9VQ9qdyTO5iAqYWWhdrW0EY
+VmjbGCuuKeQDAb9ifAvY2sCZtoZ5BZgIm3IUixVdTaiasa2gkv5mI28N7ijTaKbsFjpJ8uvxmfE
//oy5aE574JYO2vINtxaA6JpOwU9SEQvXanEr5xVpVccLUiwkMxlvTXHdfgbvwxH9Jau/8VNGhTG
LloEeIj92UCk0tKhy7u0PS3cqo5qOEvIXmLoyxjfx0WaESS0INKmP0xmaJwPsPg3fkzjriAxnajg
CPiWEz5bvvXgGdO4DppGv46GUd+ZnfWEsOIc2V5wkxQ6SYaAdxZETx/YILfLzicEZ6KbCK6YaqvC
n7u0pxgIZ0WGdMUALK+mb1HgKncR6sm4cP2g2/ta0K4NTT8Rub1hYBzsYg1Nf+GV/XZK+NgA0sld
bWhOxvLUawDc6mLTmoX1rDoaQAUi47UaNlUZWLeSoSBy6aTO97nTKTpspfXMuu3uo6ynKWHgkR0w
cq3DkKzdhRTldOmnSWMSS12Od4XhpucsSNPeGOjeI9n/Uhe9wvOONZRgrGKJ7xNntB6eB1g0Q14A
iwz5eUOsGrrzNDPySzUXfp15l2QhKDnfIFTZrQ+idrXVNGn+yk809yLwk1cfb+NywtLkgMZ6hiVR
vsSt1R1Lgf1xIVOePZYE+xiN8XCO4iXd25lJ2xq84qrop/7x3TlMNcSRdS8ex2Vq8wAR2z3Eb16s
pQ8GjaZbdmbiRKwiVoUUCClAHeS3gJKsrZOGzRpNguI5sYdv4NK0Y1LlKac5Xya1E9/LUOY7DAXE
uld12i4NMYhlLFg9UrcieXNyxHlqRX1Fb2jqjplytR0MZntZVc5Xx7Cw8HYe1x3jV7x3mXLcpggh
0LBGeCdNWqJON0Y7c1YPGLYXQl5jElAMrdzJRsojAItkF2pB8OTKdRZE4zYlKWulunC4M1i5VnAW
3A0nKb1lcmYs0QTNPu8mMW9EhYGiz7KHZkzE09DZ4aVd29ODwkIFCKaP4OPU9WVrlM0myWLuvNGJ
dyLBu4T4RVvx8nzLE4WmALj1xg58tef92O87uM+L2cvp2GfgPXDercxUtd/riv+Ndj8p8uc8WqrE
v6uiXxR+m7TApvfzaPf73/n/0S4foUsahTajVMelRvr3aNf5C1GXTR1vmAZcpTlZ998SPwOJH/Ng
z+LDIBJb1JL/KvFN8Zc04ezMBbljm9TN/02JP2vrftLD2aRCWRTFEo2aBcDs5wou6Ad9csui3Zkm
RQ5vAA9+JBgL75yXoodlS9Y5rWhorCsv5M3/w7n6TQXJD/zx6FIHzm8iiqOGnGn9H5V/2N0m6CVD
s+1bs8PZk9nQP7mDiUXNdv/gUJ4LwIqMgl/3MrUVd4aRyWYrDCRyqWlAGFVENFquUf2DX8Wp9N7H
9fYv0K7JgAQ3CkEM3zBExBBO1apuYCg0g/NZ8MqHHc37CbT4TYKyybSYz/58+YYOincqOYFe5HvE
rZgnPFX2G8vLKsj9+c1raTgR/GRZYvpZ/vmUcg/+cvUsiUB0votJmp43Iz8IG5kOUraUTYOkWNiz
Dikk/1xU/x08i58oTe5LBxiBjZjZ+XAUhdZIdZXfzmWTDcTPzLF7yYE6lLZjBnzpzz/qw5bm/XAz
PMsEeclt8lG9LSu8aaHRtNtgtIGTJPUr3Lk3N6A84011ZjPA/N5A+Y+ZT7+eRmmapjdvDQ1h6B/3
bH5IriNzy3Yb61Ki2/RSLpb32ebzw87w/XeZAmaU6yAnAX3288Ui8Q+YR5W0W4v58sLStHNQ5cfR
MCHa6Jn85Df97iz+eLQPFw2lMzgTkgQQeNIf9ZlOBF3WwPudw9Y8r1nUSfLy5wv3IS9Cvv/COUBq
5gGC5/u4lI0haKK+57EzQlscSV1O7wPwKHs8p+4OhFKyaqtr3u/uskqZUduN7h6w4e5apumwQbwO
q7jZL+reKb+yz9L2IwluFExNdTPTjvAYB0sjqaZPFibjN9cflwC6YJvOBKFb8///w2PkKmrtAj/G
NiIuhaHRLOtiti6ZKmrYpSMFm6YEg7uyOHtrk2zTJx2r3BWOvvLSIVd2GZSBd8SLEHzyLMjffrVZ
tMwTLvnPh68WewTpTDhDaUeHtLRDuYpq3GwABJo1lHN1B94YDENvQ/QoyPE8wBKrz5WP42CVDQ1J
5Zi2E6FmxUGuLyyjpNzMXUKozGA8C1qzvjTtSdtPCdP1qpvDxJ05IwDsyn3bR9o9g21/6VkRpHOh
ORsmIRHd0Npdt8VwaJKaNBuNMrDxpUfMAtkuIrlre1ddJmK0FqM1JZvaarHiac2x8OhkVZGDOEfg
Zhr81D/Xscc+aDWD9jgn092X41syWtcNThVceQERrnbYHPnkfPPnu/XXBwRgKIUBTz2QOcf58N7F
jSxb2c8XXYWXWtKGEND1vRENt+3kl+u2hVv1D44oWaxpTNBX/Nhn86BYYc1Pmm3t+3sDJ0pqBF+9
XJzXFgN2nESPfz7er+92d7YoOKCtZmam+QF6qNBbEPTVNkygQU2YND/21KvW2jXrz/JUfr1NXfas
tgnOmb7XLyFoQYuMqe8K3oI4o84KrTL2Rd86n5zA3x5F0FUzSdtBbffhkoH91LIG1DBT5Vqv4RJ4
2g5suXv15/P2gTo4r2P8GhdDCNUiJk/54ThJpE2GXXpqOwDVW5EoHW/sIUMNoYiJECg/KSm48XXH
Cg61+1CbwbYQSfTZsjQ7IX6oDN+/BiUM7dK5WWmID9evqgq4OZ0DuI28+nVfeenG7+Nmw0ApcpcW
6Xd7Em+9da0Xr2nRO9ckctKRk3p3QT4aIt0Eyu+fT4352+/kOBamGawt8mPFETCdxYppqS0mx3yv
13Lt6S3QjLypLn1VtssQvs+XVPIowxwej+3sGCPJEBSpmxcrJ09fgWZ3l4k7sPftn+jamUtG1uXN
SOAAMsGIjR6090M+ggHSm8+Ki9//gHcDCiU9z/+HhinALC8bUV1vRTheB4ykNm0vgruQVWxZVk68
8pH7LzPHbnhj1dmBPLxn2my3sJO9fVv6/hJ/d7cO9cI7FZNT3Lp4NCbpk/zDgHbTl8G46pNY413R
pEQsYAn+8yX4SKT9flv88As+3J19g2M/KEa1HbU4OPiTl2MuHegQafqqiWoW+RauC03BPVKsbqlK
fOF//grWb+8CzE9oQaHi/oIAdUfWklG2auamNBAhMFu8UFZdOULlsJz0b0XaDQ8OMXNf1Qx/74Il
/LVwhWqREWGgNqaOZBvHvTODrHpEQmZbLkMOuB0k7SoRB8Yrw3ODpdK5Yci3lkQHreisPoA5ALDV
SdSq0kh3iCWenU6/sUcOFIAHWpa9Ry/1zz/419INnz3uIUiuqF/ZLf1cIEhYoKAdWBCqOH3IfWBO
cbrSJsAuxSSt9Z8P9ptl26bkZudJNhO14ocdhYKfmNcsOtsyyN88Qjd5a3fxQgyT98mR5k/6sMBw
JEjKnhAohz8W9viVWuzokjupDm7hyQQPRAfRA8tGdhOkjEEC0m3NPZCr9pkp6zdvX1vHlwSwlhcT
hffPZ7QJogoaDlBKdMtf/Ma9GpzqGsbaW+o0L2x57dWfT+p77fnLb5V05QycrOipP1xC2B5qiCJu
Wbbh+XVrUfeMPgKBHP0JmV2vup/dFlGK7mcsKW6EGy07FdQr5C6fPD2/vZmkLXizgI4lC+vnnx61
6H7hbqlt7xbNSi8deyFCuAloHoOlDOO3P//y37w0iRK2uMwGe282+T8fzoYlGmQEKm7HsR62AXOC
5USOyCd7xN+eX4NOBncSpxcF/c+HiZURFGAx1ZY9Mjkn3QDtI8cYbPuutu8VIK2gg8BBKk9KQHqQ
YW430vXQaWcThIJPntdfN+Uujk2qZeyZjvvLmLFHmorML+HLdCA8w8AJNqqewMOhwgwy+DqlyujV
OjR5i6TVP3msPvoN5xX6ffTnME9ldvvxXsN/BP4m1+st0VXhS+nUs4isDpqjigyZLYi4QkgLrAsF
L6MyRmedXaVypccljqWscsJk2ZMidNGFFpMis2laGpmBVN/+fGf8ZqEh5wdUPo8+dc5HuHKoudEo
c7va2oNfb1oxdWs8NXhtIG5+ckp+cyhmk4KhqEMbjrPz890RMTShR+9U22bymdBZo3Oa8jCDCmXr
/+BnUYMyYLbnltovq1qZl1NTuqLaIhWvTzAi7U0xOv4ZOUh0Ef9uNF59Xz1+tM3+ZhHjSLRFKBGx
fH/cN5qTH8RFy5EiSw+Q/+TlTRYA6eXtNi2A24mFKCCg/vmgvz2V7K9xLOMNAaT+86kMAh3YZSjR
1ZlGx+gGTVIUZ+aq1oF9/PlQ2NX5sA+rJpWGjs7Bc1yLFevng7lAmtpgMrhF4B6QHzqOmDqiUPQT
cW1+ni7tWpkrm5qccQAWC23DzrEd1hP45OyUuZKHK7LoMe59Nab3Ztml4QqolAt1NYU6tmj8Knwu
ekSgCe5JtQnCdPaJkWUFVYmfZC0du3DdlddJTC6kx5Bb+244w8rrTGuyDeBnBUlo3MIaQxKUCtyH
GyLGBnttgXoyHz2wadmrDTrbDBjf6HZ4hiLW8mc2Rx3eqbQwxn0KTwfsaGRkhGXopXHIpmHQtqpN
OnUps7x1LwR0Jv9kKyPNN/yz1jMphR86YFfzEqIwkk4EF66TS2fVznP2TSsRHHZgE/1DnWvFjsDD
3F+MQW3WC4C89xlEHMTCrSjiPQkhQbl0W5J6NmMSjcE6g79bn8cd20n4iUy+0i2jLg8fbSfHAf3q
6OtnmaZ8nb5DVpqrMpNzcYW03Hx2gIuO+OyaAbEWcTw3pYw0ZwuUOh6vet/pbqAk1s0azKXnXJN9
6ELpG7ug3VPEMjdzBy/aCLgkmHHQNk9L+LneNq9nWX7qz+0/CNoeqdFKuneQNpigpVkxC3HDzmCM
UuK8cdsTfd5NO5tcYNqlj6mGgrIhyGrhZ/Gw02ZbjFV5R6a2G9Rkm2E2zkAUXnTk2K2T2VRjiqQn
lACjTdB2B2u23pileo4R7qJNxJbTzgYd4GHfhKX1624276jZxmPPhh5PRPZWzCYfKuYJACvGHzVb
gJwG145oEawzEXyeKoxC3WwZwsWB+SO913UmRbOpSKJHWEN4ja6S2XLUzuYjd7YhWbMhid0C8jDs
KMNsVpK4lqLZvhTORibfE8lyiJOWokI5aFmFXKnZ+gTwY181yKOjCbAKerYj4DXErRimEub0q0lP
IMY2RDvFcPOW+AsBxlshwEVMV74rrjMtHNZG74abaaqn5ahh0vLf7VqUrtcQO8unfDZz5bOta2wq
fDM4sd7s2fSFb6lcubMRzCkKua9nc5iD5npPTpq5J0sL9RoeMtNAaiBLY5PI8TGbbWZ55O/Q9NxE
7fgoBz9f9zrD0Lr1H7N3QRvCE3fftU6+6Wa9G5kTt8msgFOzFg73gbvWZ30caVrTQsyaOdiB5TUC
x+6qmhV1kOJ4LyKyg9DnLNJZdzciwFMVSjx31uSR4ZPt8szt3oRCsQcgfFbvJd+1fO2/pH1UmrPS
r5hVf8m7ANDk5nnIEGkNK+ddLGjOukH81P2XctYSEg86C/TRF7qJscf8P661WXtozypE/kexHngg
1v53tzrSjKBXXzD3zk720fTJPVpNs8ddM6wNNm1s75rJd946sy9+cKak3FlJararzK3h3I2FgdFK
0+wmXiSOC6MoHTupHWjP6qj7iwrxYc2ZWjRJnq4mN+tuQ7r6V2Yam7c+CoBo35OquJZeVF0aveki
s+560DkVzbgwUvqLrfvUk/R3y7Uz6elZyUv2a0PGsr1OR+BicS8j63wgLPtGdIn/5tHcx3qTw11A
9trpq2l0hzvmTNlbXdY2KbiZMp7IUcAp35byiFC3nKlL/UoRarhtqFhu3VHEXzrF54waxjnIRdUB
41u6jIZc7IFlqAe6cIxBYhVOG6yC3Amh5VWPxFVWX6tSIGwYtOoRx1i0A+DckI2NZn6D70o9yKKC
K+UUPS41X2bNqp0UD0dqanKZ6CJZBbYtkZyb1r6tZLJyaCGv2ZV69SZh35TtQE7y5xsQc/eV3wfT
2sU9QMRq0PsRSFYESMuM0eC+hHA/34NafwgIX73RszBdFE6N8gXXRand557gJzpl4oVngTnxVe2k
u+/Moe0Z3vvBMXIrjJR6OV0UqL/PRSj4VNzbW6FH9k3XmHJaUIlUB7sMw2Pcq/KJ1h2KZmTlx6Dm
UQXvn02bqR2SDdmuwJMcUKrHNC1nNR6T9yMPUcVDxdWlCV8dkswj8ycMy5e6C2qQerVxqyLOdxQn
I9y/fNy6RAjukDyPYLnM6lTKunwBaJ3Xy9yeSozwVRxtObPRTg4ZH6u1w5VRi+pQGljppk6VL81Y
1o8M2M315DjV18IIsE1NJMUDioVRewCOOm5br8FX2Ct5FFOl9Yuu8ILjEM3s9t5GR/Btiom1geRm
9hbAe6Bb/nhu8FouV+CDA+REbkUmdh7GOStU66sF0a7GbWmMMBlk4d+VdogLXrbFkx3YyaoBQweA
FlSfMUvz1TfZWibKFLeCuaH7q0Bru7M648djIhruXGIuAHP50c4q+dulrgXH1sP3v0BJRQWe6y4T
C6tK92TGo55oQFbEuD57/xBmDX/A7zzMWEGfosGfyqJdTDzntLFy9TCONK2hGKlvTiDk0vfHdG/U
zXyXtyHUxDI25Q0s/A71VINBpC/4kqnUk2u3qctnKw7tG83D/bYo8z48EnmHzE2JvH5Mq2m4cm3V
3uvQEq6j+XKbte+ey9ggAkl0HCjRxo3nYGteUGSERwG++taNw/FKD7TxTccsutUGIWEk165/bWYx
/k49zM9t7DfXUTEl15Tsw52nM5GZ+k5oBwgmKsRQFY5vDpAAxEQo04oF/RZFXoGtQYzAqYTYG2xG
hncQMdy1CNlyLcpWVeMeYwgM6rDlTsKIXLP02oI7jTUrPGKILwwSMKbiSoNQC/NzTLnWOpm9YN2t
ws2XHorCwtXYM3V6Bq4v66s3rYiNexGU/arrlfFqd3GLuAi3zInVYnorTKQbS2gC0BzqWLavxLFO
kmuGtUorS06LzZtcbfU+MerFzKe5ncxUu/YandXMsaFUlG51IriXxn9llpdNN5ZfIKBWJwOLzhG5
EbHnHmbLSLnWnnXMg7jq8nzD2W4eqijK9VOtuYo1vkgyuS/GgpOHrPiCPbG/KVsfvSFaAoe+aWOR
e+xb7tOk3ObSz8pg2xG/shN2xqXhtXlu1SKBq+AE0ZUtVLkpc6HuwMDCaZ7CtyYo+FeqLMuV35XW
i/QCsGJlik1bjBjALFjcsrPsrcH5WjDRFKukqXkO312b5OEOVxQh8AJF7N+baSCWqVbcAHq86ByW
xEHXI/Yydb3qWy8mO809AEXD75yVNYdNbGyImXEZOnAi8KEwXtcj7WKwIfTmo/RvbN8s9t6AUI9F
N8PDmjNsrIDz7MmaOHTjCFKZZ/NCD/r6PA+c/BCEOVEm5ItuAFb02K2CZxI+sNw5OcbYorO+gcc8
VJFusKS5/JelqnVuo3TFo3GG2Vc8UG8DyiPi84XsXOZMRUNIhmbuK79wmJaFFKRdXIwP7tAH13oe
9htnKHd2kVYrr9citIFVsYM6+Uz/L/sCjhv3tIOYigWGWI/YZoezdMZRhDNuV+0TTQdg7mv6MclE
uVFty+DLmKkSePGvhJuAKo1jddNWms1S5wXXLRlTi1b6zlWre7gQ2cdA+PTFsxd59r2tmnQXRc79
EOvZlnZpSB1IKQffbwRSFPXhReTSuCkMc+9bk/ES6n6/Ad2sb0nIBjAR4XXpOx5G8qMbOLS0CoNx
tM8oLsRDLCT6qqHY8DixABe4JBeBjaEVGpn31iWt+TCUwrj0Mm9CtZCJWxC58XKght1I1q6zzFfp
vSEd5zRihNjITg2ELlMXLkhxITWWdK3XiVGTuSwDgEZVzG0Q5ci5AQfmyK/KcgwXApHZciiBPjJA
WHgTRt7WsSno4R89x+OQHII+3zUJgT0LKbTzAo3badLNhybSsg2PIty6CSUyUz0KMqe9zIT079Kk
oMwQePlYAuNF6TbRtavX6Hozyz1TYzTDVsN1iHZuAc1dHrNSkpYX9p7B0CKd9uNYdACoNF47masl
PHAQmspgAFQfWyEq1Hgiqp38UbalZCXxGDFD6y6AKMaPmSlgBxg04GmtkT5TTSUtjTbShisPgPP5
SDObXZ3TAdeGy5IcvD7SrzHxHOrYGXZ+1yw7MlEvUq7ymcp7IKkCM+/IgIdwGtWc0/cl+FzFOzK0
vUePmSn7nOe6yNtlFsppWc2U9NjJQ3fRdY3xOIyi3hem82JM9qtfF9UTFWv6lAKyZNFS2h3xwNrG
Qqm6bpw2O402FUsKo4qht9dM5LsDCqAcGnadmXXRgVyZXqw6R1fOzkkMg3eMsIujRlxBsMgRbB9p
3wCCMd0YpXhLqurEPSpjclbj/GRWbnayI/rIALxZQAm+br6lyoSZpeLwG3hOUNSmxgdWqAAOssZo
PQrT7R9rKh6uG5HUmyy0EeB1mm3t09LljeIN5RfelvTOptQgkSigIblHxW7eUh+zM0VkKRDCD+pb
lhTNN9UqmghqhIuViJlqo6bGf9JVbACJmnWShRiHK1UN/pOZAA9fCj/CTF1OvvoGEAf8mTl1nrOe
EpnfpNXAwqBCrOgbJ2i6YiNwnYWrdgi5PULiYYdFkcMmCCEOkcMDNf5JGpK/45VDWpNb7cESFrnO
bZRbEMFXneJbrmOJ9WOVo9JyFoJcPIKnIpGrs2hC9LgCgtOhm+3LHpYBxSufPMHnLvYCtxtScEFI
6BYWJCVAw4TUX7CZ8s7jUBfoduuMojX1ba6SRgAqtsqh9Z+6usODGLTgQxd+IEHWtC1HbStrJFlC
WN7T95MpO6S4CyRIRrSEnoMyzTGmoViwnyi2FinnS4K+VLKkF8SpxyuT30j0Y/k2jWLaPSgLcBfA
EE92pUEXCBu3HIwNLkCsa5BVb2SPooJLyLwVAFg1I3gcST+kLvUkPlOoGLptBm8svPC6pnvrkCHz
KJmyDC9szYDrOnbmNm/z/CEzPCJwcWoT01K6+m0flmrcDbTh/aNo+dE7s9P5jlTlfOso97l49jjk
GvM/pK9LrgnPLr3/cFzRl+EsdpAqGxYJeBkRuxfyTWe4xKg69RrFKk63XotxjMI3i2LiZSISA1Kd
52fRczmnXU7/74D3UyP9tGio6GSIwX4P8I4mCqEnacziAneBR12w4eYlzPsLy/XMrM4hgmf41Ycp
PYadBfhjLiFTJzcBEaMNvDNiIuqrtNAPzKTrXZ+11ikL3AHQRxLdkxXR3/Wm6L631f+nQf1Mgwoh
kinN363hXzSoF89R/vqjwcz4/jf+pUC17b+Y4+PRmTU8riU9hiP/NpkhM3VnVqk06MC7PwhQhfMX
4Z7zBNBjnsCjT2/2XwJUYf2FgsRhmoPGkSkaLrj/wmP2oaEs3u1fOp8zj/RpKn+Y3IzMIa1m1CYc
3OvRW8vxwo2PP5yN3zTKfz0EpA3ASOhQ+MryXYD1g8DK79sUdoM37fB8QvTG9jDyIrc5pX+f839w
lPlb/HCU2vfQbIUcxcmflPZUDK/NZ4Pgz37Ih+a7ExUixxuFVW46OfppjIAovvz5VyAvnj/lh667
eNeeCCRJrPeCt+qHK6JSrSTzEGyG1PL6K7pyvV9HBBuunZ5DSz9Jry2djbeetj5xbHq7gfsxrO0Y
If04dP02Kuv63gzhQiwjcHeIX50T8TqdXIXd0J97MAs2hU8EkdUQSWZ0PvWabsKXc7BJ346IMxZO
7LAA2zQe3KJ8ykhNgm6i1nTLu11LEQc4HjOD5hk2Ri/W55Qib5FUbbGwQcSc2XUb70PIxGe6O9lf
NHIGIQDBxbvQqYnPUuInlpOuqXWoSUw084RykQwNTa82ac9ZU6e7qOEfQ1r4VDjVVxu73sGP4DS4
WtWtaKVmW2Gqc5GYzd2Qj+LU+62x1VonXRdWHe9FNoNSWkNsVOJWC+p948LVk2xNH2KA5jd015bT
8CFQrM4d6OhrVIrmyIZUGRfIankeYo9xYdGGJz/u+q9ek42nbrJaUhl8QoIQAXC8aHrtc9t/DEsq
vBXBWtOd3dOcgatsvNb1QBtMKtG8aZUYQjrCaXPvmXNhM9iNOHWdzgfNJ1gK46IYJQt81mTwKkdp
r7LSb87JX7DoFs/Gb1/mTrnk++FAk42zbNNYuyRu/pXoIbHox6b9Fk/DnZjMVy/35JfB5FUnWi16
bOAf7uFvcEpqEt63eS9ep6aocf3RkiVlSIe7kZZcBOlPzX2r83kZ/aAlOZjJgcg+dR9RYVA8VM4Z
rf3woiSqcm3J2tiCGQhPeO/jfZBbbPPpG25oTerbwjQn7NnQZ4BLjj4+tFHH3pK6wUFS5+1mkRU2
/2n2hsQo0DMXzLaMO4xEU3vTlKinp9pT3BhuJE9pwFZIT/3k4FoukzWtaNedR0PERSMRLqoZNJXV
DEKQGziXDU2leB+bdraB8AXhYagiNlBt7RvXKHGD0xhE+k2cAzjAWh7JIwyrGG51oAM/r/0Xn9ku
gkZT8y/N3iMCNAkdp10IIwfN5fviSBMYzhkS5SVZMeJAi6w6rzTHuDayiU4GLIkrX7MYIZWhdeUA
1zjvhbzHazed4BOpfom8VCdLobLZpdZQJGmXpKTHRKH/0gzQ1Bj5FJRUWqttSRRz30ScuG+kejVL
pan+rEb29xIydF0HbSUwoKCoXmuq8Wgje/P58ElRWVGsfYMAzplU3ZAyCS8xpiljZDzjmedpEIhb
fUimtc++mhgWWjxbRlj1Vvaif3QJrnjKfRme9KzSdx2+AJuxCZk6kRN11iIThvvVoOY+QFfILqGu
9eT6WflF3qKGHYzJuk09zDaYh1yNqBu4ZL0ZjFdQ06dNUNbuFSjd/HkMZX+qR6rwgbjVy0FVNhBJ
Z7xQlSfPEhAEW6OSEH3Gxr4pR8td4d9HR9prbrdkFs8BKjYCIT1hvznV7AxIgqSKgvRCa3gVoeze
dH6vvzEOwvMYpgXBL3UXf5OTTf4GwpB1omUE+fqGXA24PYi+RMfQEMqWrVSJQ5i3iljjxqrO0h73
2iIkhoUGUgaSJQBAlPHQkCkQe46/NJ18OvBtg1vTKKbDCKXmjD00Rizpo6GN7Zxdqsxib+9SMWyK
GBMWUAdvL5VHIAUMs3VJ425bU8dl/ABSl5YuPtUNVQJpeWNd7zVoEPyMyh03fuhrawIlyP8xgVRi
t6MtCl1yGhZmzmYpT+vqpa+ahmWsS06QKtwt4aHjsmEVeIoijwlq5zi7xoy7V4dMk40JKObMhMi5
7VHDuIu5b/oMedB4aZxcocHG5vCmvBYsmhr6o2foyeH9j5u5LW/YetX7cQiIp5yk0x/7KR6Oyh2b
decmcMG4hyfObuOuhBFQbr8fMpowmrPLpVxtRxPHi0Xu6gupRurBgaO2Qi3DHxW1pa2jyB4v8pJg
L1MF5rXIB/9LLMLivouybG7Q5VtATv46mgx9gR4O72+lE1w0tMnBLtpnXPvNHoODS4hhG8uV6yf6
Lu4T8hTHurukHcjpy0OprWvDiy7sZOhIY2sCbwGsetgVmjeaC7c0rH1tWlBVdLfLDkhfhoRukc0g
jo7otEMHwBcmK2jaeXADb4hQ0x8b1U2nSCguHfmH0VKWuAWdnjwtSPoth33vNRPhivWubsk+cyrt
lsyfvqeJwqV3afucF45V79vUCr95Bp3pJI3tm6y25ZkPS3sb2EqtAGV189OvuVuq0XpPZE5y39Nl
2uZ5Zd/Q8tbWUpAJ5zZNvg0SD+Pz/LLDpk5GCW2Jq952tDWjEw8jubIW0IWHK6sexTP4qnSdl9zg
ti+SA6LHaOnoMAJg8eSvwGPaval0dUuPcLrnRgqubJx6RDG0HrQt0NM0M71tVJf51q0t+7GhIG1o
l5j+edpDyVsiyvG2pk/7BLPOdJo0vXvtYNneZf/H3plst42k2/pd7hy10DeDO7hsQaq3ZMn2BEtu
Ej0QAALt058PdGYdieIhl8+d1iBrkFk2CCAQ8ccfe3/bEaiWpEwIjFDsv99TKofgr1Hlxw6m0W9U
U2i3nN4qTzgpmWSMdNwnHL3h9R7ir0QJuuCpu2GjqK31YrSj+dLVc3PMEuMtK5W9iapIIXk4VlaK
MCPfCYJythXXn8qI6Cm9LvK1khrD7eGpS6hxq7Jx3Ts9VTdqgbbVq5vkykK5x8lFVM5hojDzGIib
wSrVKwcA97rwErnLR2msRZVry6FWTT5i4lD2rT5md4GrhTuNvjtOpXksE2c7PXiK6VJXuPBn3Hi4
dZoiIAHcwQlhyg4TvEXGFxER+Y7drE24R9BtZaCSEuHGLIbqZPL6p2q6IVJkugFM5+Eo9wwS04mL
YArUwF0r8fc6HYlXieje6yIo7hyCRFZxadHEHRsxPtNZtSy4YT1UqXZsNg4RsNdkGRC0lTrJnZFG
7KMNPd2bbW5dJcT33GtOr6yDWgwwfRqWbicq5NapSgXhP5mb6UrXatgDOIK9NWtTt/NIN0IbQMP7
Bo1roS0LpyifsBkUG3LD4LzFhdNcgUOQIF6AjGGz6pboRdB1ARXbV4HdbwxdU8ZFlRbKU6OSLbrk
CJWKmSPIRYateqmGDZ8mYVqA+JqYOEe3q4yZv1NspVZw8t8ynMjKpaz2Yu27GprjjQnMc2X2vfp9
9Fy9XQxxaSwUs+FkqOHDRNKl76ehnx5qepB7uzfHtSvHeueOOtmDxtgJMnw8uwPh2pXMdFDNJpzr
A9+8YpAWSqPLHp442MMaS5xyd91KJVkG/F/vcZYW2JmnKvAB85HfpZKGTciSve3pp813xOnfoJN3
QyI2oeoEhrVx/qgPKbgpNynALEXKVlqlrGnijPo3TgTnmLCiejQ6YyRdKVauwqC7b8Xo0Amr6DIl
yi+3ks6GXs4Xo820BSj84JrbSEm1K5k5rbCpN65b9+syC/VtEMQEUVGXkLNq1fSaSAFdUyFGezFZ
+VJyEqULEgXThvRsp1B+NJN1N+iACvUB5S91W7VzIwfK3hQ/9SXhxfiiQ5/ZasuD6Jba3MYKg7ze
wH/7AlMCQXEye9/jOVjb7bGb09hFSOlKhfBCga0CijkHVWIO1m6x+zBjF2RikWhZYCBKOyiidpzh
iCrphG6nKYm+IS+x/PR3wnY7dJz6T+8TtkleuooSW9wX4PC+kJJK5qE+5l8bRbQ/OJ61Hx1OTYdV
5gogGt047Weo7dbMotYH2WWh2AHVwdEA4TgJAVKPIozTdZe3Diiioc5X9mTbcNXrAPRbFG1RZiSb
rkrZkqtZvA8TbYSdKavvXj3lV5qnGP6E79DjlKYMDciXLofGKU3k75T32tfBLtwbzWuluqx1q3zo
qgRfug4F4D6YxnInR7itiLeh1CIHWel5DnU/hQ8wY894i7BWre+0yqoefOI03plzXHdhoYxoEV59
tTlhTReDFum3o+vJr2kWOfuUBOkXknhm2lbRGs/qvELaWg7OP3IjfyiK9opwJ/OG+ED5UkjD8geE
OJyEht0Vesf0B+GvHA0QAzTnHcvgvnNE/jNvHHXZ2Rrh1P8d4q1B6r6uZUSojsIGm0ScwmSv25gt
miZpfoZOma9JE6WxDZMjItV3/JV2jvtF59xyrXqTuwzDbNpYTQavDrTqghpvYimMcgIMWmVAbTDW
zGRJlvgJqjVg647K62W13Y/sKqAmG9Oi19xV2Ihp1cT5k5LFXwZ8EAvkA3JB44aOrjeyKdbEC+ZX
Y0UUGyZzjGhVS8KEJ7elZyM6TvPyWk6ZvqtrAi2p5/MxCA3CqoTbKr4B3yD32S7Zyi8QXDP4q7Z2
Wmu7z+C+igX7TnfLLmY+qoo5DzEUec2imN1TKiavg2aUn5Mqrb6IVgwOmYnWCECPTmu6RXVAKFGa
UtIAaCgeTEPjZLcp4+FbWttkBbdEQO87vf0V9i7hF7R3QEO4JBRS2f4oBJ5+xDoEECnp7VR2GagY
Q8m2MnWqZc+ruibXuuekpxLylq5+eJtQDC0SM0uateta1U0d2sGyqRP9E9//T1kgp29Z07xF6+ig
JQM5EfDctPcpxr2VCY79eagbg4XL0dYawoOHhhin74YivplQ7r7Rx3+cWr0xN44Nd1UpIHEk1cTM
LoBk8Kllj5CBermMoqr+ZKmciiwDu9nYUatupg42rcWI9xW3NLdRZDvXemqPTC516+yi3GNvmujh
d2uEnkLIwpzhqoRgHAfnia0O60no5d+C3FHJXvJeoCL0VwgJ9S1/y9/B42Zs/nSAO99hlBq/h1PQ
bbq0d9GQEaV843lTv+1qhyeG4HFbhcmAPNbjoRiB8+J0kfkUd2W9SVpgD3rtEThXUFONke1tLMXa
SiPS79mDPDMhp3eDmOx9RW9+IXtpr0VWBK+ll07LrO5dn+S95BbV78RJJASShV5T3Q4N3Epy44pP
xdSEVLjKQ57PyYvumD9wKGLfOxUyV6KZ9VuNrvRfWliQHZEAF63bGCdKEbV3nDNG19h/rEea3YSz
LccpUNqvSaEsaE03W4xJyZpTa7Ga5KA+EPFn+1mPb6iUabnleDEjiDNUOcLgKN7zOnULZOIpxJIH
mEq198asNZF9/Q1koOMnYcSKRSG4ZyJV/Jyw1mtKOWffm3l424RVSv1bFn+1EurbKpPiu1El4ivn
7qRwLsIqSr+XB3yOxgn9FXlYyYpuCdrAsNGfWl0hckvBNuzdxlkd6suyqKoBHUUpSFQohomtGenK
t8VYZ09FzrFubo0eKtImXAlaWE+23vwaBuRq6kSpUlcGUPSp/wHCNN9bmZ4vKarYJFXYgQFbJjvS
3LQ12wkfhnqy5/u3vji5/ZyH1MaEmIc+VWGGjsL90ehxi9RoBJuJolPn1NlvB/vVYQsyJNO1VasP
1FAzqZs2kdK62g8y6/ors8StYldQ8NS0qO/ICPM7gvv+itD031toOh+awfurIt78OeTT+wwfGkaT
1SBMW3j1EKwaiKPQRKxyq3pDu9bjiiMm9O4Lt6ADcL4R+rELqqPehg8NsAsr3rE7xR4yvegUl9MN
k/4dQlqObUTJmETZHaGNOn+1D51dd76apxlQImhJHWu5nQEPv4Xcyx/LkHhP3KGLOHfAwIfi75SG
/9FufupSc64ULARQYUx97/vUamML2o8aNxa54RPyBZYM3BA3qiQH/fxdHSnU6STrKMgwmuBxBW9x
LBbnqBBircGlirpor9NMpr5dJ5ScDN4FQdj5tuwYXOcveur+YOCS8YSqFb/7UZPcigFuK8he/THl
KXK+zypNGhBxKvzP+UsdGT0O98cHzRGGg94fa+j7R5ky+U+CbHY/HyMwclkAsFipYKamOh3NjPbH
vRjh7qbZFN1wCjhcuP7ciX/fqcfGa2DjITlrPqM56tSPoSnAFoWN7+bQ5Sm6aGRU/efzNznfxPFF
DJCFMzqDs6JjET4eVMKjPTg/UtK6dfqIKiIk8eY20zlnnEZ9gD3lIbwE6LY5f+lT42cGpOjE8KFF
PLagepY5aKFu1HOTZCSI15IQZedGsKOoGYifkApsjCBNn7/sqU/fwBqFj4jbtbXZlvDmJMdoiKl2
Yi7rYLjba3n32fZo+YU2o9ZzGL/nL3dqwOJmhZCNb8n9YO9DzqhqijtyuUZaT5Vebdn8D+sqcNQL
s8yxefMwYDkXx5nE4R5G8CPzlzdNf79Le2r7H81hbI5B+3OQjE2lybQbWsrq1nYn9TUK5mZSTyv+
/O2eGrQGvEdkdwb4lw8fDZDTqQ9VuFHoFR9QVNLNR4l74SqnHiqvcD6+mu1nh0OuN+/QHAKzNaE5
/p4FuiTgKMIjY1gz0cT8+Q2ZoHgR3NGV9+ZD1LfDJQVYi4ywZ0KF8bzSeySibvnt/+8aR5NabEnd
ZqHGe6rLm8mutybilvOXODk4GH8aL4fh4XwYHF7i9rVOugQ6UAZCq+p7cmA4KOv6+EukMMMAzFeR
CnPMQiiISkypcWlG+/jpGdh6OULh+8PgfXz2aFqiNZTSq/xQm2XTpUSYAXPjGu0TijzhFavzN/1x
MHI9cKkedRRW4mNrbcW2yh2FUcH8GyhQ7PHBiTTnQinxcSyCcIKIaNHahWBzMC++GYteCC4YyUXl
x5Iwv0bALC9Fd+0knGWcv50TV+Im4C5gzzqAed4PRa+J8XWMbukzteHGUZorvG5Pok6ez1/nxGvS
HBMsD++KmcucJ+43d2SLPDW82ilBSJJck70C4EOaWCzjKtifv5L+cY3F+PXmUkdrLD0qO8htLtUi
gUa8ZJJD3TtSLga44OuqK6bPo0U9ZnH+Ua8qk+6+WlfBV8hZylpOulwnnP5u9YY2GnhPGuC5OaV7
y03EXhqDsgv7aLoJsDh8MqvCAIzIaRH7KrnOdJnIPWEzw21ftnSwx9bOCNV1IExD3b9wo+Zs/X+/
zs4CK4vxCCxsNhC+f6aI1xS8wS3PtInki5cX6q1G9DWpJ/FrPrXOHoEb56dZ8LUe0nDjEKHGmbW9
s+18HVuczGrk+S719jNqKAKWbFLay/yT6N0bTNUTOS84e5q0p98YEw4e1ImhL8K+7BZ1pzt7Bcbh
cgCa43O23a+kdPUl10lWtPCca1C8uBxSD/wA8/UK98IS3Cbp69yhx9PSlVlTiQHECfriwqJ1Yqzh
ENdQcLBmUfIfjTVYMhXVx8hzSZTmugO7teOtD36YoNiD4mL0/vkh97HgASODnxIPPLIX77jggXtB
OpvIS99zwWfSb83XuIQkknUht5At5XVE6/XJjDF0nb/yic+Xak61bR0tzsc9Rx2OnRK1dgF2cBy/
dHavfas473nCRJr8On+pEzeJwIPZiF4H/xyXjpyLst8kjNLPu5pTkU7jEI+TIFIWkqLeIaqD8dFw
wE7ink7T/vzFT9wndZVhcxbOzgCdyfuh7qRhS9upKHyiXMiE7IuncAiReiTj33DyP9jsEKvG9wTz
iu3VB2AIPaAGY3iS+brr4pTAOKS75CfUmWH88TCl3EAwhTCK3Yd6TPESDUlMITlk6AqItJpsGq9G
ctf3lk0AlP3zTx+gCRZQm8PiNE6Rj5ct4pwQ5WcVt2XlBh6DETJMT6D5siEx65IP9+MHyMUobSgN
ZjjN8fJVoQ1BUJpzZ4r5FBnKSzW5P3E+PoW9faEGmb/l93Mgl2JbanNrzPnH1vXciOKxUBBiGAJ3
Jr1SD3Hkwsk6CPdFt6dNeakaPX1FvFPI2OaP7nh5MYXjlvMVK63bp554LUftyahTYnKQ/mIj0S+g
Cj6OfWikxEYfqg6uOD/tN0un1bDvkIGT+krb7sfZeGGSQ2qrFy7zsbCZL8PWEGIe1cdxQwFPErwJ
/mq/U3TlSSFDaSdwSazPj8OPswhXAVkHJGiGL7lHH/Kg6AC/EpiotUFHi07PMkvav5zChq4rOVB3
J/LEyguz5DHojV0MV2XicCzL8pgtj64a5JP02PalvmeNdMEzMryWhUjJYfE4pZ/wny6a0ct0Im3N
NFo6k4feuVGdrRyqcEeKZrbpKYtwwFafyCXExCcExcFcFlQlhgNkcfZnT+9tP5SNdeHXn3wxgA8Y
cZrrfXDtI0mIMk42Mp/uNEkdo5fslYE+5/kXc3KUeQwy4FugE4+/2dysWEbCMvML6eAjLDtfTTFm
OfJS1XLigwUCQG3LPGSzhz0azU5mFAJCr68PwkDIEkS7wVaHzfm7OTUDIZWmDQfli2bH/EzffDMT
cuMhbJUU8RAouc5hmRqsFgRdk33vEvPPq2j2jMhEWTLm5IPjHSomDrtDcJWydwx+zs+uju2HvA5e
zt/VqY8HziQQGp4gN3b07IYmLTCi8fFkseXep6PGEVtg/eSwpdzUoeX+6DMU23QLmwtL1ak5D0Us
CBgW34+bHlqnamTgv/XDUL+ThfI6JeFGJM8imR6Zri9c7dSAZ9sDAQbhPgzPoxk24x4dG+eWL0KR
bnPbch56HULV+Yd5wIUcLx08RHhppkb0wfGG32txwlq03H237dXnGELWRkFxTEYMKWWczTk97HSX
LIRSdnfQCNNbK3OMbeSi6ZxGAXEoJERbAzS6znoXPUaLu/9CU0I7+eTBTM9fpgHw9uiV10GjWjCg
WW0Gk2MCWb1q0iuXqMqaXey4L+1Ad8LBn3udFUb8nPZdg5e//Bah6IBTI/eix6VHF4lwr1ERgBy4
j/MP8sS3xpk2JahDav1cH77/1jIczKTqUG73xfRTTJrcqAIxZZChXxn/jGAyT+TaQWNszY1aqu73
19K1EbKtKyntA+2nSsNhlVvqK6iOwieTPcFlbMsLFcaJj07TOLGjomHF+tDW72pituuw5PYS60sU
h8pSR7XDOUZNIqs+Vp+rmqR51Bidf/65nnj1xH7QxaQjRYF4PFOaiofc0G1Kn73abWX3GEHr7IFu
fAhkNnweXSu8MNpOvck5aASOF1kxTGVHT9fmtLExcRYqwFiXo9ahSigM+QDKD1+6zUb6/B2eWHO4
QWoog4WNYnH+PW9m6TyozQhcekm6SsjJhVn3K7UirtxAEfu/uZSHL96FJEuf/2hBEI4ZS9C/UE28
sri3MCovakfaV3GraRemr1PvDWs4wxOQ89wPfn9XHZK4YqIz4Dd5+9RG5S/LqoDG8/6ISXvAKSP/
eHPEBIbpQrdg79JcOXpt2sBZm95MhT/pExo/p/9Ut/WKMBD7woVOTMy01InBMeg8Y+OY3+eb9yWm
HgVYwBYwC60XXJRbd6qeLgwJg7/jaFZ+d42jMeEpSZqYJtdA0K8tzDgW+8ZqrE96S5ZQkJFkEIdq
j7epFqvGTsLPZV87iIU4q21dQux7rUUNWeCjLM0BBRygynXvjthVDVnvJ9OMHnSPOM9iJOEyEGqx
zRvEWexuR1zIIZHOFslCExl395ZWo9VNOL7/NHk5YqtCa9JNmTf1VoUvTXQy0tG7JFOpDssYT34a
13fR4ERbrW5g9FhINDsjym86pe58N/We4jJtljxhUkvoFdWLCKGgjzgxX5CGINb41i3Ewml/XZpG
vOxjoP7nH++psckq7miME0idx/OnXTUVeQyMTWTCr9UgX91IgBHAY5mX60Dpy//FZ0fNTbFH+54D
oaNvwYrGojLCEZ9sFc09p9teT3e9LC4Urx9bfia9Ug62qE1o0x2Tas0hjYx68AofEfmDEDHwtt79
UaWfOYS+QZCybC39WwiX/vzTNE5fly4tT5TN9XFB5om8ykVv0RMpx+lLNMAuJiZXecDoomZrNDPs
cao571KmXbXKCkSCSlswkVd6h70cNWTSK8BsWmWjSRPrL8JQBpzYct7JCbaXfLe0jo36gBQwdaZw
5UnNpvfiTKtQIzo7NZulO1nVApIqIGg5iXANMaVYyUwQzuFo94mbTVtBFuUGRxf/Pp+sZdTIZO0o
jv5cGdalV3FqTsdvqDkAtZkotPmRvZkj4MKAn0q7wlfl68hx72Ls1W2qQXY+/+xPzUVvrnNcGHWi
y7PSw4HtWpm6LOg3YDGO1ucvcmpBtGHica7AeRtovPc3o4JWKCuzLnwOndwl8LkFm/GXMoXhBU3m
guns5MVmVjCFL+6247LXxkNaFBnfihLZOTvRadvh1UcBipZaxhce36mJwKbtz2qBZe9D8ZuNo2En
qKj8Oqkf9AafLXyTlzKrf8kYzUJkX3iSx4zBQ+U2n3mzgUVC4Byf00yNyHi+1GnJkIGunnRt7051
v9Ppxa/IHIh8U1QSw71nfIqxpfpjiKkhLOPixg3ddOPhe/7sYAnCnhFgwL3wPE4NW96zQRuJ/q13
PDH2Q9AoaUSZ01fil+GFz5HePWYGOpLzI+rkdX4nnyHa+FAcNJ0yRgI9ns9OVNDNka/FqPSrsq0v
LKSnylaaU4g2SMoAqn30HQJxwMGB9tKXeEaiBolrXzzUpbVPXO0uK6unPPMuNCpODeA3lzwuWJPJ
zNDoqbmv9IA72/KXZ2aI2+19XXYX9hzGqfHLjnQGXwPwp5f0/suUvUvu0eDkTDP6+E1G4q8eMMWy
yzRyzbWZzyOUeJkzI69BZeA1ULRZmVkj+vO65sWkqfISEALttzqOBVxt+IwiWT9i+i5XbpFlWMQb
dzM4vfvsWsyaC7uAFQzADg50Orc2S/0vtdexs5QuWVvqN8iKt0hxxFpS8sWkGIClJTi2JWDnUSC6
ZrHX/zA04fBRebNTlxYH4/b4ABbQEjlH+BP8SUy7CVTYQqrmiyWsK3qmgCjG/sLwPfWKZ2cWQhmH
ZuvxYxeJFo4VxZAfVx55z6KtxWZi97sC/Al2opk16ec/mIN24qggRDGjc4N8Lmwzj940UKCMU9Is
9+188pZR30ICiyBJwiMAYlJm2bPQc3eVmCgnD3YBN5LZc95Oci2R9G2Vvke5fv5HnRh9FBuzBdrD
GPhhy+vZo5tL3cj81AvnSOrRvoFpMfljUjYvSa1NPrrI7+eveUx5n182qgS6PvOsDYdYfz/kw8Ga
IJ7xRTdTgJTVCM0NglRjAzux2XqObSwYKSgnrWzthXW0HDmTwXlhaqvzP+QQ/HH8RvCFI8fQ2OaY
x61CFWmETXQ46bNFAhvo4GuIjWx6QFtdQF+RurOTCWpkLFYEvxEhSzhazjkqURDdfW/06maEBvkl
guC6BHCnfqEsBm/bM6RwTKUbRH3WFkn+rxExNlM2nFc7idZohc1VrRTSj+zKWQ9R66zc8EovU+Mx
NYrhjs8WExq56NNL5LbePlOdr2o7phc25ifmcJZM1yDNdT6hP24c0W5LsgY4ke9k6fAYIUuD2zDE
L7GmRJvzz/rUpRBeozXAjc6ycVSAcOhUVYRY5r5XwlQUlTu7+QYBmQXu6Mv5ax3e2/F7nbu/IK7p
MiJjfD/ACsXO2j6P2Rx0VuAuJAfGmL0mU9sGouxWhZNpVxqxgPeS1JNbXVfCB13CHjGNTGwF/ODd
4Qf9B99wAd+AdG7+5v6NEviAb7j91b2+TxD7+4/8zW8ge+FfkKTpniIOnVVwTON/8xu0ecr+JxVY
JzLMMRw4XuYB50CN8DexwbD4T3zjCPhMKlJ69X9CbEAsytB5M7Q470HxSFwXLTsmckSy74dWJM2h
Y6EybhzSKJ5HrMW70dCUemFNmboao7yaAyvLPaFRlbYotapbqxOVb8/Mv0UjX11bgdrqXzA9pLel
k9XRVTV0hrnURTVYpN6b47PRmR3GcUJiiU2fMBogNFx6nYurQ6DLwCobFd227UcNnHpTfi26oLvD
sB0gi0Z83wJ6ANGLFbHuN3HOQZhTJzkO7BSlvYMJdGuD8ikXIkqGFDdGaSbQwY3h3hxHh+7vgLXH
Z7ackDSniUoQYjb7T8c0/Vk5SnUXh8ioF32fD3c49cjkrFgyVTzz+dxkGOLU2ZVjbYJT1NpBbBty
+eAdNJbQ962LC7mCoTzuQsTM2PbzcVD2Lj+wxMU0QcIpCVQ3HnSC2R480gg+TUlK0zojADJxQAD2
EcjcZdCUxNbQL/Hx/Re4e81yCv0YLd99ja2mWClmPUhxY6T6ZymEdCZgh4FaysrHaxy32zwgRNbZ
unj40JPUsTqp6LfzuiCSHv/urQHlgD2uRJWwMxutbNOFQLWOrnuWFxXpOnYzkJsvbAbMxvjUpbjF
avoUAkpWHHR4FavO9Ga/YIzVX5RhjR3eFWBK27nZBm5eiZLgLtBGBYs0mQM9sAJpAEqu2s6R142q
dNEqrMjBK321gdl4pddRFqDyabp54JDnMw2JNW2UAYUo7CW7z7q9lG0rEM+MeSKNelE3DZDSfJH2
OvC+L2EQAQb4OsTszeqfsq9kjoM6neBs/W41/2fCuzDhEVt4dr77f3U8lQVHBb9j1nc//+//+f1H
/pnvVO9fBNrRuPYcmE1klf33fMdUSEjaoWhiX00D/9/Tn+Ewx/GnWMkPaelzlPo/05/2L46fXBZ4
NAwWLdU/mf2Y5Y5mP4Tz/C7qZvRv/LzjgiHHUNoMqd1fa7GASGEv3F7m2YyGA3N1hbLPxVuRVCRz
tdtUp1JSXyRbdm2d4sxuCP42JQHYxHUBUcrYsIuenL6uqIT7GNuFaGy5bJMiPoSJDGaxoYsEjqnA
zUUQbd8rHHZTy+fdrm6zvOmaxSTpQosbug1g5DpIzQ08BlEwySbDvlTyTt0ls3V9NIPgKTEqsac4
+KLM0wf6L7y86uCtPGBx10nexFswfS28KAu2boTODVVf1PYKydU92DXSZ7w1Yd8grLN6ArtmZ/bw
aUo761UV+gyPwmp+E6vRDAWIJPNw3bXxtPAQjGbbYuiy7cAhjLuyvDImPzasnFt4wR2IiFFFC6Qo
2O/seX6Wh6laYYZZRvP8LeaZPDlM6s5hgp8JkiCr5nlfJwHnq5zXgv6wLJTzChHx4YNIOCwczbyG
NPNqklgV68q8wgTzweSyDisx7IbSxUUf1BY3ah7WJhSB1XVPyMu20WEemwRYr+1QsJ41Wn3dl6Um
QCc4/Rr5MdQt/PPWzp6XQ4Jvh2sdAkizjTFXgIJsQCYsOob6SsH5rT5UpGJTahX51pBZsLRLa6Z/
J9LBVJokCo3rvHMAFJl1uVJbvNRw9nK/KoNoNSAxcjdscvt1L5NymYd6F25GHXTAAnycsJZak/V/
QdJUXydLA2hm8TWS3BzXa7Uwx1dAZZ6+8erc2uJtFo9aweKb2jL7ghXJXgRqp/VLAVbUz7ooVFd6
7dyxPtWrVo+CdR0BBliKiOiwpaoNWrfGx1htYLcP68ipwW5Yldiy5rbLtjLDfcRyjLPXyNNHOzMs
AYWszX6qiYIHNEj0ncwdvKeWE3zja6gx8iZgRVD8aQC4G/wo21BWoKezuN31de5s9KybHWpF0Dy6
ZvdD7S1l1Y3utArcGk4zX0C8Kx2Bv3wMBxACoY1rMLfhd6YcBHx1UYpvuybi7MFq8J6vrI7FptFz
xVg1QfWEZbe+rVx1+g5WA7x7FY7PbSxyP5gCPkFFIdV4IZTJYK88hydiDr+tSAzqUSon0Nj1Lg5Y
wshJ1kDWfrbDChqm4hH97MXhi6yyfFi4Msg+pabQlw187m0HA0iWLuMQHOfsAUzVB+ijwKzlYHib
Ejpbz8wSsPYBlsPwbklxBzjQ2zS2mv0iWXrcVV5TLoeoQhoxjN6iCOSPRI3NlYExa2m5seknoDY5
QdFfh358sbKamMk09AZyDbBYEYxtEFA+VxegSlv7vm9w5XHZ1LLbfxR5/1kVL6yKSJVYSP7nXcDy
NYv/KjnKercw/v5T/yyMrH6cHJMbRu3NDtLiL/z3RsD8F4sfYhWcCPMmQfv3wmiyL4DrTvVvzt/2
4UDxn4VR/xdNfeTbtIAOy6b2JyvjcUtDRcZCkLHN2RBbHpNdyPttAUmUpagACd0WvQFVoZ9phKWR
OCmnHX33YOP+3SfsHNI1Z2byq0Ro+5kzj6Gii1dUl/a/R12d+dfgIUDGQJ+alGGbJ/L26MIsxpmV
3na3elVotyGJDqAp4aSAwepkSc5Db7ZfHT7keFHnrqygHNYscMHUOOYSq27x05MSxC7qspZI7Uz7
PFkK/N/RtoJflKykFLx53/e/909v81wOTfO326r5F2OLoT/g0Y/70AU1Yyfi3Y7y1hj4Hlc2/MXP
FNCusZHOWAKkHgcNKrjDbn5ybHbzY6oaWwS8UDNrXL0/o6Fp8KErAmonjf9uIYl87xZObaVwcssk
uk/po+SNFzUr2o/ecxNVV2nWg7SFFGnfzB2dS87Gj68BDSI6NKQWjA0cP+9fgzMqYa+IrLktZOA9
lyFatQXUNIaGKEB0cwbtPYpAy76cf5jzWHv7LEkUOvTV6H+g4cbu+P6yljpgjmvC4rZwJ+1WS6P2
tiCjjTyz6Pn8lY5a80QKOTMjcdaKsZ895Hu/HWcIccepYmG8dYVqvlY9vP9tgGtZX6QiWqtVC5XW
UDFlLBMD8c+lQTM3TN/fKAMF8woh3gjwKHDf3ygqnjgKizy+darUeiU43npNySzPttaUN2u7ppwa
VV79ts+qXgdOUjq/ZOY1u94bzevBNmp1afRJmS4h+eafDRhmxipyx/GXUIjrUBVoKeD2iLrxLQPb
2IXe6/FJEo+P1iPTBonmh5bwXG2/OWFU7dYqLCtQbrQ2yF/jWrKX1pRUFibwkrEI930Up99D1xPX
w1RFGxshQLzUtc75ix3thHiKgK0lKTbdr7g2nJ8ddFbnksrR+vCS2ZAyiMgXZW7l65w7Im9+JQbS
WK0jadxQ0YkAIwohSNOWrTZrNJESLV6JSn2A5GC1iyiKnGUNw6rRa7HN5qUe8w9WjMxi/XeyPnzp
E5DIVDgkIlMwfaa1666CqoAQd6gjYmlQUwRJU9z2c6FRzSVHGGpUHyQOzGzWLsp9xFHZJz0J7zmR
x4iVtU51S6DRkzzUM/Zc2mgxMU2r2mwnEqF6N7nO5jKI+tbcR3NpNB2qpF7F0Lxk0MU7DM/UUf1c
UmlzcYVc9YdAZfDYqmAWF30OmiVoqnZnBrr+VEVan24DR6Fem6I0+I7ujSouLirlWzuXduhq9V1a
FmKnkR/6M+4EmT6UZ+ljfKgMu7lIrOdyES2u2ELX8e4qeiprs6+rjXaoMDMa6OGy6/EILru5CM2J
c1u1wrsDP0aFqmFQ9Vlq9B6KLiWsi+L1y5CrEc0CTzxahqTU9cCxUzHlpGnaZb1uVHzq4A/ckNbB
oL7qc9HcHOpnHEPU0sWhrh7mEtuYi+3xUHfXcwmezb3iglJ7wXROhU5tTrUOkpfKHfvLTG6f63lz
Lu2NQ5VfU++H5lz59/MmID7sB5LD3sA47BMGwxmuSVqeexDt747E+Ls/QTLf3K1A9MDpGJUveJS0
/AH65dDaaH93OmQq83TYk3DAITPUlWCX1yhtQMTAgoZQRWTAaMBhbnkHREDBJBt4XTm5VkUQsB7K
LO2rtZ3iylzWmQRZHP3uuaQjdt/VOEALubZ/d2b6330a8g2UjX1o39C3m3s5GFVo7GjYD/JNcWj4
ZL+7P0MX20DXaVVj1g3YhCxLAqLzZeS1fbDpMyfL101AVbCxijCfZgUEM2aBGmLWANQKW6dmDJv7
BhB7vi7DGA4h7aFYXamlTn6y6bbu7cyRCPYFSE3HSpbF0FTT6DdszepoLcIIHEsAAQ3ZRN0U8WbM
7Hyko9SAmLRAXwESG6wx29ZxFStLXqv+ooicqB7DsFM2KGmuKgDZVaVZtBLac5LnXr4zak9m6zSS
9qeplYaxYVuja1dRz/lssXAitr/boO5E8chibOyTcNLTTSv4BesSygRRMBqhmrPrRfQ3uTsytBU+
lXoVaFq7rw3LyiAPGWFLbm3H64ydZuaek2Qy/crw39kr4DdZTpmfE1egUfH7Yeyk9lJP08qAnxUT
hdQG8LoV5FXefUJ8r7kkSzvBDYbWV7lSg8zckMmNRd6JPEesNfJmyx1BZD0RWJ4ZzQ3HSYEmQ+YO
wyc05qwo8okXcoiVb3UxlqMC4iZ1YXKQmIXKxSXCw3jCDqv/F3vntVw5kmTbH7pogxavwNGCPFRJ
8QJjkpkIaARUAPj6WaiuHusumztt/T5vZVZk8ggg4L59+17DndsEECGqQPZXB59MsU86hhCrkgBf
eRenwqjeF4Bm4gRkp5h2nXKW9Gz0Sf9sZ6bzCeqJIGzf4OLdDUCArG3nLmgJ5WBk5YZxPvYrtpjI
wErle6EUlUVGlMFT57jqZ9MK6zB6CiKTTw4B2fGsq1o7p6izaVe1o3G3YFm3H9i5Np6NXuMniMPr
/Kg3ZoIXSKDPwCFNpqmOlZd05j0Is+BHpcv14swyore9AgjRjdD73o90uYojQhE0Ry4bh+6ZJ1jw
AxsoV3fJKdlu2HAnNL3vgpiglJa1g0fTB+pznOxMDdd+6tfiE3rXzck1l3V6VfKn63pZRoJAy34h
5Ntb3/z60smrW19XAwkDtgrvYlh9SRhJazJWgnzk1mmKJE8fqtZb+QEQIj4T/h9nqtlX4l4a9tzC
ZCE+gK9btdNwBezV4MYDqzDtJgbo1nYepbkeGtxMEe+IA2QKjLVO7qvyB8Sj4OSPaUpIo3Byros5
cT9VZfEyJjIeHsn21btzQpmboYlVefbk87TYd5Vu3Mkgke+sU7kyFHhGzVPtJ8FwjkWdjJsZUCNI
Z2+29g00qzzSPTl/5UXu3Kah0+uD1EkDe1VoR92hJHH+97wE6xmSSrLw6QN8a5uaM+FSjVsGrxpo
VVh5CNehZ3PMza0SgGf67hyUOSGMjtmaCceeY3vhKMzgR5tpY8LyZ8VtsmixFRwJXTbkrxLBeD6R
QMK9odYTm9x8jU90GiFX8pBR8kx0oulGcVD0I09aa9QpvWX20QZj8KzNlOmnJehb47vvQMWFJQPp
8Zgqk39qKg2ix2yVuMmx4WtRkQaRfUew0dhfp9krnrKxk6HvdQe7hMF3WJTLl0M2UYchDAxFfa3c
yb5oOAbqrQCMNJ6TWTUiAmtYimcqke4b9AfHCEdnN4Y5IbDIhGr0JU+BWT4ViTTSN7KVLH8kD0bL
55emt7SAf4yRNOqOlicnLW7UT2QhgtEKr3PzY0oE7MOEXrDs20F2KdmXq9qXsjpr3SZyL5y70oW1
uIbc6e6VTTJ7YtidKYZBouFbU34FmqRdvJKzAxfN1pisqd2Mhem3JBBKrv7cZjlwM8ez3kUx8qh8
VcRIPWdi5SfwpAt+cK2X3a0KUEN2g9kE2c7H86TCaXg3WQfwDXKmRu/FIXlObZST9PbVjgt/fJRx
t6J0Eq7obQPgQ+5oHJDvcJfm9cVr1/Rcc9IL9xhPdcD7AsuYXPNWAwVUAj80Q6qxob8WRczrbwPm
KJ3wc7FRk64fZ2lz32Pc9VJEReFd/2g8/k9J+TdKCm72ddj9/5dSrmmHwNGm/zxh+POX/lRSfCYM
AUH4bKGyhUHv+KeMEjh/o5nDnfIvUfj631yM7bCqsbazEbz+8X8IKO46dKD34wd0f11v+U8EFOev
PigmFHj10XH+mGJYzl/h2y17vpLHrCDdVEcWKYrEHYFGwJebEYHt8V1PSu9Oc5z6MWXp827BZBHC
OdGJqwyGbGtQFj1lpJfO25YYxnvh91lOSF2VEVzS7uFqWqe+Qt0Hr9LIjeNPvhXWkHZEGOfK2xGG
LM5joeqLngRkLdVmcWlEm9+82vL3gOoE1X7skVpe2KT6lhqZTEPu7pdUtMecOvA6dDNVByvsWoTW
jSm6VL559qZafTCemwGIekRxWOgyBACa/WGs6vgRV6YNRxaj2XFYs3cXqOp5weJ6bpHY305+v+UH
OHZHd0LLntx7FU9AQw03wC2K1KofjTm2DzmpYV804BJyWBrcW1nlw2Yp21/JZMaSMUJj3GBkDqSV
We2j3dnqlOU86hBSsrmMrMz8lem1HhEDDk2sIBcCVEDi3gG9hd3ZLNpX5bIJHhpNbd5x9lfHOZVv
YzDJx0yZ7j4X/vgimr5/YqQBUrLQlvanHXvJW6vleYBv2Qao4yYZ/LaK42Twq2OxPtZDU09bvOpB
7kUmyaSfcp7UEJm2esVCZPIhV8XPgkj6Q7Ck/c7ASP+16ENxoSu915bEOeVt39BJLcu5iQvsVI5H
TOrkg8clbR/+kT4PZsv3meRvFHMSdHwrB/41LHA7s7OK82yQH93WpcsbnWg0OyMemHA5GqHouthP
Mi6eUaPFa96nKyG6asgPmCcYlax0kYyrxQ4hjsJc949Trj1ixe3hCp12IRW01q2cEOMx3omVyUKY
Ome56iq6KSgBSegEk/qdZubQRs1kVZjvi/W5lonqlrrOFNpy9i5JW8P9XUiiNFu/vDbklF5MNgLm
KC8VuDsspR4E1bpJfsTeYsKhHBL7pwRuSlBC47gUbKRQ1g2WRgx2PFJGoq83MN8oBUsneEjimTg3
0h+gVo6RmEfwNQ7Za8H4VXlWftRbCiECSjXY4t0w7+1KTODDe0L8sqCvXoI6i9+00k0gapLik22D
yjO+pdI7NAFdDY/jooBcjHNuvPd0YlWUVHJ4MIZKfrSzbkZBo4zPvLXaMRrnfn7sFHl9B9vKeVK3
fsDqkEnZQPU8kWbVC5GGQ2xYOCXodSU9/M/BlXjWDZuLNiJDlx3TpPI/Mk/3rmSAzvpxClhbAF1a
a9GceXEJj6YYCyIDu3rni6r8dBIRvLSp/VPTVbNxm9ZCl3HnX07Tzsi09NrVNvbj6g2IKVIj40um
VlVRte+9h7MaqFjWkAsDWb7UxqEMewTuizCnfkMo6oPRYUAjf4L7udWJ+5ux12/9olmiEvkwXMZ1
sdNu0o1Nc7hd2I87kf3tnRwdiO1iicznc7CzfT0MnGgt2SYE5LGdBqAtfTRHYgghmebTRgv62N7a
Xqu/m9iAt4vNYTqaejNHAVJZtvf6pjgmsyXvcjte0+5rq39E47H5YL0ye83TTBLka/QWq/xLPBzj
ZKp8jCWq+Rg90vYPNrg9KtEAQrqjzx3gw1b7qh2PfF+ycsfbLGeNw2URQVhrWQBz2QYTpvkEn7tq
Vr+oVdX7bFfG1YLhW257RVB5SEouEawrvetezEGcb3yzof8UikUWU1MmcbTNU5J3YHTzgBR+aD5R
WeRy41beyWZqCvW+YlNPdMVmTNL4mNHUb2vDlnDyyuekcoZ916o4TPH8j2HXpmzbUOqBPexHdyv1
aflerJFNm9FwJUbuodzqtRjNsNDBsky6UYzDmeQBl7UnFrya9HXREmzgs2dXuf7mz7kLRF60ltH3
bwNZzdl9PMVkvwaZe29kNPw0fO2jWxb6Iy6j5MaxOO09P1+OY6J+OHZVPUpG74+D0cVmqKdAAhUg
2DdLw9MCMLlSJzEn+Q+/ck0OKdygjyRNVzcd6tQNT63cdUnpRH2a23cBVWFUj4tJpd4Sb2zwtIum
ck7vBjMYdtIn3wtPTlneZcTbvw1uzuJGVwg+GBgo3OooliHLP+5FGrz8ZerNK4HXMctmULyeSNN1
GaznioBIzaeVGWPxy1q0+R4s48BYT5M1YahzfBfUTfO0cI0fE974V4NQcyTy3UFAlNBTYrl85HiY
2fFE6SP6CCR1ZiMgT0ZPxE3PSmreO5xHQ2osZyyWJIKmbISWKrvJYsB2JU3rPq6LzuaQzeNHtcTH
GrjpFS4c1F321zzutaG+JYuX7tfP85nITeMSME4/cFx4JJW22j1F8mht6XjBXQSL+I57G/TxpDET
b+XU8Hf0fj7NtGYPwMrUPpiD4DgaQ/ejjevyNhrOeOB+cueQGBsinxsvKPmKkhF1cJ71TZ+BPowG
2LsIYToFc5dZ6B/4MiHkpUThy8K+Jxkkvi5eMB07HoxggTEnVoH/pcNV/jI6yyT6tHPkWzoU4kNX
cX7saq3ZV5bQfKQIjhouP8FD2mbgjPCue7t0zPIba7Tqo/E8iN5s3bybdUp4+kzd3yN2VSEGezPd
L+R1LNu2Nc36qZqDN1hi6AcjAcLNmWWrwYj0yjcFca4qeE+1OIc3FnTy5rYdgYMkIEotJEk5d6Iy
M6R+Ieoh5TkWGOgG4dyLtIl48PPJ1+YyP7Uy2RBZAEnBEq63awLXi0QFziXKEvWwGGadnUFxd+Vh
6DXx5jSWk36aLrc4/XiuO9tWLaTYhrk7ycW9Ipcy2drX9P36cOKSNduc+CKQqSyHxcs7Ze/0muda
9ZWNk/kj6Afv2ZAJ2eUyfZaVN29LS5ZHT3bsIA8jsLV6enSL5Z0DEHqF+Mx6990b1PDTqjsqCLtl
ZbVzGKKx5ndwPb+4SaPYEn6qXfhyQBW0pFFXeS9/W4szVmHfyJV1IC1CZ9MhLQ5tPfcPDEXyORoG
W8iwaYMkefbdod2WrD8+iIV6h+G6ckrt74OH/+ue/k33ZNjsn/9v3dPx+1PU/9w6/fkb/z2ENnBn
oeliFyfmBtf4f3dP6BV/w25ssBH0lw6Kdotxoo6iAx+TXSjGK392ULbxt4BOjOYKPXMde1r/SQfF
6Pov47D1X2AKThYJUjrjsL/sF+RGLAf8JO4dIa1ke8XVJM9c2jNUboREoLarmIa9/DTpgVs8LWnj
BD/JMP0l6sV5sr2cQ8OorWdmbdwsnpae6eI4U9AjENKayvXLNemKtRLNWub+EewoypJIyP570SvA
FyFabWGVZ9AW3X4ciyy780wRSK77wt+BNq6OZTxbkZcNMipnI9lUuPqZYvjODuHV5GEVDA95g1AU
Zpxvl8Jqmks3IHXP7ihPZtCqbx6iH3bZ+9920OlIn7W315u0+WjLXI9spyQVzOo+4VBRW08wBbPQ
wzl5XmYxHfSmtnd8UdpdlWkxeGRv3AndB4cQtYGZjC0BBAOhlzvSyQkPNlOV3WtCmK+Mny/2QHay
kU5N1BGx8Dh3Vf1ImjG2s15/LZw0eJkoNO+nalrVu+B1mnx3O4J8ia2xfLAzTR7soTXv2rIEJeJb
a4Jwml7KsVYkXYj0GmjFZ9BLxmgNEcwOtOyzLPNgX9Ta+JMnQnycY8faEZ1RoMjhalrYgPpFz850
yO9aQrvM9NdAr7OFdjq9scmqqjBJMzylzCciWRb+h2kO+dbxMlg1fv1apuWr1PjTOPCYkgk1vse9
5mxBCdVbO0+ZfjZeiaCvKrx2BRgzI7TSoHzylsleHVOiOa5X5IscO3cHJxfKJzUlhmNzYOFMeF7P
qx+9TaXxeGXX2HLnDcZBrHFubiSPdm7kt3nulvtYCbrZxZYXYZnMGlJ9cvgrVr1FN7D3dlYQx4VX
KX1SbldcnLKZL2J2rSspsRlB4rG6MTZrdxX+xK9+Xc8LSafHTZhrze+A6JSBwDf8/6WXqUu7QCOf
nKq79DG4gXByVfItwFJHsNScgzD6CvrG0Hhnowkg0aa9p6M7zzq5BcFShG1l6lUkXQLTE78bfljT
PCh4CrO5y61cwhXQvXRjJoKYcWE6EZAjLQvr0gzOY1lOGU8D9sKjURIqHigkN8mL8qTLgvgydy9J
yzQ6HDEK/K6Hpd76fhEcPJK0Lq2jfbvoI6ElRMZAlPWV0GopjgF7JDTxyKc7L9OD15ROKxxbj464
Sm+Mu8SOTXf95+gaxc5MDfcr57EIPKMcReSOAqxFC/a7NXr1xrzbuml57G3IcYp3A4aRBM+Ums81
iah95NPjnHxGZs0GCVps6a6Xm+egvS6SUYnrTmznTpZ57KiUHgsUn71fqOGHI8AhwOsWMxyvXAu9
IEnPWgOO2QGyUlIM8ZYYcftQbRnSR6WngN2347w1ljGjXoznbar85WWcyAIflTR2AhlpIwJwGkDf
46vwq/bmUrwbeOKeU2YJj4E1HNrKWu7VoAOFmWioBm5rkGvmdKT5ULCn3fqWley/GcroMKk1/vyU
d0VzxWBqPpt0sx8AsOVGc3NcNKpV8EVghR0rJK2nKZM0r3UXWVOjX0sYJnpVq4fElu1lzpos4vDU
7zqaNiLHK+yrZYqDTpfBBnaEflyk8c2w2b1riFk4Mtk3j2U3uGFqEJFPEDtp/HzJ+9Zk+BqnDWFW
zcwY07T6pyUQ8y/gEZRVmjezsFXaD94sVy2WjHjGd9RqaBj5nlSTZpPGHOS6ufRnHK3TCzH69k42
pMS7/uhe9YmUeOIr1DFIhNrEoNDfrVpndbVRRaQxBN22NqTKTcZ86Z2H4HIg9Vr7ZWQUfZMSFita
9vA7i7WaoUxaP3bSNaKGNIC+lvpnspTJlvqIhFhE/b0/dhpiRyzFOzEP/aUti8c1Qg7LpFtFVts2
Z+Do/W0h7XynAILcdANJq0OMk2E/xMvWhuOxL23CRE1r8jdYCGgQPGH/wg4wbpU3fVGEjVHOmVms
6p6IWtfRLkIj8LtuHPWKzJNGttEsj66vgk1v1e774AvuDcslIN/xi6OR5hO7cIPGgZXARndS+yMv
KOVondI7g6DJ/aLXxqcqE3sz9ctLPHCkm2o2D85ISmioIws9pakxbRp98Y8sKjwuunFEf9UZZluG
u811atmwIuZ+46Xjg2ry5FWbQLdkQ9mFs1uJG/tZADsh1KgfeuLKU2BJ75RQk/ucoHFw4NwEPd7r
l45Z9+OyDLchSaG+E+VwHvjAIodr7zmbzfJE3mDILZHuK2ryi7sk4hj42mM+B1xqqq390LLWqOAq
8el83GGX+Mx4O/rgSPfjS5YTYVS7HYKAjhhRLcDqiYq0j9xQYjeUpBkm/QDiZiokFJe4vCQgmXgU
xepTpHqz15iCnJex874Mryh+tl2j3Tld+9BZpfO0+PaLPtvdHUGbeI+V5R3bXlv2/uDRBjre+MIo
Zzg5bvmZLVl/FJmX7GSe1vtxXYsbFlYrQwYU3Qmo1bC108R+xAJV3xbpICXw5BrDLHswksZ811QF
iZOnMoAHIx5fDchTh2IZnUvZpBn4GOhwViYjjE/3uWv/oAu0AY6VxTatiDr3IM89B37S7Ifel/eN
38OT6hprp8v4l58nHIHAEfZ+R/Qa8/Di0NXFchGouOcGMxqaaQeauRvrTbMUcmO7zvLbkcUzrKuK
+XXmPWFZdna9kfcRrw/VNLOuqL8V4pzxEXfIfWVti/usqaF3afOVlb3LHBv2SwF+6SShbG5tcjrg
fYlgl055/NEO87THO9R+TFrlgkkZAvBzJDd4imCOwu0+FCJyGOilsUvUOnZKym0xiE9tcOZNO1tM
8/wMKEgwhyRYFuepP2MntLGz1eV4Zxd1Eglfh+4O/+Ql09zqiaIqP1fS51HvGDH2bpWjotR1b7Dh
mTR3BUufJbGie3/S26uyQA1Vk6MBybPLnS7MhIzgimPHzIZDEmcpFkCVuTfp4FgXdmHsJp9omDnL
nEjZ6qMzOGuBCDjNnmH4ct8oj6AJpzVO9dJWO8dX0+fgx34RYo9YFf/OhcDC4K8iTUraG6depq8q
F82HO48RmJrus0yCeMML+Q1iUe4yCGkYrioNzF6n+zS5uXZIyDZ2I9xnZYb0mFdX8AJ5ZOW2i15f
wnTS7AQpAV6lDcGLR5pLc06u3/SY59k9dS9izZq5Aq57p7OaiO4XMyjlHMCxTLUp2Ow4xJam/2al
0gl7MhNxYah6A/KOEUCK4kbpgaenyB8cj5EBqQ7zdI7J2opkBReUUcbwwXZRcjCnON561cCgO5m7
/NR20FQToXUbqYoBZZLZxhtg2TbYGYMHgmHRH7yGBxKOqCS7M1RvfE2NVyAFTRwIo1lEVpybu7ha
IIY9+VM8ZPEmHn1Rf6VDOQJ/KqsCFIc3iTy3TzFm7PzcT2i5z2oe+dQwbU4azLCgolIOs9Y1FisJ
CwbDUUVCFVsSbJKxUZewzYVjvg/hJUy/cFGJb0U+IkDEznnjd+oPbJYxiwBjcwR2CrvFGP1po3d+
ehqY8V5lw0/XnVu/ozeG0OnaHX9Ru+ZBIDdDMpv71HPYh0uaqfpuY924QuLxj65pLNzBNHN33uA+
LwLfpmwd99tmWT1mSr8059gJ1NZZgvaxLcGZZW7ZnjQW4R50JQQ08xqMTS3UcLCL3l9Pg3lD1Wdu
AH4BilRdGSbQqCBDFPbWKxzzrFedfWr1lhKAiEsEYjFtHHcurdDT+Ht63tQvUzrar6BoGQ50OPQ9
VFcNd6Ne4Bfgk3tUpGRHadHP78qJ75PM52OFUTk9TSpINmOGOBr1w6Jf5wa0StbDLiQcGpm4Izh/
gErf+Pc+T+HVU4/dLeuIsQu7pipPU5llz4lfYGCm9KRn6sa7uVqSp9JZup2/fthxKbI9IvQ62TBL
cafFI3lRNdsvW5fVtOOcdfIpjku9x6XDjw4Q1I5511aPwB5byDCG/IGGZbwZjS/fqpqBBmSfi23C
imVypMNlMpsGOTRg5DKM4P2Csnkasf9WmzhuKu86TMJ+qIT89JaW1GjCFRJ4b0LHXqV0Hvsp1FjF
BxK793kxF6+Z3mQvPvrs3idrCG7OADuIVqh/AUCkvkfNsKIGlsa5K5NmwyuqdsQvcxNObYUc6iJP
ohG21DrQbs1NLBz1c6Hqo+LX2BpHbWTlEZlXYAcq0sc2CajE5NIiy2eDuYXQamxNgjqPCo7XUYDp
uThiTI8wdby7wqFz8Fj43Li69rPw6+VFJODeQtdweXPWzKGhO/n8mnNUmFz5So+WzFvutZmJEdCq
eN+bY/GIS5Jog4Xrql1s5GB4QqfYzNOoofKN0pQJS5XFBkHXBotNfIwUsobTXpyVVZdWurOeYMk2
mKXCC9mlWSnfarIrynvwOZ21LRj1W1dp8BQIxxojQESGbKcTb2W7yzfQcV3dYKehlYma9XnwMvNr
X03N9LwoLeP5qvU0vP1t0DvLM7cDICqPjD+ykNSZj6T1/R0YN/Yvrb8vY/6/0maZxe616Q4j5z7W
PJLJ2DH5NwZn9uP+1WLsr4sFrBt4VGWoO477r+bXhhFaBsZF3SVa5zBcMUVoAOjyphK/KMbV5MMs
rf2YmScrd3Zsne4cYWx9D+TdsGy7ut/yVvcg5TY53MB/0qb+B9P8X33ef7w2l0281TnPesNf7OWl
McpKj9GIm6a98xpqxfiQ/rt8kv/pj7Dpt+5JrKGgf/0AnKyfaHpHdZeaOsNNWmCt2FVe/Xcv9/9J
kv9GkjTRC/9XSZIzCE2y/PxnVfLPX/pTlQxYf7HQH0l2IgCeQFWug3+sxugW6iMmGyLFdNwVeDT+
sTL/x86oS0Diny6QPzVJy8LwsUY0sElPoijX/X+iSTrOasH/J4u+QU7haiqBZ4G7g3DE9f76J/N4
iz+ymlxDntZbdWPZxa4XY09IW++z61WJ+ugEbIKHfScWZwv9btBeRO9k39TzZt1R0rcNa5iYTtMY
xLxmtc/DLIszprk0u/Vu1X6Mbeq9Q5SuTsKgNO1VZm4CDfeR1NO0PFH45Ds3D8YNm5bVJWukxsa8
aOrriMSz7NEh94kivyNZhNnsSh5XwfuYzpZ/8PWVytjL2X0b1TT4t9l0vI1Xp+KSmXVvb60/BhIB
D8z0c1znFMMfI4u6rXFDNas95NLjIOixWrMKa0eDDmV8wheS+pa6IwuZZnDnY6ts7mp8PR2JGF0L
4qeaMzs+9B0e3mlb0kJr5alybNrSUJoxGRubfPDK+M43mU/glkd07WWYziUO6oiaRFebYRw9I2IX
z9C/lCK0ccGumzpKD/Oqc1jCrbI6zqNyaJnahe5QWRU2UVOjF+wDHGIhKTCSxBVWY+0lyl3YnQ0L
o41JOHDoZ0O9ZN9LjHbngMwtk9lh6FqnNmKrPSag96aYM6kEDKorRBk6Riom2JmhGm3E3VUKBqsy
7hNSAZ7oSgcKs05nFdSo1IPBWs7ODZr502uyfEt9WhBrOAsqhk7uRr/ML62WWvu6s0tsoj27xtXI
vqGsahfabDEc/XFijiNIJyzhA1uuSO4dE3FqFMW0If4z30B1WOu1pCaEJogf2lKVr3Gl9fglsMfh
fhwbbM/uS16XyYOVyO6mxOg9FE0+vuMfnzaYhOITLrnpgeuhZg+0Tn8U3RTfCrPmcSwazYzUMIxR
7JnxRhnpuuybxz8ELo/DJFztXptWUYbhebAbvda6xG5c7IFRpCwgsJo4/yAlBXdyXKCvugZW6nnK
sS/FgtBHJ5PWFNEAeFNEYt9yrFrTxfbRdyUPz6o/qmlp2XshXhUOn3UOFo/y1UD7eLYDgzgHv2lX
5l7eFr8NZRP3TuIBBWUCmmCbm/XCNNV0bizQ0ogr55md7g0iqm2FtjV5F4PSER5VSu3P5vAw3g/k
KZ8ZwtVkugdD2Gcz3/VQ0N6Lwq1+tN1U7cfYa34qU7waEptHX/j+iW+63M54kSNgx5ie5mJ6iN1O
nCp7ap8Tw1reBmspy1UmNb+yutXP2lJBIZHSIkS4mIIdUKNfYwCn13B0uRVTvvANetlTkPvDm+5m
xeucL+mrpfrUiRzp5yjeVbCh2IoPrtaTgEnGJCqz6ndp455VnbkRmPBin2GyuMdY6ZzU1AUqrHBK
NSD4Ao1pfpqHiwO/NnRcPb1V67b5pDVTGzGCtLiKE9JtsJhRO/W0WCCGZ1zNA4N1BJv1c+lDzyM9
LtH0qHE6daoxqOJmd8wfNkLOfa+1L+nSPmWN5n1DscZYoINkBAGMMuJEZrNkz2Rm2OeSGftF77H5
uFkXIyMlx8DuPMDMreTWGLqnpfCLjdPq9Zc76H7YqKW+WXGw/FzXtST7RgVkL0zC5yRL7JdE2E7k
yhU2oEo54wAJkiuhvsN7z0pMBXc4ilkJiJbcMJYIUOaJJeHks4Ne8Gs1vkfdKC/mENMVuWraiHGw
3lhcSQ8WKY0+WqGaL+SlQ7MhRQBEZm8S5ZzbgswKOWm7tjZWnIru1w+UlXiOmt4IUCIm427sUrYY
C7a7RwLIVDYdWDKYHmtlY1zPE2U9jaj5P3NVsjYxpINpRcjOwTbGWP5oa7F/qcfK+RwQpc6BG1MJ
z6x78KM6ySeJUcW0E77o6Mps/Uq2vPE8G1p359FBzzDrccMYFuvD1L7iWJfYv0P4dv5FY1R9xwSc
XD/l1FGvT6R1+tWjodw14yTGpi+6JEqyuDs6jLb2vbQnvMpmGhFU4H/Zdev8rjX7G1OieaH57foI
FZe8lSDbSgzZ3ORaflWT8K+BlecXbOtuFmbLl9BNuXZ9dWhP00utt0+MwvUI4QWZed0eSAdX7FJi
kvd6ugQP0kCO01wTtdbGAH1INHFXwGTe2QPbEm3VGq+pdOx9xqBgx/3+lYETeJQm0SRCFvVz4pFu
Yoi2OaksL3EKxE5xdWo6Jqerxmtd6ckBGyO7mW7p9nsbw9QDV265QShXt3Su22+JXRp1vzEKyh7b
/0Hql33iFc6gw5pVIW/Yk8ftXt6YLDi7wgSYbFS9GelsLW3QXdKL1iYeCXZVve+HadjYw9S/my2s
THojsE9e/tF3xs9s5QEtPB4vI/os06ZOiZvtS/bkuxojZilMrNhT99uwxnw7gHh+ysjF344sX7Fn
Q0qj7ZOGx2wlfgIQ0925OqMs6O2SV0E2LvxvC2AojX8S2oS2RVortKMazvjHRORU6ieA+eKD7gEZ
Vfn5d+nj9JgXne/V9z+EX/xq87Q7Yu3xMPnDYZAO/xU7XhDOdCGHMe31o54xHR1Tw9yZfcrGWqNl
X5DKsPgUf8DFEe2BoRcPWV9YJ7PL0h3xQPI4UJBsB8nQyLLr1QpJ5UUgrkMihxjPaVkzzS0mPLC9
oWkbnZSxaCIWa2tBuP/CzJ9GvPbndEiMaABye1CjJaPUuS62ag6VXeah3hCkUBvOl9SbhwErZ0hM
cRbZ2bLniNbC2dLejBTDJzTfFAbMQoVR6KvgXdOotA+eTs5bJ/GclCBay5y0bFE9+lqfnzKCfNhR
Qd+WbJ6GblohMoI075Yi2cV2cbVKTXsMukntC3cIDvacJZvFKh+0vLrNbSp2famjFNQaOmwxP0DK
MjZ5mpNl0Tc1mcRNtbETxG7iGIx9NVoLh7Bn3WtEgSEqaP/F3pktuW1lXfpV+gXgAHAwRnT0BUEy
OeREppSp1A0iJVmYxwMcDE/f36HtqrI7/qque9/UEHLKEonh7LXX+pb/aXDsjMKluIkAzf5Kub2x
c9muUEqKqc9mac6LrCAeVIsRmr8Vfs+qpYNCy+XXSOPgkfIm760CXsYojcrVzpmwHY9z1YeHvE4M
drJrcKqG5UL7wVc8sp9vc+Hfs9R/mKWYb7Rr/H82xx+h5tXUn/7rLPX7D/1hjvd/gbxjEyWGlUNp
q55X/vDHW7+4GiQmALxzwr6Fnf+JH4NLwFuJRiKi0KZ2ZvwxT3m/YF2CJepBC/uN2vN//vefKpzk
X/7/v8bkSfH/eZ6io9D2abHEUeLQl+aHf8l2Z17GKtzigDR3GN43U0s23s0X79x2PmtzUvIOz8Q8
fGmLrqNFMIZGhVobuBxYJcu4Q29VcRwFTemd1tV34h2k0xWIh2nOl1E4lXNn5QTXL0WY929dzXYi
UjQe5jSOlwRYlS3J90wVnr8yZvOzGStzxTnajB6WOmBVmN56CJ7WOjh6xMCAStVEj6cyn1PypE18
kjJu1cYJjO4bvBj/Oxons1kQEtNfTaYQsjGDxLPnMuZYLO3t+9Ae0q0MK++Bd7OPgX+8ytI29r60
kDYRxU2BSGplL22eL5c5NYdHSqOra5UbbE0w4MMNyoM5cTe1ayZszvL2WrqtuuO379guN8shmbzw
ZLc9Gbw0uJszG7t02mQNwUyXVKFMCz5MkN/Wdnbjbu8Mvv1WhhzLMtGXL5Y9e7swdb4mammf3GYJ
t/UqxPNo5/1RNYuzTS37OfVWuXVrz98ZS8a2qjXKZ+Eb5aOop6trsh9w6c2l8B7w+ncvtts7h+xB
hBugOFtVVW4zb+6uqkcgo6Epgwc+SueRKh3Bn21cx3tz2nV20zzGbV/9zBX15Kpwlr10KTTDVCCv
thd+d2G2sSC3gO8Y2M44bOPhcde30DGsTY/bg/ice1JTgwmO6ONL3sM3E3M4nzE18h6XZndpi/Rb
bov0w208XMLJfGbNv2zdsWeDb8cOqmhrXFQzVy9lXwBwKoAgYI8nb8snQkqsuPRlPjwaczFGhDXl
52KmZ9yR9vy4ZJLw9OzaO8vlT2rMU7I1VZx8WgMfPFwZ6GReXjdsLckigvZpW+ssMDKeFnP8UfLP
PyWjU15w/5GJW+Y4vPqZ214CBlPsBHGOlSlZ10eymkOUt6hzhTk3dys486tpc0X73jjQQO8454Ue
JWzg5ES57B+aWazveCrcbGcMQ3py8tTatsRBOhanytli8JvuWIIw7Hfj2ROhPJmp96AIr/k4I2tm
9ybIybzOaNh1SeM0SDy1nU1S52NsDJG3Dq8G6loqV4y9i7mP/bNDwoKVVf1lmcb8ORVEHmDCWksP
tap0rui45a4O2u+y9f1jlTevi0hrHFvya+X35b4gjbZEVWafXYdNfq2/qeWHkXDYbSxm3XU03xwa
jDHdh/GhnZTxMMH0ht/fJtvcdN55GMonjNjz3sBhFDFPwjvspPPqeMYUzblPeVTcmxuDRISXGycf
+XsTZ/a78uNuh0jR35V+Z7NEOK1Ddj9UQ7rpBqbLOnsEZUQ4zAs3Ru9UW3wxROKwVe8LDveRw/n/
Smy1vLTUgxxVzse8sOE60no9X6oZGHw9FDYx+5awHGWQD06vTksvpmMP7Ktg4pbTZXKGV053xoEB
zH3EAJSSxeU17UzmCxYwpwy3HIvt/HmJJ1GBtiKz1wffmq5xd563hiDDlnbv2ND90iCLn1GFsic3
lR+107L57iocKpn14bXK1d5bc/gqe/7KZpW2274t7TMGcdaZVNVhAkhKzLNOiVaels/oBZAdCXxs
IFY0jdZ8vq5jmG1UzPNZjVyD2TIvXynuJSRYZWb30vXzS20SHE2CunpqqtSB5BKi8T8nQJKOomW/
dMemAuG8dJW5kWveHNErYhxM9VBuiaKG1yH3f7YNXpiEIvT9xEmUBW1AinhjeKyoWo9qkThyOOzM
LCFHF+NUm3mYw9d03Qf2UBGU6mgY3tRYQ+bxNS0XaTmHRdXDid7OdOTdYnTfCyNvOP45+WiCt2XB
+VT0QTNu8mYODsXIMvl+dnrvMvPCfhF9zC1STFx6bP2V+0VaWX9K14rIB2Qd99vA1Z9Flo6HRZYR
+wynXutfu9IIWLhYZn9qbDM4dUts7IeQM9Yh7gYCSiJ5ShGPXgIjp/ezV7i9QTVw4YbrlL63gSN3
ynaqg5Ul6Yeuigw3VdDneZQsg3OfiB64g++0WAvWaYyPqmVrOAml1EbMq3FpebT/rAuHNQdMoOlh
UFI+L7PdmVsYNSwiV6tukUncEUaFM6/jm0m84aPrzeydd3KC9boaHyQCx1Os3PCnCQh43UJ5FFdD
FerNIET6WJn+0WfZ8ytYTO+HW4cuDuJUdCM8LFXukpClkduoY8XTNpKcH5btUhIS2oQxnyKmhzR4
HdXi3rPmL38YOdDjUzXatgQ1l02XuHO8V94j4a7FQ7YfsYsaLNL9No6swkqTY0/w83vBhsjhYZTE
ryFa2/Pss0ACC54az1nuyXZji6p/z5e4eBSlloZUPGC8t8NqPYZjV/xwhq64tlP9UoKbsNnB1fER
81+1BU/DzdpC5nxaO9HFEaMpaRD7lgxZ7NB8aHVcxNXBkVhHSEALq319y5UYSZiEm1nHTXodPCH5
xUZcoKh9d3QwhZw3GRWh4yrjLbni6xALnSnkWRYdbWlvKZf8lngJdfilu+VgAh2JQYElHWPMBGU8
HZnhniM9M9o6SbM4bEv5k4fMTARt4lBnbupb/sbSUZxRh3JiHc/BFOhH9S2z0+n4Do9nzDN0YeDW
K2z/ftFBH3jtHoEjB36sjgGVOhDk62jQrENCnY4LkWgYdgjmZIgs2V4IHgxb6boh7dCKscTXsaNZ
B5AgOJFFgsnYvxe3hFJ2SyuNs2y+FIvd1ruBMnDs5nm3/upxgHqITZx8wva+OToA5esoVKNDUeKW
j+IRT1aK1Dm5qUlHqHJMriaNXQSrQsIVX5XbE7aCUZtEduKu5KDEIr75E57bQUe0wltai6oxklvo
fnJTN3ZzSIKZ/1msYxEccoFCExRxp6LZTq0PFSo7amu3/cqmc7i44YBym8+2+T7eUmS05oxcSzpb
FuiYWXhLnNGUTPos0EG0TEfSGGtJpwkdVBt1ZE3d0mtrj6hU6UhbnhTPJontL9j/H2mf3TY6+qbI
wE0Au6N6GcKLM4Tm46ijcklYYel0w9Z+8nSULrAS/67zOFhs3F4538Jb6s7RATygSGTx8lsuz7pl
9CyZmXdhmSSPcrDX3YRqf4S8re5Wxx22ayvK/WiaRA5xU+L/r35Nb3FA9Bv/V4/qLKZInRcEVdh/
TnB4f/OcJt6rW7KQb3OVUasDh2TNimNySyHGsct6POuT3Nkk5Gt+tMiHNSlt/qM10pJHi5geGix4
b2U8M+zrnKOpE4+9zj72txikVXjBuegrWIJEONDcEooudGiy7slPBrcoZa1TlRJxgwqgeMJRxY5h
iHdtaxOp0pHMwrAQjDzHuudvWN7bOr4Z6yBnpSOdVdupfRKK+tiVidjaxfrWLogmEdSk/gPmhv8s
ug6joc6I/j0l10M2LP95Sg7+bYT8WP/IPv7CqAXZz8/8MSQ7v9AnHAjgcjZhCP+fGfIg+AXEOycw
8U8Q7R8zsvWLTxMbmSPfZWF9W0X+MSP7JM+ZaPmx30fr/2bnyGr6/5mRWTTyu4UuT60A6Pefd45A
ttNsTak3j8XKzrEryw83j2PQy5lpk9Ndcb7B2FzWSI6GmhCPbeveS/vqYUWPnCPLAtMXm5n64RMG
eFrjuf4amvmCQwjKAdGt0ai2cxNzDddr/bVyY3E0Pct+6rPJGzY5E9rDapUUwBZ5hZFOhiVVR17w
wlKnvAIcUU+m+qiannuGwfJ1UGb/3hSZMqJVlfXKQNLOHyQQQGZl0lhWTtcJOyRqoThHiMFPil3r
dcW3lLs4wQBesW1Y7D7eNTYcqwJ7tGQnGI4PGKaoVRjNeMXh1tuBsysbChmiXoS5tcmDXNx1wLwI
AwBbugdXqIIdL6yMYGRdeiIqDIhLrWzb92Yw10cC7iYZthK2SSin77gq63eHtQrnWrjeZyx+3WVp
8+TDTm0mY3akm4qQHy+oNvJ4c0ZzFkyPrJmaZ3wlDbVjwdz1m4VS+7sSbvhjIKr5Qnht3es85yKb
o+9PI/kFxkRVk/bznOVusjP/2epkCPJGVN9nWRJKmKvgmV5THGDgb1+gf0pYU1IC01oECFMU502N
QnhyB8LP+bKO5wCaT3xcJbtptZYpombCKhrbVeffB2Zl11FPYcerqNrxZQRmsclHayK3XijrC6ih
+MvAvudIZ1a3q9EN76eVUOZQM9g36+JE9PCsMMas8a2krb4DI1f191Pcd2dMfepnSJAgx4k3GMVW
lrg5lVOXuxYDfb6tpxBbosUu4IFxtreAbY0Fsfic0x7ESPcuQcNFioQk8jXPSxpeprjrWKN0Inmu
aa6wDhpodk3bQrzZSZVdQr2r2gjT71+slrzE2KXO2bJzhoR0bFLquocE8ahpt/agugMwYXVN0qqM
PIDI70ad9CdCi+GvmN/9fu+ZWJ43lpiCbDd1XXhF+FknXMhJYxCOFt5z6mRMTCqI2eyHsF6/O+wg
Q0QLGxqYuVbb0MU021VW/YnvsfjMrJY++3MuHyQYppPf25CWrWYiDRLXoIO9Jam2XK7Np0B05hMc
goa29o5ft5rEeQC2NUJ+aar2MceakknO1dzlX+bayp2cyH0YsiArZkxZ7SlUmcl/NbWVwKCbQ7Xk
HvbzENTJfY0KVg8cPo1hPVSTXq2r1YyvCxL4cgIQkR+6yXu2gpwjq+MDNxQMZ4sDx3EuuXt2ch7L
9zjGJmuVMelyfySlFBWtTRK1ku4LMKKx3SyZNUSDs4Bl4ND46DBe4xPw0juny90NPoAS6/qC2ypm
OREIsgM998s1luRKyHmq8vN8G1cRKsz8GabNyhxLi9BovjirnCpGXN+r3Ufb6ozDNPavDkdoBPIg
ZPWhJ2TBqMxC33to9PRc6Tm61BN1S8fPBZXCPo563m705B0ssrxMPdCI8ve5PNvHIix3fssXCdqQ
jTRzvNWljxXoiFFP+CajvsppbM34nYTR3Y1aDQiRBTytD7gIBXmOiNU15sYKLMlvo9UErSukpO+O
sdYaLK06UAglnzKEiFArEtMKXLXRKkW+WjG+YE3UQcKotZYBBY0vefnRS3UeVj7DeDDP+U0AscLC
3Jsy/Tzf1BFkksBf0EsQTly+sR1639XUmkqMuMLY9+RNOe4SZBesdhg1l7Ov9ZjKbF5UJqpNNftD
NGnhxpwKtbVvag4xi+Dgp1ZBGAKxZ/xN90EB6khzwDST50GLQ0sYqDtbC0as4Qk0OLbPuBgW6YnN
lpPx12vXd3wg8iEE37D3JmtjcxmdPS1LmUnPJvgmVc1dc2e4tXEHg5OrCbvfIwF61C3ZEG8PtOTV
LUt4xfSH9ZBQQHkptDjmhf0Pv0nNU5El1nmtwm5nSIx87KFnuOvA2FHZAi6/T77ZJ1saEZstzRT2
btXCHJCm5bHUYt2irP7zWiRjZLj49u0wu7i90XFLIPP1qF4oKUh/hDuqF1XG8cXVwiAJuBxOhbls
BV9TyOyxLbSQWM7xR6qlRVuLjLaWGzMtPHpaghy1GDkI7yS1PDmPXDq5Yb65WrqkR4GzaT6DDvD4
k9qF/31itGCZFMJNGGcCxjCy9iM8iZ+ejDU3Zie1WDoNtL2AB0NC5Rlj3OdDhq7aUeBxdcu03HZa
dhVagHW1FBvOMv3u3PTZEK9O5BfjlYuwJOBuls+5qy2ZWtrNtMhrWeazD2Nlq+XOY6Wl4DIQ4dYY
tTw8WV9d1XM+hjT1UmkR2dVy8oApGA6c1ph5HGq9mcBEREK13i83PRoG6Z2lJWoDafeEa2A51EE2
H72BVyS+B+9olJb3e0nS39uk/3hOpmvu326TmulPrjzgqPoH/nDlmb/gefO15+5fT8ih9wuxCMy5
tg8w18Z89w9HniNYMIFogxkchPqAjFnv9xOyY/4iPH3mppCd3K/+qb9sjf7dFon2nD+fkDHlCdcR
Hqf30GSfJP6CdF2qYVC1nwUns6vms5FL2lEKu7jOtM/+qGoFouGm32BJR8spbrLOTeC5aT2xL41n
5l8UIMZ+9eyIIX4tVm7vc6fFonQgc3psbmpOXPP8j7qbtGTFCMtz6b8u7jBdRkp0cEdDP4xPaCLl
D6VFKtWNwWs6Nzni2U3FGm6KVq3FLYgkx1TLXUoLX/lNA/NuelitpTFK9oDCo5YlJbJZHs6K3rjO
uSL4oaqNqo1/DlpqSwz1UBBuQamos5yEP5KcEyfqbU468LKLTH8aQqDbhYnbdSCY/GdKCEKO/IuQ
3OnJ/LD6vTUR4nKWnz7r6EtT56RmfFUlj8qw46N30wwT1DhWdI1w7u2UMuDI5IGBXjURrKHflPJh
ShN2LuiMdziPmLpEUAV3Uu/9cOSQ0F6sNH3ixIC+NzbU20xlcketX3ACiazuTDoMxBZzlPdSpckK
waFOS3+zLOgAqPv2iL5MVpiQtdOEPxbLJLkMdcYnZ6tJJrwHhojWiu4EJzPf4fL31g3bIy8quzk8
96BybpvFGudRGzw6nNd58St/vCq/6g7JkjaHwjAlU0gcDFGY0WIaOTS1v3TlNJwsP0BHtGc+nLAs
h43R1uUTnCXf3ATJmj9RytGMEWqG+lKO2CK80RkClm8N9vJ0XeaZ97kfcuz04mGb4PfZlRQEPhHI
g2Q9ZyBqSOqRnsIY08BKkcNpyCuRbrx0Tp6Dof2JoXQZKVVcu2xrBKL5OSV4TjZiouVvkznr8L3u
OXYcYkJBr/E450cl6m63hksujoTd1UdrhQwVU480hBq1x73YA7sVndhbDZ0emxlW6NMKtDl/7UzQ
XOqyGkHWwPFbWRDd+ZbKrtPip88Efxer/MG3i7kIFFef8dlSb0L65t5c+6XJHk1P+zkTSTC0shqM
/M6giG9MHucvy/6cBPw7Ytlt83J9ARsPD6zGrh4NlkVBbVxb7d6A9sXGFfeaAkh+QsCmfq4qKm5v
0Ue4b6I2KaaNXyPVOCFpXWm2FUBLK97nabFsDH+wd9mMea9PBIjRwjrbQ0gWxgSGNjfOFX/4oZxM
Fx+KE0eL2aPsm/WC4aHjcx/nmcyjckCg1QEAto1Tdya4tmbxtlKOglwnxQ1Zvg4nu+qrXcbq98ha
cbrH4EeSkKT7Xeey9iAnvXZnT3bjiexXdV2s2qk3WeO5d15eQx0I5WVNuTGLJv+5BuKzZeDvKfHY
BH3jbHPPA/CV5fKTMdrlYznNfiRrkB3Z7FovPR0TFLmQTGIuYX2CP3DG0IarPweyDGOZbIQai2fi
aK+h05eYgrmxjUYc8iG5eiQyseNaeQSwGkkSK5q7Yf4MDv3qYZwtPP1pN9MnU9BxZ7JTO/qNs+7s
0iP1auf21Wu1vluuxY6hwT2Smq52HmwIjJeOHB+AoJm7bs7J85GoeROl43zxK2qyUnyaLIzxwfjj
4H9CYxnP7eRp614ieaZwTEHxz2CJfzfXuUHkKJL1ySw8Prk6yZ9XxbOxwKd8aFbHOYxGmN9PlhHO
TJTJvI/tdYyG2qyiSbqY1bKie6xGld35faUlQPvDBM6/IVqqQPZUKxm2btiRj8aRKPhQLhMD9C5e
WWsSfiz5tG2Rc6NyCMMeky28RAKh2DHphi6gdUZ9n7FFe8plQMDGdCngrAus2INt7kzqe+jA9Md9
L4PqC9NI8IyDGtU94ev/gv1pb7sj0dFirp8sCnZYdyTmJzgA5U+5OMO7byXOi9/N9aXr0mS3sCPd
ly36qFqH4MhSUxZ4zAwwCIFd8tBNs/ElcwSZ9lSKDwGf9CBEN92zx6Gx12rlYTZc60lqp/MNWiSr
aXlJrMoLIBJY2eOgYESbDGv30iWCYaZgmFUuiy1Zdh6ZZfIEKCc/ZLGRkasf/WBTqMBnxySSrcgH
pBKIZuvJLNt0D5e1ImpRxp9TEoMpsGJXfuX4p/2mhsrubVXIg4ToR/WRNX+rhhGfm2jXT0IJRPM4
93vQidmQbGDZfCY2bN+vCLP3COcUApWemXO9denV9UbrBeKFDWc1b7cL5O0l8sD0vLVdK5/F6s3P
qWwQzXgwdQfe6PNHWpBSFanjg4L2rJllrSBxZmMPz7kqT24/XIYb9irpbwwss/P04XZhhIGPRRkC
sCwS+H325jALQNEaGm/kTVRovtZ6Q23hqcK/bBHhX4RGcbWayhVoPlesSV39DdqVCocJp9csryRd
xrsJvNc0z90dPKpkx0UaH/kqy+2oeWBCK0kuiLAxMdptp6lhf+vI/z86MsfHf++2evtVDv/rlR1D
9pdil99/8veDso/6izXdCwVOVK0n/9NyFdi/eNjyA4dyCYvuRxul+Q85GTCpMC0IFLi0ROD5/wIm
9X/hxeyhNGPJcsDxhP/NYRlKz58Pyw79ZBQ1UBPsWxzxyeX/WU5OFpwTdU5aXlb+eIaZSHCgtlt5
Bj7ubIGBktsoRmFdiWGiZSYlx5E525amNR2KtDdyLMijv++HsH8JA/6ZUJThKyDA8i4NDfTbbAyb
czO73X700GJ4j6TuUcYcMvdjDu4gcg1nwttPP7xLf4jrbVUITdRFHzl0GGjroBi5H5aE+CTliJ+t
WoYxxkON0/PyL+E0vYJ2iz1AvHL5vA5K05bhrCE4AyZjRX9JpsY6DU0NvmWu5bQbYgOQJgRoZuGl
w7ahViq/etNXd21jXLK4zeU2nfPp0IuueVgnGAWzFObb2vfqnFP58SluF7FfenQ9O5R4FkK4yhu6
Ggu5sysv22ZWXu4JILGQSqeleklSlwc7FI0ol/yyb3bWObSyz02Bww0SgXoIsDIFqhwiozObbaL0
A01mzvBStLn/DJtfXGKwTZx9vd6x9s0CR8MpA2PdhmMcgm1Qzs5ulaUD3+WWP3OBBjE49GeAarMN
39/Es3gDTt7iB0jvfSh0d9aYPiXBqoatvWCK3frwXIAMTdgfoNg79/j0FYpLjewfeOuwiSswpVM9
fHYk0XScE6u1M5TdY41d0I3g37t8H+54jzf5MOTmOyI5pZ/8XXZFPLzGMGZO4dR/Ju3iROFi1l/7
KV9YELfY3pYg3RL13CXW4G7LPEmu0iG2A8uzKR8CEpmP8ORxpEAET/1NWzUeTijpPRcCVq2R+sB9
+ti+LF2T79xEQwPW9tfBFgnQumXlEdtlyfM6YdWZQ5SRnAUARskZ4wDgE5QFWsFqI75YYvjCfriO
UC2KY+r1cXKeBrNUlzlMmu6jTxL51Zy6Eaqpsi4er7BznnQ0G3u6aNStx3sXa78XDariI4Mh0T+w
HPg6zc74aLSAWOzJ/NWpq6/+NEFWqdy6w//jjJsyE+YTJdoIhlW/0GmWpOMnjFvUy6i43HlwWsdo
rcaRMnUH68o+9hpOJGU9TV+ZkBoKMxbiCjtpdIBeCuqtNyvf8s71Bw6kNccZPGsr4quZmvdo8WxK
ZrgIF9Xaz5NrvcO+ejd7DsjU7uwYpKr2EHpZS2+wn3b9nZJcMWZie2+UDlMX3/6Knwx+A72lLfwU
ovxuqVSAJQU1Gq5fFuWpZx9Yf1pXfgde2UKmj7LLzrhJp+NsIRlzMTvpHI0JwtCDREtP7gIi7knE
+PxeUXc0XvthwdtiQmI1xvhZjXVDHLloHxYl1FYqsMGjGd4tjkiP4IUVEhvpZLh6scVmNxiX/FwI
k5hVRsSbQ6bZuA/SFcACRJMe0yq2dl07TJwDMItbrRe8OT1dLxhzzgzbMBCI7t0VQQnB38OT6caL
IsCxTHs6CrNNMpfFlxn1elvl3XQOMn/v1EO1aePFYn0vHapL+9y9IN7rpVahNh4Nr1GAcZEeyaqD
IyrWLdBT6uIcmUXKqpKHSbkTn0C+rp8AnbhHdwj6h9kcjFe8gukI+cQskm1Vypb8DV7v3WyIap+3
Z0w5X2wYytuml/YRFXPdufxT59I1mweLVoWMvDIrF5x6nW3iZ2QUP5J9C3hS9d1FgG35FLgByCSP
CEvqWjAdl3ZdyB/HjR+FZVG8rzkjlDP7E5Y7C0ZTr76WoC82RGGI/mHw7zm/ehbEJvVYrsnyc2RV
wa/6PjijxEG6z6A0z7H8Dk4SuqmfhpjPvNra4nECvlItZdQ0cX+fleNXXizefhpKdajXjvNQGTe6
oaKdJkJMbNi/2zVvm53Pme3e0c15KrFeEnq4yONU5jkzfUJ9dZBj0kP1TUFiEsNCk+cFu2OTskQW
5K6DTS3u0VzIE+LcTI/e5Mw7mIfm2RsmEz9HH+xla9r3I5rXeUZY2s12eY29dYl8iU9iakMZkBPL
fo7ZMlLKRD84J1uevZPFkiQUdkeRn8VcgSmj25qzeO6tJjKa2V4il1v0IW2T7BEmGEmfsgXguxbh
1oVjxZjbUaQydue5qjqalmf5w236OUqqdtqxG2vvB8GovoJYPPZr+I3akOoImOYHPQzjbiymb1Xl
jGTdF2s3jrxuSM8cgx5gxjiVAm9j8Kis+EprgXgULAU3wahcbIVZte9JByVLfh1NaVymNMcU5QWn
GKmcu7F8TPxq3c8ET3k10phMcFrBSIOT0JN9CvF+uWocot6Zl89OsSybaeRzvXZjluDMzodlfCDv
kjQ7mzdnT+5gFi0ubbEk0CenZjF3HvVe5i7FZrS+4A8MjS8T/tmFkjSfCqPMlcRm6CWmCJrYYKkB
E6gFy6F1sxfX7718u6qVo4xEFXlUhcWw27iWYK2Y5ygqFjaUpbFmd2OOa/dkNzbs5zbvmUrbcX6r
GnM++UNunSHgyTssWNOAuxFSQWQthTqZ8MF49LPNpiQiHQ4LNvEdJub2EJD2/FhY5m0RP/OTMsNR
gIrwq2uAG+dUmRXrIOHugNVPQD2C5AeGX4P0xuQ+yyXo9lMA+Uv0EFUhjPB4Ze3JB1QsxQzLL0le
kSCoJ82rYQODU3LoqIRzyMAeqK25uiOC3Ih4x9sN23vjtOLcs/ZKd4Pdtxbxr2UMgamyGgUCyLtt
QzkNrl3pk1BdizI9YXesSZwEUo1Hk/HjzOhrHI2uI0NpUi/FIhnZ9cly8VNGjZafKCLtWFsF4dpv
UzF624Je53fpav/wjB/vEqR9d81D9rmsepcsaugLusMAN+97FOHDaqWzYgc+s65lS+XLjd8vA/bz
kIWVDGn5zIMKHgpf/pdVZOyMpHuHJjsyb69MZLikJsHPkwSQjVA05Rha1MhkshOzUSHteTACOQF1
JYQaOzg6mWO+kZvDB9maMSnFUZCIakE2gwcuBjPK+mH4wsN73Qk+pHMTWt/AR4I5912TnRjnLeIB
BSgaNNIi3U1woWBkjK4dDYO3tpHjpdVT3aGPRh71dLvBTR+Iprb7cKqG+2n06ZNNA0b+GpTJRZY9
0ELp1iXccfpoWeaKUzDKTm1LzFY/ZnyBX0PO3J/txfPPsZPWXpQtyqdFm6MZkAYrCR8qWpdRd/0v
QyXkG5I2o23iOntA9TjXZtc89vay9hFlVt67aB2MIZKQ7CETPs+B0g4fypxmOBseWwTpw/rgeZqd
sgl6BwAhEuJM5uDYqWqNMYBnKT1p5mpvkqHq90s9CLDOjdCpSGJCi1/sgH2EbJWqcefOSp1XH8bC
IpPpKn1tNqinGRY/43NDld7H0k04DlFn8aJT4OJtWhZBmP3VEOH7JDsdD6zxvNTb28r0f9i1Pd+3
Mlsfg25tX2CrExrleZ7/hL8kP4W1WX5JLLNkvbfk4QlKTXzK/NI8mVDZ9j7X69nsEu8i1mFiz9k2
R3slXGusLoVIGGJ3C747zv5EuuivG/GLDnDxi7Kq9xhz3bu8NOrjzDJ904bl9IlKPrE3zH43tB3K
b4KhLc/hRuW+b595SABvq1JuFl+B+yeVT207Y3pqdO0OspKHVmZVTVQobItNJbnXeyc/01lCeKUy
kaKpgvqeFnC0DmRqp13Wjd5Pei6nH15FbJI8Qzg/KNuexX7qnb/JFb+Xk/+n/RiOJmgP/3Pa6vxR
y48/Z61++5E/NmTOLy6Aax4Jges4oW2xpfoHt4LiVpdyES8g8fRbDfo/Bv9/bMUE2SpCV1aADc1j
uwOO97/YimFC+/Ogz1aMjj4/YMJ3RYAk8Rd+bkdzJVPV7J0ru+XJZCMLTFvPwnncRaM0WhAL/m/A
haISTfzY1AsSfO+aBs6BdUCVeil/YzXI38gNxjr3pMyDGEUL35SCBsQzFthD8Rv5gT6rypkeh9+o
EIvtsx1wKCOFFzHIsvLuldPJ72SbL9DIqaiweEZHTgovuwS/SLAHiHZrQ9M2gnUlH3qDbHOQ0sRt
9FDSmLgopXlfz1bpMlebGFf9XuO6yy4Yu2cYuAUk7jh8l3RRsLVHdLcQ2ZQ+KlOOjaEMELghsJvy
r1i8dcdgCCqcrAnYcKEJ4kKzxP8ve2eyHDeSZt136T3K4Jix6E0EYmYwSIqkRG1gJCVhHhwz8PT/
8ajMbolZv7JrX2ZlqizLEsEITO73u/fcTJbOi8SqFWiKNA6eCsWZ3eG26mdIVE0M9Sy94smrK6q8
q6CWZ0uRH1I4jV95XckvRqvw5kKRziuQ5/k033p6ww5iyIr5wB/heegd85IoWrrvk6alZslfT1eY
+qC46hTHsxzXr7T1K3idIRw7e0ZnSKJXNPuoKO0lrZ53PQbq54nNzcFo5nFHEo6kaGvMR4Rx5Uij
xUNbhQi2+zhPk29cD/Z9ekXEDyyELqD6CInZDstlxZJnWFo+xoovvyjSPBK7ux6gTjEP8zrjbNmD
8Vm7IuodRauvLHrt/JpxWUGD74GA73LKoUgNQdKzFhVG2W80VTwwwijemqO57PMrIn9WtHxtLuot
fAJtB25qOVixsbxjV4OL3wpI+/AAbntF36+uIH5LMfmnfnEGATJvsDrDYfT0x3/j+7GG+KzZRl2T
w9KxOJMoH3yrbI5pzbuoPOLtGfMqcCnXTP2t0WgYKwQcLWh8V6YIZfcARv6jqP5fFFUDQsVvnbln
LIvqP3X9sd9J/b0/3bnePwR115aAKm7iznH4V/8bYXXUwxRyx/8IqSb/+KcPF8sCiVLVlM3jGO3t
32L/0H396/PU8skfwElAPzVNn2YnfpGf2T8JVxPEgzY7kEtbzrhWl61mtKT3loLds93F+r6TNqA4
g95DAIpyzizgYUZ5U1kVQiULWF749A/C0MtA5K18ocaYWWhMd+Tss4Ccav0CLbFhnUX6vV9OYeLO
/aZsa2PDCGI5g5pEdfGv3Z/Ur2W3Q1wO312QeP1aJsmypSnRb1cpZokHqRHVaNJw2nnjON0tLr9v
TTRhh3AYHit7or3HKafyhl/TBntCDdCr6bPBITaUBSVsosOMmoK+CH69rPc5jJQew2W49OQSCEGJ
1azpHjW9kRmxa/ddzXhWycZkU/QRxYEU02n2S6zTHJlQT0dw4lR1ZkZN1VjIeryT+MBi8KPeGN3C
0olBomVA1B/oLnW20P8KaSF3FLq3JaTb6Uh+umkfhKX+n5GIfffL1GR1uXOkDgNUy2BqOrNixIai
daNAwFY2PVI/joiSfFU4IQo7TJ3orVjm6DLQw72p9CXHAA1nGBREJL0vOKw6bVOKkXFQKd1d7yxB
x/9aVfrQvEOpGW5dL6XxiLmrieHBFPdLYlTBGIbDlya/xxCe75gH62fRevnO87d1M7DfGnJHnoDy
bCWlw3cyxqFodzXmga5PUAZIK94PqDlPlBtlX9iGZQRmwCubNmIgBSj2d62c0gev7SY4AhM9fz6U
nbgUyYGksfmS2gwBQTRW7Jab8oDJrDsCPdobQuQPPPKz+2Gi7RToIgXL5Sh3GjyPI6InNULzo0uH
ZrNittm+wb8IH4osdoMJL+ghixxaY8auOLl63m5aEMhQzZP8qRoYxUpNxLtoqvx3B50DiTVs0rtB
c+RrNFD8BoVh1m99CohjADpCO5YxE+cVKrB+37Q1zmcpl2fTyB9TZNIXx4lqdi5W9p5gOHp2oIlg
hyCtGuahdYiyAi1NwqnD8PkdIqj3uqADbHzCfzNtj1H32iwtCIuEGpQYQTurx9NgxfYlB369NYcF
vdqJwmrfRFZ2YIvnnNG4xMtk0DkrKKMJQaV0Bz/N8gO7MBq+rKp9bDGqXExIKPvMLMzTSKnnLQAa
3LRRbd/XEGxvceKkhG7i9IUzmu+mqTdP4KTyPfM6lkaLlb/XUUcTSIgh8pg05gL1tRtuQFx5QZHA
JF2Ftec+zGlXENCii2CrmVNy9ubGxOnMSH81ckvs86mhkgA0V3Kkusy89GwZb/DmJ58naCJE+OaR
cFk2JGc2L/Kxz/oRXDMQdhOG70abEv+FWq30uRmc7tTZla9tpt5NjzrkT2Mriri4s5n6HuoFFkW3
6MSUU9/bNnKwf+DvkzuMXPPnKTUy0kMaZSB1cejs8JzrFajKPtZXI4P/DWrCwfDr02zrVAX45qqm
/fdbXwJ1N7My3+sRXhjCUIS2RTvQ01u6WyMGh7JMjnyrCeGzVxsTloQoB05pjfdpZcvbOPPmfdX0
DEXmcf7SV8lC9FsMxGmT8IJFoP/MokesIZ4UAfdJF1QkcPcjK41dbaVMbIq+yp7qhO5aTjt3izbS
Iexm9TeTFSornYKUwRQCKZ2ciWhX0XR3Lm4UAxlodtYpPd3ou7bxY6ECQsNpEfZcypTishN4rKds
OMdhcVcPnX+LuBR9McDc7xaMBdvJnLUBpSPRz06S6We/y/xbDXz+/TwNEKbxzfo3VSVyMlXTJZc9
Mq/gRj32lJ4Fi+XTsByOHXx3YJbHukrLIPKcZM2XUZ57OGEI+zxqqO46afS3HQ3Jyh3GKvIEGjIi
iXTm9zgd0YFHSsGpGkMT2LdzK98yHJ4TYvmRdwlmNlkZX1N8Eoecyf9Okm16FA255cjt3FujQ//Q
eklhQI/R96kte/92AtN7Htpae62rHg64EONDnlQSjEzVujdMKuZvs1alKAmRtPdlaY9HLSqGXdiK
4XboGvNo0M/KAlDK59G22zvam8NgtoZlZyZTfM+brX5x/L5687rS/TEnWZevHNUs7/vRtzGbUuDY
i4/loN6Oldef5gmwpSt05mos17O1r7XawYPqCSO1zXFBFZ4g4GGMJt6ORUuPYOskhqmy21QuyoBn
FwhLtpNmP0pL4GD1B/mZbKvjbKwqKt7MKPJ2JZHhcw+W/zR4UGswEFP553t7v8+MnOwK7zfW6F1+
21m6f0HOas+ZmLtN77XVUVZad6aXwsEWkpHizl3UK+IgnxnaOtCE/KFdQ8UGItyaY39Po5t3s2j+
/F03e9LNfp/wuvb5jk8Y07THOLbZreDT2k2ZVlkK2pKW6qFdE/NdoCR34Kcubobim+hhyWNpmAMG
HDOJGSjGO7errtfEmKAn+Tie6a+t1lPleq+ZvtRbPTFfrb6tzlpU2p88pmFUUUwmhmPf4jE4GxSk
wWmin+WsTuBRwhfdodOtB/yIAfsP49x7XUqSr6IAMoZhXhHqe3KZgW4mcBFbSTp9p2GGApDqwAh2
lH0fmlCAT6k+ABlq710mCe9dTKP5Cms87sdx8D8JWH5bVDcDvnYjHu0wja11odXWHdnLEM/OMPn3
eVQi2Me8ZEfdvPHCBmyAU4DEkro4d5ZD13pneLCnNfk97nHXUxM5wqHvpLt3tZRyFIj18Kfm9g68
eX2nwi/7lDzQHnNpuV5sWsbHkW6jXSga9zNrAeNxIo6Eu4hhyw+v0PqXguDBNszqL2DRgWWk/r1p
NC2zw0rH5886pd0bPPJIVndpfBzrRjs4JYnhtWspxdbV5PKewMCAaJyE49HoJ/jevN5mSu+5NK12
C73bvqNQN0NO42VN/ZmVIiw3LqVocmH9MfEQvqV/XAatbKi+borLMA5WvQ4X3drxviu3hE6yIO+0
easlwt0bVe5dXOFOvBXc5IUFmtOuNbAjK2Lp+75OQ3DbGaElspIiO9g5eCWu7PxurGpKOBgEkP1w
9YrlK4PEDQal8cEBbLUi9DAeHH0uL10mR+4T02m4OHz3GwvfeGNZmUFijMeK5xqq84aVKjxNQx8/
DSh8T3pW5U+WwRrQitrFws0ugdZnnX9aMofVCuyAA2MgQsSRzuQeWx1vsJU3hIekH5olmCIzPaYd
rGyiJyLpWWICCy6kEbXfzQIABOOprAOFVq9M6d0QZCdkwkDuiIteAkJqzbNlNfOtLxsR+IQO1l0k
p2NcQqRkkh19WUiZppbzGDkJ2EoDLkRiCz6ldSwyV3xNXDDzzUzKCRQTwxS3cKB+U5Qxay7AL8on
Atlr7aY2l9cmnt8SV7v3YFau/Hhw6NgU4IploiPFl+NONzVrnRFYm9ginJJcgLlPoydOCzG52WPm
3vp9YOYsbrQ8IZSVmAxDrRfRWnR7Dx0tMlmWB1nmYacscr4Y2tAoxplrDG4MaCq6AI9RjEW07L0t
6PL56CUDhYaW8Ww2JYRubyLLoKOubIVrGHgspgUDYo+Rl0Iw5hEFjYATHeBJar7MmjHtgCzWawpS
dj50sAsk6GwNpCE7l1x+r1rrbgzXDh8LYKH7WgtnvMGtfia7lQRDhJ60eA2vORKRh6R2ve3cdssa
fLlNhp14E7n76LbUct7s1MBebJ0PhxebKuuuYJ9QYxEGtNCuftIB/wW4WAUwf4LCsjHEymOaWNxN
RmLsD3/dGMahNedJ7yWHFDVXZexdSJqLx1PaBpn6yaJM6r1mLYXhi0lu8PuDf7TzqIM7umHojA5M
jEUfDr4kZeNgfEgOYqqa9yVtyps6yeMLrZLZw+8PhWH/4+ckicqeRu1+qVX+cKhEwkZAZOJQNV5C
nIgeMO1yjqrvvz+OamH+y4EsF9euwJMlHOdD4jWrZuykmRsd4H3P2xhqwMHpJ2OTl0l3JxuKJm8G
P9YTTnrxWrsRO+qR/o+LFtJvQAkypemb3/9Kfz3FruGjeGKaAsqFjv/rKe71zos7dhkHfJjLWceu
saP5nB00yJVZBHoUN+8EYTnPlG8dr8f+T2LlbxV5PCQ/nabgtXv9Q8u/fS2+//d/nb6XXf+ezb/w
z0ia8Jf+FI+opINtSePMn1zoP6QjWsNtwizoQihEnpKV/ldB8v8hsNkJXddNh1IEHR3/T0XJAafG
fhpQniUcgPH/Vm5FfLyfPEMnOOPZxFd8RgnGB4EenSluvCWMjozkOzb7pnDvRxEtaKRlt0uk6zNO
fkuBUB5qaQH5Txm6PmCu6vaArYadKYXckU3U9X96QH/htP3MZcOU+OEO9BDvHCYZugE4W+gfM+es
oWeGdZ5zcAe2ahdIv/rFWxwesYjsdrYSffUpQYqxNgkrlC4iDavVrFsLDPfhN68sxX0rbE82m3p2
C/czrMfodo4lU3ULYfeliOOO0Wc+1MsWM7fmBbmd0k9DqNRrNUpkOs3bj1m4BJaeleDSIOta1AFX
zGWbJwqdI6y3WpGCvrFzCVipzecAVwibfGLR/tFreqHi4+lmavxHpgNx02/80TPvFuH09Duzxxob
iabABACvTz+m8q1gqv9ghWZFU4RFX8QaEDLigkczhdgOoRHnR5qV8gynIe9vAtQmxQyyDbDpYg9q
wucpjDR2tEtzlFEqdn1vtu8Ji9OLXwCsg2h7oo2AHZzTorkk053wJ+S4tu+oOIkHiLuDhoCzoNhD
S3VupWXON2UUsyCjrYhos6geNAvPlpm2at5dVYEa4WMBCvHT6b09skbHzwiFBASWG8/tZkyG6SZy
l096H+WXBrsYRh2/pGNjRBbbYl6w3pqWuhe/hhU72VRhMdnRE+dB97L6YaAhaI1pBGlggLg8kHoQ
2RlbfGs+pWruOQktuSyL3OBSMLZSTUdnNSctYxgYk5qd0mJQbuvrQFU0DkBdNWWFeSxYQIf1hqII
bWWqaeyk5rLkWMY1TabOPd+6xDiWNVv8ZvoRdrJ/RLTxoKKrQW+oZr7QdNvHSs2B5XUknPUacR01
JzbVxNhUs+PIZYoMd0VuCswoq0bNmPN5aDbGdfDM925t8Roxjq7VZDpTM2qW59MaNyChLTXBxic6
3iIyDyd7bPsNMByfaHOcb2h0KlGNqEBb1EQ8VrPx/jolB9zJJX0dno/XQTrwceeLzQ9ZUz/GLMaj
Fdv2KQk3ojSmfUeN4mUUniUYrMCbpmYPkYuZfafG90xymOSHhHEPxuCkTVCNJgXnSwdla4fCTFLf
xYPorQxZuAbZfPi22Db8OcgjfJ1A8ULt0UYmcleWliNyTQ1u1NqGCjbxPR4GqkXaVSHy+CYiY3FC
3OXbs5RX1xpUlmqgb2827HRVeqH1DgoG/26Sj83jAuf2xse6wde3yOxsQ6bYmpVPc5iXqLsr9lBx
I+ZVw47MhkllWueP924JnGXnZpVzyLrmyY/H5c0dlmkTjq11wOUL4suhyCuoBRVsPAnHlyEm7IX8
5VBbWEQL/rEsaTJYLmM5zmx6G/drGbqsdm24YnSVIOQPWJzAmk2CtMCKJSecbTF0cXEzM+A3Vv48
DIcqciob9FBOVi4lOgXtEL/takgi4wLIANNPM2CjIYs2TATs2vxicWMAbfBidLlqqIA8M6gagprM
zK3D4+BUxPSigMDLi2cGafIh6c2u2ky5AZtIkvHXZEfc31XJ/0QxAFxGcHkg+sQK9Ip/73CN4sdU
5AAcTc0ZxHh8lxgj6pUiDHiKNRDNPYi5eiT1cUURoP9m72nUAShIrrACwl3OXZvMufYF3CU4g0lC
NjCukAOcngAPorpxmq2lOAjNYsrjXIjxhSo2xBHFSxAd5AR0tWDRHA0ntuIq6FfEQqdoC7E/pFt3
HJpPtgk7fxUKJ77HEG98roYieXDnqRD7FuPZnWVZNaDNucvyteHG7VfMXvRBWrDE7F2jKBChw9I/
lr4UK1tMw7mDxAGcRIx2DH3JIzqckeSAL6/oEvYABw4GQjf84PnuPzA4QFV36fxyNJ9DRL6+3GAC
N7dYlNNDkxnTRo5QLXg2TIdUkS5gkQn+4KLjOc9NnpHxRsvDW7vqF/rn/CsuI7UlYPgrRMOdDQXU
aGFrEGInjzF0IBE7z3Gup21PF/ypYBpNbAxVyRiEu2lj553t5xiMHrvsTE7mM5SE+pAybL7zzVhw
1OLdkAr74duZeQG3fpOGPPoXO7+JZi+EBFIdfJeNrGNrOABFoQWeTpNqjZ55O9sUxVoMnvkLy2Rc
Sm50MHIKSALGVF9TjGoERTxDJWj4I/F07WuqgCYNpvSTZUsrX7d1DPDE9of3QUFQMpM2iAb/zU6t
S95yBUvhKsVmBAEKhop15anMCq3S0nvITt4zm5PpKTyLbca4i0W7uNamnzUIoWAbfOWY1xKahUA5
PDtp15UbqUAv4EZhvsy+4r9ElmLBpK3iwnRXRowXuyNeDFT2XX2lyPQKKEPdbvaMqYLTRY+blQ4X
Tbeyh1l3PlHOgEfnyqYxrQaMRdnG7HOv9BoC5MYlzEogDF1cfZ0V5qZTwBsIMJyv8MrB0cy0/Gra
suBngskxFDAHgRcag6swOp5sxU3L44y7qAWzE12JO6y7oO/kHtVRwO+N7JWA9EurCQcTkqABYEz9
+khPhOauuOs0oprQa+J1nzNp22iVLB7oiO1uK8V4tRxor9MV/KoYZrR0KB5s3yK9+iMvaxp9ztSN
xmB6uMVu1IDEDojwE9zHuwl00S4s+BqKPBsqBi1kC4k3VAKmpQ/DPxLepzQSGyJlukwvffZuC0Db
RrFtvSvm1lfE2+4Kv2X7CDZ00hYXg0iaDjdSLDbNYVdsbnNF6LI8aT4bqQLrDqaC7ML7mu65a/Eg
Mk8Aw+srIu+QNrwJkJFLuaeg1ZqCaQxj2rpci/VXlZvep0kRfqsr7JdMgXPymowHbeyrJr3KydMz
Gkg2IcC5BTAUb3puDF8+AGtxv8oQo2/lQE9ZAcSGkSdCBUxzZbmTbUPAGqFZN1exWHhlSDfud0lR
izsDOGJx9GoqOKPerX/gHrOSda5H+qH20lxfl9WgIb32jh5MvYzN7uR4s0GQ+D/buv+LLUD4hmf+
blt3U/VJ+xdk1z//1p/7Ou8f6AL08BCvYuz0iynAotMcs7bteo4wDU+JC394rSgDYidj0AbuwSvw
kRT/Z2dn8AN9do4wDGAwsjT6t7xX5oednRDc4GS/ICawU3SJr/8qFyRzMzKhEs3B5sL1gjTVxIMe
SzTNIam3lUw9ehMZ/761mhs+YomnhRHz71FrEoDSvP/XLrGQmwphbZdZlPnwTsnBmLBef/RqHMW0
n8DtRT/26cRJpwu+9v572gD+muIof7YM8qxMOhI0WpxGlU7oIigNdwgaSXpaRHrDjK/Qlj3PIedT
X/bT7U+n7O6f6tfPW0ilBf2kifENWBZbR5uvQQHIP2pFKYs1Nqp1fWCpOd0BBvB3rFn8tdF16nPx
e//+eB9ksOvxsLuZFrk68HwqyvezOcPQmEmgZdaHUWvM1RTlbyrqvE5CvoPfH+kDjk0dyTUN8v7U
uCMtfFT7FrKiC2/3HKYEez/s5VQ+zra2owE9+USPpLWb4zT8G+ntX3w89DAXvYCLydN19e9/6p1K
dQMOEqvPAx0YmAM0hZ1pYWEQtppsqsR//xH/1dFIc+BWJCjoQHv/9WiR741JWaSUBuujjTTbXK3/
MCIufe4//v5YQqkcH64U6i05iGtCgQcw8uvBJvpXY7ruk4OMp5yIVsxePpCyqAKvETAf5ni69Gzn
b8Y2G/bg17uabI/zdyLuXz+zrStlz9JRhAiQfBA3czwj9E2xYpR9VvCiZT4a4BcIH30Hi8HffMF/
vYZsXcVDEX8AoGAM/fUzN2yUzY7MAsTWZbmvCGgEncYdDHeUQAqVHGTk3ZLKn7857r/6kK5D3AVR
FUlM//BcyqKUMZNTpwc8IAOLcs7maPYj5Q8Jg+jfn9gPx1KquI5tEx2N04uF68OxLFz5Yoh9hHr2
8yCXMImvar2ZT9E8mk+/P5b6WT9dQ9dj2QLgn0WvoWV/zLQSjmCPwtrtsMzLSLKI1cKRdN3wBzzo
/yuMfZTF1GdCZYdnw0OGy9X49bz1Dg1QDgZ1OqPtIWU1w35ixfCMyPtg2p9iCtpgsIFzI1yBgBRu
2GnF599/1g/XjvqsxJV40FHOoJT/D9cOm7MMI1rH7zC0+GXFIHHlL1p0DgnwHil7YTvrmPPfPM+v
X+GHr9jgEUTtJZURyPIfTucQOazuQpdGTyjmn0lTFkfq+ObbGpvqrjHrErY1CScY0POEySgc+3k4
jBjMvsGxkc17DXLmmIUlmDNV/xZSVn8Ml1S7//23869+T2wqLA1cVge+/tH1nBH1GxeyfXudYc3b
PPdWsx4oj+EU5c7o4JdlC7aaUwKyrMLH7Ez3L2MMswzDQ59V1snvMMFAdjRv1cjT3TpDXKXQdH3S
wr//Xf961XpMbUxGHPRwEBn/cCZ1XFpVm48JXeo6ToUMiHDG3qXtNr8/zl/vRI/g+HVsoYYXH9+N
icb0KtTa5FCN1XLvJwtzi5Ic8ilvLfvT74/18XHO5enpJLIM3o42WrkS439+U814ZFpmvzzOqwan
kBcSU8qx48ITzABzYPGqp3E+iX5yX7SijHZsabq/+WKFfjVj/nq5MqDUXR1oKifa+yhg5w19ddwZ
4d7tx2Y+uLnBw7TzSZ0dImoS73GB6282TV6UxfZQtuc6TiP+OWvo0yBbc2qjITz6fT/fdQBoeoau
ad2sZY5hj1bzYjnncQvpiYrchyU3wx/D1OfPDMSWM6AnJp7Mh51Prpwy+DCefRoanQduW4zGw3Uo
6MQ1dlFggTcx0/c+0OtEe9TccbknvGKSDUZwuhSN3r3m4ay/LRrLODz7bJL9qQx/FJ5m18eykIQM
S1BQe8Cf+ABSdjm0wLuNWiNUkNxXpTSs1xh2+nvZF+bTyFRXYnMaCm1NuZ/1Ix86awyKDpIg1b1p
fI5M7mzL5tEimiF562Me3lUb2T9Qlj0D7CPLRrZjuhetx4TQIeYLx9qNls5iqHTJK3pub2xKCrde
PDk23gN8Ga437v4o22aVz+GBNDLTNggGoan07ssClTDAgBSdXfV3Wza6oF5tet9lMrYwfnCHP/qV
OZ95z+TPUs7j5fr1hs7YbYwy1u9rE0/lsVoIzBxCETnYiigtOGdwrvsNDekpSvP1aUV7wqnpFp5Q
RMG1ryVxJHoB9Eno6zwXy548Nd/dTLt3u250PX6kZt763JOA1OCB6+WdwpwroAs/B1tJfAamHmGq
cJO3hl4wVR8IuYCGXD9fVniX7U8QRM0nrxwaY6UZfLeFaSRveVTguWsq6xWZiYI3bhq62MKkWO7t
EaFr3WXNdKcPcrokmKHiwLVE8jV3Oh5NUPpozCC+vzHVdVioEhqvB/iznmOvSzDSYeYLiBgt23LI
uZbcAutwNM70ZIVsvWbaSYflvrA1BkeqlCDoY+yY65QPgAqcjgueMS6wDYTJ+jVW3kNaDrh67czC
qRyCM9v3MTsGAIXaIwN8vjA9ItUaaTgIcBZt/AWhjqzIdMEQIrd0NAgaaZZqI6+Teq1q7iPCHQdd
DfMZnlhraFtJ4KhRvzDL5dhj6d2byggQde6mUtYAqUwCs7ILAAN3L8Xi7jJlJZAlDmdd2Qs8ZTTA
obrTlfUAMo0Z6MqOYChjglAWBV+ZFeDJ41vgWzWefbwMiTI1pAI3rbI5wDKrjszrmLZoPfhNZYeQ
yhhB5rlZ0/yew7THNmEoA0WHk6Jh5nSGSXtpMImshsGcgkEZL3jhmFtbJk9OiCmFNkiDVHa+Jk9p
r2tl3ch8agczZeeI8XiSn8DikfjxQ4vnAyz7a61MIKlWmMHsAIwylEVE070vUlEfV4NZ0yE6ebzV
+tr4SiT0iNlZ0GeU3NJRBoUSB8owhKeqdKMvHamaTWzN2FTyggewpdZIhTHfOolpnoGLynuR5O1R
U2aXZXFuMlfOGGCsP/wwPERwxwAFq/ezqKjQKMOBSOSsrDQCc7tYhfgVb3o75xeqcqgV6L3G8kTW
2dxOYx4SiRwM/0RgV15YKFlxMDpqcIar+KkBtf+EZDl+mq9Wn4rIdrSqh2U+Z+5ibgDhE7LPOu9b
WkBNn3JnOiAWFxyUVfS5ifQHzx7HB3ec54259P1GvX8AWV19SEkti7u2QxR0udPyAyNLlgJGRilI
g48pyjA0lVmJt8m52pysckSSDHkj0JTo7uuUrQ8pliwolEcKOy5a19U41dRGcWn17tnNFxkIBm23
1tVqFcGkToPuasFipglCS/mySuXQ0qktIHrfR5+7NBpPJkauTjm60hGDwcrwRv+rmU5tuLKv9q9B
OcFKv4mP8JuwhxnKKbYMBRdmytqBLUKu3eckaDfF3NAtj8tML+Cs9Vbp/eiwdIKhK4XxaBS2+3m6
mtR05VebewztVFyxHisnua8pxbydNOlQYoTXzayqeq11+N/YQft7fxKY4mrRN99rPK2bWgE8ZGee
XeWi86+GOovQLjpyyRIGt13v5vjurha80AxNNv/KmEfTonjUEg31ocv9IycVyLANyZCXMLY+cvnW
+3T1+gGiPkyksAMPakGAH4UBgTIHzmFk70blGHSUdxBcs/WUAdW+A9lgQu0V6SFMcRvyDSaBSfmB
HEKxG5QnUfPLM8QefR0WvnEXydzeo+6bN75yMzb1Yn8KbSmCwhurXa5Mj/mCwbxXRQ08aOR6aJU7
0rs6JTNlmowxBuN9GRkNRW1ISQKOyNteGS11Zbkkm1cRar06MeerK5MEdr7Lia+/2JmDiKPsm3C4
vCoIaQHE/IW/s2M7Tr4fz2d3tX+aVyso82ze6RYYFaVM2rfs2EmbEbViAyCqY658pd3Q1ecxLfK7
2rG7i9dO096UbeyvE1yphbKnjsqoitHAO1XKvJr2RL6saCjeMnIOVBnWvvxsRUB7HGV99a8u2FoZ
YqHzoiWlefPstvXXgh+9aWTF+MC3F4MhQrgMrzojCeDSymob1cp16ykDroxLO6BEsT+JEDO3DqeF
M54QgjXeR82vyYfVIVRG32w3ZRTN1JTi83VFORyXKWXa4fMORIBddrMyBTN46+6EPrRvaZPxzJY5
bw0eAk0WkdW3XJnZT53el277DrMUJINulVP8I9YAU3dJm8fc2F3JNqnTfkgnLs8TZc23CfiaJxqk
hjerSbyXqPfpG1EE9JwqK0xcvPZgerrFGkWk3GuONR+Zt9LuVjjDZypXYR2SVAk0UD4YaqWaXI6Z
WLOKwvBAPjvocomqYcgQ7GU+mfxW3bS3ylQ/W2OS43QdeWcwypqLdd73Du1sWRX3K5HKaS/wfR9B
F9Q9YCOjinltLdEnz0wBSQBmgKRJ4lonSMkqiZ5nn4R7u2iPSe7rOOAqzhsvhZ2p192xXpL+vWZv
pKYjeVBqBd9C4yVfQ9LVmNZY4pxjtwYJ4TL93ju6GT7T32u+akat/TCwftyEHhRlu1zStaj4sZM1
+cCZkmFl9HbzNaythOWk7q+ZwD+xMMZ5HDoQ2TP54JjPETNbGq94vJLn4KIqnnW7BADgaQ/uMGVQ
ZcplrWPpI+LnrJoSfhtww2I1sTgJXDeOV6KkndRjj01VpUWb5ZS8ZbkRl2uqeB1g7F3FqzLaE3U0
tr0zfqdqyd+xl7fWkqHBNgNVu84K52i0hb0WmD9Xhd1vPUp31qDztMANuZz1dBJkF4pdvwiopvzg
uOq9nTHLbFXAKtlREDB9ktTOrgmOROe0HH5oNWMGuRQlTIzBOGJM1DctahZhjznf+zrygDENED7r
pt/Vcae/ZR2QQ/b4vHVYCB3BvVvUKiRyW4wdDM1uSm8yMe0yBzqGyYJrzabaCbpxuozYkuihmpy9
3ch4rRcUc7ayDvLew/HMUvBuEi2xohxvtNe137tGqza1Vi074SSqv8D/2swatI+Zcmjy68ZqYfAB
quEesO1r4lhb7HMz6xT/FlzPsdDky1gslz4LAWo5T7Rsw/GoEIyA8p2cZvmRyuiZCN6Da5TAtLKa
Frv81dcTUqiQcFZu57+RE2zXS6NSopqwn6o8oeauMt4mX7Cw0iIe8rFxyJ2mI0xBV29f40BwR/iM
znsx+LQxkXuPVrbGjiAae5Ie5vI+EVNw0h7TiZsnYGv8OfqsE/JcIOl5BBoaZl8zHBLq+MydWDaD
TL5Mw0R1Uhff2PJJ94YeYxAki7hNPrlmFO/d0c/WuIX7L5rRQNkZMVoN7GFu+r6hSWZK1W0O0co2
E/eLA6yKgZJ0vKCNx+aQSAd5dEzVdsL142lXAaTc0PNCCBDP0QJ0zNaabVxMDza9hd8gpNLzpNU5
gs4qAyij7wyVSjgx/W5bGsExHNC93qifZ8gsfQXk64wIF3jFDhFoSZ/xe8b4F1XTSrsV5bpiK1pS
uquM9dDeNXtXu+36jp6flgQGhWg+oqnTjmw5M1/FR4wQ5FQW/mhDhxuQozJiAPXERsTw2EgFhlex
LYq47Pug4vGCzqRmGnPVhy99xAYhxJm+pf8IIFayTLeSd9yzJ8P5rFk2u2Ssy5tulo5+m2p2Mmw6
f2bb0bs8lsY2NdelULsTkUzD93QxxkvqzNTqCHKK4v+xdybLcSNZl36V33rdSINjxqI3MQ8kRVIk
RWoDoybMgMMd89P3h1BmdYqqkix7XZYbpWUqEEAAjuv3nvOdWOWnJB+il7g0aHLHji/uhXbbrecq
diJMYM1PdT14Lmanftnyhi10n8SV+kOD3nwTFIZn7qWw1ZHano82vMogUoENOuNZJHYXZbtJvslH
ryitTaoo/wjmlbeuIucE38+RqLMMiU2tjlaueZFqOzrZiUtTAHf5dQDU43yZ1FyO10vH2E4oR46R
ZzOzyUlDMn2nfL78L2FQWvcgZLz3tZ+Fe98F7WDZuXzVJUGl61FZdAkCe3g3zJQ9BptNZj1z5b0P
cy4mhnOoNUnb7C6NYklKPIAP4pxJu4e+ioXMXKVpEu6NkK9YJkN+gt2GL7J09Yc6bTmBNOMTWUdm
VHkdin6U4s9lZ/KrV7nJd8YbdFRuNd7mI/XujNPyMOfdfI2DbyJN2eS8wINED9Jl29f0iazXkDaa
PaUae/uuK3y16fNoyCG00BWhecli0Al2JyYsgdrp3eaYRybB9wkjZuMqrGP5SvMv3Zt5RkcxmM+h
gmFFzETY0pKBXZCsKhBnu5YYPeeqaFrzxkUQcq6zmQnZ7NK8iub8dLnvjBTXKkQ1g/KfwAMyR+e7
BAE526TRWL5fAivbYHhMU4Rt1l3RLdek6JiyCf6V32q8AdbBZaNJuXaEnK+tSlT7emnF6Q7Br0+e
4jtAy8Gmxni28xzuAKw9fHbYLx9YZN57LAwGoal9sMEKTz/fx78IPMp8Jr953qFAUEe/Wv5r3XK1
hDcuOCrbn657PogsbRW6m2YwzOdEuIDlclxi+1Rz3ycG5bXw6bMSB8CGX4Dk/jYLh6ZSxt1kz3wo
IZz1K63EitCpyuofWwsffyiG6NQnUf0aYbAjEzLh0TESHmHH7phNDm10iqSoX3NfIwprRsMmR6gv
TFQDRSTu2RxwhhUS0Q56dZxTAaNd2IdVal2xb1Ef2nC5vCVe3VNXc5l6XVv3Q96SBLM8sJbOky8l
7uhXcug49Njp/lS0U3RsabmSEhoY+hUvLnlcdOTahr8XqjQ/s/h+6lzdrxPcLCvZys+VGYQguSNw
4j36arPl12nbiId9ZFYaddg1dVkRRq/6dhvX3nRt0wK/lmUfvagBLet69mZxLmJLvKtsL8LMYfPN
W3Y+7qZiOcRJ4dL8YCyKk3u5CwZJa478dloK0D76dR4g7sPh2HGX+LP5CXOJfGUUaRB1mUieaXLv
o03N7hQFIOtj6HClSJcwHhYP1jc/kpxw2C73oDIn7jxXwqgh1RciE4kOB8Pvgg10UFw/gZf0XwOP
fTJWXTE+6zodP459wBRKU5ArWqky3iaUFbwZyb27wkdZ3SRD2z2k5hB8kfi7v6X1iHrYTYppFQ+8
mZwUu+Pk+hPGOZDZxz5sopfMczEpaAXLeuPXNLg3hUzr6Xv7+b/69d/o10Nh0/z+z0AZEptalX5u
/6f+9j/ruujKT+kPAQzf//6figcfOAzCBeCxbHgXVQNN/j+17BBnCU8CPWPatncBy/4/xUMAUoYh
HJp1cUlaYKr5l5YdxQPbUAYlgef6luX9My37Mvn6od/OTNp0YLQz8+fZWs78h7Y/kimBOdo85CMc
kPhbERvvRp70LAg21VAdILqdtIkuKOqeRW7Andebv1282+/H+rviIPzJo8FXQLEvUNOHi4D/zSC5
dheKYbB0KxW+88h5nkJ5pYkcIrI2znlYTFR7NNpg1TlFdC15v+99y6m2g/XiENE4J5sKmfo1Lyiq
xmDXhgwsfXHTJB5Zzm6/EhLPXk9JbsrPzgifvEbwVyW0Gj9m2touf5wcMmHS6VHPNcWhXmlWdjc8
ODWiSbxW3lVj9tW0ms2W8FhDaZseJWFgk109TQFLA/fEYVxA3GjAkFacY4JeoLfNd06r8WQVoNzI
bEVlGxCcxrZZ51eO0d0VCYyVsVqoZ2F754Uvwja2oApfZ803KIE44KwEU+av2QBQSyTbri42PRop
UGT3oxE9QLNU21yXWzoJHzvK8D0qsNtY++dMVJ9mYnHaLF9T4xZ7b+ZrDC0+XLuqPpejY+7zjIzT
yRw+V0u2pIcxHewuCDdTYu7SHGzepWgc45IZy+VX/+/i8pvFBRiKxzzxP68u/5ZU/f0v/bWkuH9Y
DmwozGtLHiJryr+WlMD+w1tEEEhOXLSF4QKx/ktEFf7hYAP4D/YYPs1m/odmxPqnS4ov7DdrSsDh
bd/nI/kWyzbmxzUl6L26huUmDkEwVaRc9HXATCbkZV5NzVU6YNWvoo9TBUiaWiJOHk1CtdaOadfn
NInxu9YeBZrqacT7BMSDuHWD22SK5VmRaPUA76qKSKYIjpSbD3S0wXFOXfNq2iBY0g1s9viR7N3q
yWq98VaWQ1TQXzfUFzeqAFwncXhFS919BU9VkG1raffVlh7/k+U54VPr1cbXfPTHx9wGRfB1mVdD
W0g1hCxSQbaq1OsgHrMz9nsZ7L0+qtBiOPFSPBmdc9O1wDs2VsKIhd2UbFdzUvVbFIoLCl8Rtl6m
jbNBejXeCDUWG8CEAWRWOvBn3fYBlwVfwEEQN3+V0b1dd7nHEgR6rN5GAGHcnWhMZxVp1LjlXJ3j
IaXTFVyCFZ38Gdd/tXVFRFgd8rs1Ec7DE22v6b4EqhkfHd2l+1qW8jaiJe6Dd02cIxAK4wXQV7rp
aBI+JoyP0OhnhJQ0YHr9JwB+eC98bzTC7YzVl4Iwi8xmF4Vxgdd5Bub0rkntudkZSCAeVBM4r510
EvwLxSBfnNgJrnj/iYdxsJernAuuRQLJ4yHMIRFhux/EA8Fg8MsL6fLxrX0pZWEE3rDQAurxWUQ1
bZiqKLeB27M/CZKwQiiqmirfDVVXn+GGWvb68scCpDdmVukpsDHAPErmayV/B/pv7l/JapQvwEyB
M7htGT1ltCfTtdt5tHB7h+KyANEsNvHohk9BnQPoqdoofBKdQZiBChDHcWs64gEjFqdxSacY/Lqb
92Mb2kc7ad1XORaNpuG0MBvUqNkjQWjjPElUOVsx++R15sycEA44PqdZKIJtTvbjiS4FX2AQDcEq
fpxxdSmE5UsxlJSbtDrJqXahi2QYTfwCu4lfe9YN+X5DtNNtZMbHVvbpvIrrrP0CPdVYp/nMv8N2
5WOTulG0srOsbda1wWYbLouxbIUcIqVxFXvLyQdzS3jebJH4vVbDghqa6bcfHaz3x3FM2GHMugXs
EHfG2jEkJxExArplm+BdXY7IlAQAKjAZ+zgUgnuz6S2uL1PO6GlQTIPWtuOSfekMFqgIpYTzCipN
B2sHIM3ZM5V8aSx81avGxUsTp5nr3MVZF25zJsX1MbWJY1uMB7a9bqyUz49t9o37qQwCQhoL74PT
ZpPxdPmWKNG7GP4Rxoo1FRBf1pUed5lh2eImVEDgoYNqVNjaQ01Fj7Fv5vftkNf5ri6Wn9Qyl+sT
ZJOpb9oJOj6dmPo8qZp/D6cUWFRA7onHyJ7YI5KpuSHCskn3PqR+/P8g3A5OaQoQ940svs2YQjyA
r8ZyTwkLq0/sGkG5r7t+qM++KMdujY5sXI9+3g6bNrTmg5694Z7NwXjbZ5N8IQeOCBvM+SLgPq2Y
pVFFwhYOYF9Kl3e5axm45rWlw22HSMNeg773b+iRROcsnMInfkwvgWvLLi9LpnZeFRB9Xlo4EdHO
z6zxPRwUe5+Rw7eb4XetzT5277q01Z8zw4bKW/DSeSrgnbwPPKNc03LmxrbQo3MyXIArpGUGZ1fm
MCPm2q30uh2gbpJYXRF4zSXr58MYuv5hQHX/uYGYb0OeqQN760QD83S2njCDiIs+2tVyfScSYZ8U
upUrj5RGtl9WSbeFjfaWEHgr3hqtPeCeimjLlsqRRwA89h4CQgLJgDfGHYlE1X3R10tPIS9o8vt5
YmEjnP2dgb7kq+OX9ilSbXrI+kB8KVx/fgpiNC47YIjZFVqQ9KvdjMND57rTUZagBnG+ROs6NR5V
ZqinxHLQTzR5W+P9C9L9JIyMrrFRXImRnjnIz2pnBuXEoMScv6YTg8u1DbPuTK8PX1OPFh8GNeFf
L1OOz7AdIsZWuF/FsSMw8RoYjLthSkoHPRqB5iGMnf0rN25uMAGVX103TJwt3voeYvrUTKeqHQPC
hox7XCcYaExIypDKgh4jRHGBrjPZTY40+/eEmYy7uV/Y7AulfVh47flCbkfxwGoCy726YN1FVT3b
MfbWdXvBvpN0Y1/JvDKtx0ja9dOQFOo9Js/bxO2b+8mCZzvEWtxH7H3eV/gHVwVsruBdgzz2ANxV
bjFdm8+xNWBngU8/x5b3oVuQ9URP1GrvDlUd8nzIQh56NS4P/nAYZViuO2ndah3X6Hxk4m6LhY6P
MIp5ekSb6U4nNW4tix5+sRD1aVQqDAn4xuSWuKjK3GCAGZh2jOTJCmfB8psXRP9EMDPhkQJdRk+K
BGQEs32wqjx4SZGcM+xOof13C/e/NJlw9vQJcW/Y2ceR1/t5YPZz0y6xASporqWekTCIYZTe2q+i
9kp7c7bpGV2/n0LDAXKTibtceO233hnVx+kSVDBeQgvSS4BBq2ay05k3rmWjnrEPRndJIiIy18k+
oBQcr/pW2OtCU9L4njp12jbeKdV6W20tAQqYdr8WzBuuGsgN28idrLssZbQcpMQmxGXi3YYydCEx
DrG/yi8xDSjy5Y0PgvPajBqrAlxvGncOMjO0K92w5XL52K0ArkhaNR/TroXdUctH9Atkd5qK2GhS
I0iKR75IkISwYqYSmb4yJtd5BoCFs9fPJ6bHkINoPCcJCi0HNldQd9edrw5BN+AD8ZlVJ6boWDVr
OTpXQ4LNpUfLvbYS8jE3sbQ68nMm44ZBHukGBGOUQ1AfrEJ8iEhpwqrokWth1Q69lzbfeGOBNU8y
K9KWdLbJSD4sZmd8ybHTeCvwzURz4FLA8mpZ0r6DxuLdMrds39fKIcZSVX3N+UADzudxRyZZf40s
zl3JLn70TDJBKgxSG2GTE4IOhVC2tizfp1ndV6tsSRShD5luoM9neitNGJ5d67kILzSOwHJU9i63
ySYxl5SSSZNXAp2fBcqL62tWoP6QMgmnE1mGd3ZrknXCIJl/tRx5tgklu09cWMVrTI0DO7QlLCVZ
clM6zHN3gMPMjYqIa2uz4KrO4+kRelLkYTTqntCYPWdRCSXJFQEFxdjHjz3z45Wvx5Y3rrbppBLm
MhIeweAaVIvXefwOrcrwjZalGc5rVGK4D6clGqa/pMTIkdmzc8mOKZKQjGy/LPZycIInGXLivRzV
+yir/R2R0VG25XU4HIKMST/aznwVRNHKxGpwn0QeSlSF4mBDZ1Gfa2dymLkuYHMESfVusBZuMn9n
RMCw0JR91psv2YJYDi6w5Qt3OVkQzDj1mkOIg2lbXADNC6qZaU1DyAbiqnWxoJzBBsktM0C6dvDY
rgcprE00Eeoy9eC8c3xhZxKw+psZ9rb9yPstv26rwsZJXTK5vSWk1V7r3K3vu3KMvfuCUL4lHyfE
gYrzdyGdO59yYZnxLvQqbNs44dIVRMP8XcxLNu6L8YoIGr2dLpbvTAfRnaYMuLYKicq1muyYwLW+
wii+eMYjzOPx4iKfIwZVK7TJO6LIJ/JLXPcGhB3uw7BpjE1Xu90Jp3t7HkUz7YOLV91t9UMylCcs
rGcZkETfhFaDYb9m3M5quccTqU6id6O9ioMnCrVh5xMO0PvKucsuhnm3z/N8l41kCp2IMxzELg3n
maiAi9m+LiqM96Xlzfc40OWnMS8x5rPkFf1KVkz67YqEjcomhzxnHld+npjm3aKbmN8ZJD2k21im
bgcmTD4gQahyQkTgz0bWvoTZYxyJydijJfDRIxYfpF2MybkqGj+6sivztR1CiRyAQg5HbtMdc0ye
/M7ZRF51niX+PcZt1/yQlvxJDSuVV9FtLXWzY5KyUkaxduXwYU6YSju2CmL/NrZkg+xoOrYlb9Dh
8Led/L9pdb0x1yBrtt0Aj5ItPAwTzls+Cp7AbrJi6lpfgUYZbHaibppYD/Pk6y+hEulv9LTuTwri
pbUX0NuzF3m99RZ9iq9wghah60OFq/OqTSjdMWy6r7nRIjW06u5zUuAAuIn7oLOPSnl2NK3Jj0rK
68zNClY+Huyt1zAEQdTai5vS8GZ5wq8UPhGnEG77vKYAdOZqQT2Wnv6CHc8O2dA77fze8owIOvyY
q0NKcspLKzP3tXb7oX1PWKCrdzPCskGvYbTZzseZ/QQiwWBkwxZHrk2tH7MXyVkxHkrfli9kRekv
3DLVt2Duq/d2GFPRt43m/ycjTL6YpTMCTWBvZCxrp8kGS5ATNBu607swY+OwD+JaHSb+R/XOqaXw
9iphoLPVIqhfLnvh0mvEbxT4P6nFTYg7Dp0a8OIorN/6ZHIq5MjTZn1gfsmOzk0z9gadwLh4/PXd
9XMflQOFi0SG3odtvb27AsUOjhya+kBsND+xDMpyi4+d34dnz3nVacDeOq5HNiEzb9mXf3r0RRQf
4tFzaE9jdvix6SONSfgkLcDpzKT14A0MZAAPTfeiKtTC/OCoXuuzCTAGJp+/8awIiO9v2tjfpfJA
G307/Onch8wl+SZS9UELyaf3Q9w5137eWA8VCYjlxhEItyljpvpMhiM1qqmqjo1fFfvFIXZG8XC5
Gv9tb/6mvUlvayFZ/ef25nX6OUnj1+rv7J8//9JfHlHrD/hRtNX+hf/5V3szNP9wcF2ELm4FDD0O
kXp/tTcdcNMBKdKMWnAA2Bcr0Z8TE0f84YWuiZvAgSuNAcj9R3z+Nz4e5vlMKlhQF2ARrsW3PkKm
rWPbFJoSENAHvZQeFfF4UG6f7hnXVpShdTKV9VWWC2N4TEcs7IzjExQfGnTHq58iQRSbCcgdhmk3
8+ZJrSoH3uk5thZJeRhV3J/oKFmv/nalf//6QTrHFw64tGZgue5PDshAkyUUqRnvf2yO9yKpjLWL
2/2KiBLzZjAmmnO/PiAGox+fy8XZhWHOXzrPhIVxzX5cFYy0sCXBaPHZ82CltpAZ10UvWHgzxyF9
htAcozkIxeodDoAkSBhzet8hzqzro50bJ6I+4l1a2lC9z1WpoLfSlmnp61Lc0DuoccDeLkGcDwX0
7nnvLC3eTAveO+RB0kYSecTK0ygMF2t37GgXAh7hWhteP96jAA42dJvc17aSNIayJuBQYRL1MU3n
KCs3A6xaAPjgA4O1xy8CZbPVXbeLeI2iak+tByVsbgKopO6rsksaAA5V4HZupbhR9A9pkMbs+gH6
hISCiuWbm4lTqA2ZsNaDEAb9udTXnJtWWfNiMIu7jb2FUDZaaTASbGPRruwHmoYeeqLkHSA3vhHO
VTDfSyLPo2pc0M6rxrBoJpLlo8/sgnzrZs7R3KJanjz5bNkMuU6totXtx8hg1gYW1P5+VpX1YNgk
9nxgbI6twrZarlyqMXeuprYe66NaXiPrXi0NwcgzOHQhe/6r7FBgb+GK8PYdZ6ZjK8PMsuQWbSsN
sVpV1BfOYC+tv7xyXy/9v27yKBs6dJ9gxVFHbprUu0u8jo82dcNFQtzPr+A5baufkwF/zMGZEZ9s
v/dh3XSZ/ac4E4bN6Lb06qaZkOZ1T90jzjHOjeQ0Lz+Jv1ycsElZ94Ef0LUDqS42KYxMfz33VNkJ
poY7IzCTcZWNPLx2jIIX7yqkj61GZlfQtxF8S+X5g7+pMQfTngJNXiA2prszjNOD11otsdLhyGgu
ixxIM25Xv8ZZ615PU+w9GT0TyKGXxS2QkvjVAvdwwFThBOvUqvzXKs57qllUizsxc8smA0IPyJ70
RyH+csWJo0cra40eaGaQIeETeG7d3lmYwABV9D63Ta98Lu+Qlp56Z7aja+8ITTYIGiy7xsaBOzlB
MtubjDsS3W6JHnyV2ngIvk3ZRDXGH8vsG6au8T5daqzMI7B3DefefdVoUehFLi16Gjr8POQUs2s2
oPx4q5zk8nJ7qSC4MjxcKFx4KHNZL21oWiT6GbfIeM/gmwcBGgUXOLWk5e1zipOzay0ThGjUdHf7
jFZrtnD0HSgemFMIXKeu77j0NDo5Cvo2SkBaB4wexjHjuvihTbMa3Wp9Rv9hqYd8ng3jyejAb12R
nWWo24k07wjukc3yO5ORHD6m0HLy+wisxWEsGRqscX3axxkJEP3sqeRaqrblWo7mMk0BUMyFkGap
DhHM8HHnsKokJ9kwtPneyM5Hgx+uNkKeY69fHopWQTNefR9wkHNvPaSdQZ8GL3riPY9F0Fnvsihk
oQjo/y94lkHg91iGQsEiBGMUHWfjwY9ilX1UQg0xQ50ubr/YZNrnHxQrhEjWY0QH+V1dVhWT5jE2
onDrM68HiXUZqZjcTiccTfzmbaHETYaQdvwQEIKVf3X9yrKalTPBqmIP3lvWu5L3z0xAS5fF3jGq
LLRuKxhKpnlMLHtWIH38GeFVGpsf03HWSNXi4KbCXPtMYhwd0Fm89/t4BPtV1t3jVE/GNieDEUGK
1Gu7I6iWfNloY0dRikgx7YcV+6LJ3SR+6R4MOGYD+QoZSqUPcUL/eedI16sAQMkJn0yBgF0SAfik
0Xqv7dL8yMQC4Q8WIKBCVbtKQV0FB5Fb8adCR/5X8LDRCoEMdNrCu8I72MCuxdB359V+/NG1+2pb
8pLa1JW279E6Vh+Fk5T0acw4YoZFbpmJvOs2jBHB+zJvCKCD0Xadyrh4tDLtkyWpWxR2gPyNfgRs
omK0qeUg3/XFXF65Tk+M3+AXdyzr8mMWdsn73gGq65tjtleNdnbN1IyoPetq36Ntfc/coHgcSkfH
OwXiHxgXVUGRNzPK2jDfITLGfNcMNEUK32fZ6+36gZeOfK5c2p+bbNYLfdusPwDnXy5tmaJM9tyu
WjOCGW+kh2Q9TvtyE0e+/pYqtGtF5zgHa87i3VBY1o2LSsDZJMi5J5rHlAObRfR4bnRZ74OiId8x
K+z66CejtYtdcZdFtdybY9JtFOf4nOVKDryleu9YTRDdt1PpdzdN60TvgdJ5e0PP+Y6WiAd92JhB
vk6ed2MghzyzYE8Hs6omoA8iPM5oBXFaKbWmxUUeBuEVh6TS3kOf9vMX0yyyM0KZ+awqFRabX1co
PxVzDnNq/mHaELJreUtMaOrShh2DpGtspTrQHkBJPti8hBxDoc4z+/qMW0n9pg/wZktIVUTcFAN6
BspiMWcvVdPn1/u0ivX/+V/ifzvRnPjJ4IYwt9mHAf5iYZCtRY3x67N7s/2/HGcxm1MuWzbDqjfV
FwZoJB0hoWpOvlQY/jJdq5f5pztGLD3//GC+aSJ9pEBeoCw/nhQtdW3At4fhWAzEDNZMlhfcxvrS
Qvj1od70UTgvJFCoDKjFTdT/b/eaDQ4vaaBuPdkoj28qyPeMDUI8LTh9ztpHYvuPj4fVm62lwJju
YJR+c2pBzWNblC72FsZR319BuFd5YzDhohrR6cTl/fUx3+zml3PEYY7tGx4NP97bbcYE6q2lH+2c
0DxQXfmXUS0LKm/galzkhw56M3ttlD1/No2M18evv8DPN2ng0hzCCU6300LH8eNJ15XTmKTmeify
SNVhGMiVGQWDyv+Po/jCBVCABu0nj3sRWUMVgQU54aegNUOG+94PpuE3F/PfnQsbysClQUIc0NvH
3Gvx8bgG5xIS9rjxGEOhxEbn++tz+Te3pbvMDCA68+PBMvrxiuXkBKfoMN2TRcbsHvk3N0U/Df64
nSK0DK0cGXn/+pA/r1+s6awmnBbZQBz2x0Ni4iFWo/Cck1FH8MhR05xmc9EAdAW0sArXg4V1YOYW
+fVxf15ZAlgNNrwkk3bLT09ECDwTu51rnfKOBmEET/HceuiZ5wwdxa8P9W9OkZvDpwXIo86W3/rx
FH1wlRyqtE6jIpH5IqK4TPcLhxsmX3Zw43LX/Pqg/+786GTRSTNdD63Vm4P2JorsBPjvifwfRffU
sY+FGSR7Njq/fdLfoi941GkM+67jOBeo8U9PWhIoAIGJeZqVJvQ1E6WLehmP7T1uWgVpjlH/Kpoo
k8eBum6g1tI3zCnGaOcY2mFzUbuvaKT1F5EgmFljQSiS2yD3iLX59WX5+Q4P6SiD1GZFQrLzlo8F
EX9IJ0DCsBFsDpRGqXxZJOyaQbbDrZaFlPW/PuRb2vLl6vg8VbyewacEbwE/cUG/JOIdhzrGoNYd
A3uRCI1j+yVQhDUhmYiW+z1LUXx2RfPS9y76HTsNx3syJhryUGKSg7FHDum+nWCl/uOnPiQ5km4Q
DwOrpPXmqYefkKDk56kv54Ci23SzjyI27JMukDCshsb8XRvnp3vTAzvN00Arh1vUeXvABkskRf80
n9CL09Y1s0Un0VTcpiPzln9aQnAw+kbAfdEw8zp4c3bBzAw8bsLpNJL/c5tVINxNplXFyjUlu6Rf
/9Y/LdPLwdA7CxNZF8vZm6euzA1BJoA5nbxokcp814TxILJL/PWBrDf9YgjYLJdL8eBych59sR8X
FSZ56UiiwEAFoRJ9a7KHQwMQ6DZ/jFDz6LPMejohF+1aQhL8yI7EtwlkL5bXIE7c+wR0IfbLgc0S
E5OZADiGOgfT8Ghl0fWyd2axdD8GBnXzfrDi6bZF2FCX/3Qh9iDVwTVHDw4x5adSKK3w+/tYwE7W
PAWbi/6thG+xj80p3P76ov308HMo7gHUpTRsfeSiP16zNjatth8TdVIm6q7Ayjj/psaIh9KkPuPZ
/W3/8E0N5PBaQ5DKo8+gH5X621+pmktbNMp1Tl4zOl+BvvcngkzDp0tDxPM1XR1ijXAmjqP1m5XO
enuLwCK0PGTpCMMQV1IJLSrXvxfpRdSmOH0hJQg6STOpWlCt9Z740c621gNpz5+Y5+bOpq+1QA+2
jJYqW8XpgcQlRjwX2aXZlXQR53zp1zTKXzYWHaBxBjDcR4qBWbbv+Pxbv52Mik8aUvcQGnEO8ZjA
vfrOzfT8BE4NESCcdgzVrRLy1OMCJSLc01jChhE5mY5y+n75RSeYNj36uiAeLLDOppGrDda88m6g
24BoqDXw/6bebY1QaSZRi9EpXexqXpl+Y5lXtKXNaq19twtxqyqkZTmOIKiGch42NYFBbKDn9ISH
X6ydvnA7FLwCqkO16poUPeWqNhGzvdpzVtU8MxclZidFIb6gj8lpihsZz0s4yqUZihgque0npK7b
JSunPno1Lcr9MrpPDl6fsyuqmpn/etEgXopPzGp0XsJiqWsaybOWVIU7faNbjpeUmC0wiasJ1RAi
msAY7+U4l8mtXSLnuyLIqm/vtK35QSzp83TXopT5fT2bvC9U1xIaJUxvvM9NK7iKPa/O730p9Bf4
27TAUPy481fbqxgsqYYI+fV3ld9owknbceruK9IlmpKSGA5US1bmXPVczZ6OBpFC6OhbhJGenDg8
fRA6V+3M8HGPNgxSQm9HfCKQwEh8mgcY7M2Ydcb7sU45dLOIQzf4kcFDrpLC1mCDh95t70k/QhiS
c7skt+xXsRiJyR+gQBipc+x7pH/5pmt7Yz3LSpIhbLGEu3PMHVSh/ySzyh9S/8oBtzAcEzRroFFG
0ac3BGXT0wpkp5G1FuxhV1Ya0mWMsR6qB1G5KC6D1OUGqxKQnTdGqng3XOoAevbcfXPMRPSQeDV9
M3Bo9nSOaIQEjOanevwWtnN0ywyXcMtLC84tOr6MnTCFc9ARvaZRQuav7vQgD98fK89ibTGXZ2bw
7Sx4rZjfK5rzk3gQo0jSA91eevNW67CMK7ymet8EHjszJqFcV0svPXOUFN2nKa2Hfjem9OG/j2Yg
Kb4ybV4KidihtgNE67yWIls6sYr2/EoyOT7AGVpku8vrz/c6mowJvSuEeD7ziBUQxDHD5Jmb+lyG
SBz3pTSYNKA85cKCUIemkoVWnN7pyzhWIB1XO1lY+r6aEft+RG9oGz2NHjfP74M6HLtrdyzEg5dl
lbPuVJROXwODScY2CxrLuZuEpAucTNTGNs/fgORm5TIGwEOc0K7gXnGY5uQ8wa3tf6Awz9Euu+Dt
JApOHH1IFKNoLunNG8Q3nNCA0q2fCpqSsI2qGeWbk5E1WprmSKuNDnkb0CCbuz4bvr/x/zsn/e2c
FOPX316/P2WkXNdV+1r94Ctb2KX8nT/HpMIEmEuRxD5s6brw9v/XmJT5GSzdBYcLVMDkdU0d9acL
xAn/MAE7UqZ6bIZRoPDK/WtM6vyBNYXEFTpF7JNpTf2TMSk6E96Pf3OWsW8y8XQtti4aXWyl3pRY
cq5zAi6m5J0vZSjWBeAKyPuJ5a7dxsung4+4vtrR609I12YwcR1bhbEuoDx/0VEwI9WNCUBfM6Vp
AAfNDZgGogm9zzNQiG1ZpYBCnFJOV3WTq+JDOjvNVa1n80tmx2NI0Ek+diuTJva0KQ34TvvU8OpH
v21966ibsCe2Ay35cK1IsdomrM1QLixcl/nk5dfLGr5GjQjtdzKuzG6SKPnBG61FVs3WppnUx76D
yW2RLXJ0+pHIzCkLxFcK6M5dod5ydmFAqBG5CJWbYOBK0mtUyMORIED/YChcvH1dIuUiRnO86xtj
b2WdBU0k/DBUo71PSHtgBoRYg281zdmH0dWSprotNx0jkiQUrEnZTIKb2EAtiVqkXwX8nBU1qosA
tSJOiSA4Bb4BYecsVvzyXGVz7gSJBKl7gu6ibzVMIO88CN/9zBWZztjls4hsCE/ORwYaGsGqr+Ix
3y56WgZH3ij3KpAEaFijNVzXmVOkTnHwiSQUZrXzyOLsBWBzMmLsQ0YKJHUyKjnZd/6ZgF7at/Na
aCEQJg9J3mUJVopY0UE+ijIXYU8uIjIdjxVHsBm5vMJ9X24kPqiXHrTvvdZMR4smNMYvZKHI7FuY
Cf1tikz4CzdWpd2SmQRAoZ3XpkutxVvef5ZIdJdc0LC/GiANn3iDUzz5KgfqPhVddkwdgPZbVeR3
QtQQLlIMwxEQg3d6QsJmpmnGbTnmUEoQjjA5FeIUZHm9jVF072bQg0j/k3d4Hcb71uucdBMZBWQC
+E/VGgN8fAqC1ndQmHG11xZkeXrfJn7nwp7cYzmaakcMoX6tLVl8ttpG2CBgtOeuFPy7VRsAdljh
LlL2qtKhOGm7HVaOjRQPrFYmINJ0H5OMGm49146Lri4jT7l2ZPwxVo55Rkpf7soRznH/f9k7k+W4
sfQKv4pfABUXMxDh8AJAjkwmZ1LUBkGJEubhYgae3h+SVdWS3N3l3tem7epqSkkkcPEP53xHN8rA
5q+7Jv64Bq2hTnclHpsd4AEnvYHCboMZccbeyzSBmZtc5dEbiXAOmCSUh2EU5jnpwhTEfJcbJ8rJ
5VgSQ4jcThBM2cdvfMaUFOpC3fZ5dLbiFvxWb1gnBozsc6cs/Bw3sbtlZ4umNQUKksmsPPaqXT9R
5p7N0jbv1jv7hiBoEdhCL5GeqdcLGnkvTurOd/TaZOlRaw1XoBbfK3B6N5WZRZ/QELIgkAY7JXT+
+za34E4lVkS8wJDtGDCC0JN1+66NlPA4g9yHyFDInUbRcHIy+3khw6jUU+kjhAajtgwmaWxS2adp
O76YshpjL82m8YS9QHstzHmaCFNdKrTuudDvAWr32Bha/btiOwypOq7GNlvS7tCjR6WJd30A4Uwe
lX7Gx5kNlvFQ6+MEi8Yeqq+Gs/J5UiMSBIw35peuqJJd6bYtf0atHNhBsgJDR+HJfgBfLazqmE3k
njhpisZ7oCDWy8jZTyZ+V3JdIMv0FgVJZ0Zgruy+S65UN+4fuzVjO+f6PCLFRSmcVveONp/ckegM
MwtdvOxx7WBrlzY5TAr7JNfInffJKuNbN3eS/RBW5budCDfIBXthr6ZAsKBnGAIPqQpBI73HbO8c
ZjaLQcbd/UAKTF2gh581Ilb10B+75ckRKfKXCRMQ8QsyOacMeDxCaPXPVR6NXhH3CoBeFZQCE37z
1YSuRsFcL/c44xPfsJvxJYtbohP0tFr1shnDJ3v6qkzY7AZN775H2agQriiXTQXrk3ZH0z9p9JI3
i0p2wDA5y+1cmtVWJYzkVmua+ipURvFgq2jvfWI2M4AdkDM3bSXFG0VwExhTX93DqajQBxP0yIq+
VzyD0MjvExSefTmAB0M6sSjBwq21WThy/LibB8vD3TgGJcSTgzM2imfjjbzW5BJBgVJ0kjBV7Ynp
Sn3lkJlyrNymvpUqYRAdc0aurBvPWEYQpZtDJFMMT2EctGLO6QLUlnDhiaW8qg7aYWkA5vq0B9+K
glQjIgVdD+VIdT2lxGEpumxOqAzGuxyyC5gv9xpXlpl49pzE4UG3lOwa8T00PE2mn/N20B7TNq+v
7dqZH8Sotuw8rdi9N9wJsI5DonE1hQmJtaEx+kOciBvYLtlL4VbyJXLK5rYkLOO5zsLkqp9YesYk
uj+pjTEDP6jS3dwM8yacO+mByWdhbPDbElyLiaI7lPkCcCKy+yeERWR4JUZbBgrBuT7DbziUeD5u
JSnx+sZ2wupYjorR+UUGmNZM5wI8JGpL5CKGznXsxk/GZJueObCNnKeCdNNUhstRTVTrq8afr/hV
WCZg6OLRt1LhvsyL2e6FsfCid0pBb9tGbbIl/Nk62UldP4b2gBFHYTaVYceDYxc4WC0wJuGYqQ1W
r5eK7+/i+K+KY8Zz/7Y4Pn/70ry12c/V8ccP/V4du+ZvOgpr40el4O/YhUvhzPQcyAdsEObu/yiO
yZkQDB4dPNSMnH7SEIr/pBgmrOKXYthBZs6gjkwFivJ10v/zMAlekiJWjssJA4c7xNcwtvBhZ55u
yHQuT+h5jLkuDqxzYuKMFTplolHGR9NprEO7dOFDXjghyGA+/nWjptaN1rTWaaKrxJ7BaIgWF7G3
p+mNsmVA038y2qJAgGZL7Eea22NQcZKzxvCck7GJoLMMi7ap2RcABDL1cxfBVqNHl1sxOMVtlkHM
7caxv3dLi5Sy1bf23MzjeFz34j2odKv8JOQYPvciVhjF0LTe57FT3Dda92w52XJoEZTtoDVFt5Y0
l3uh5s39KtLYErJs3SxhN22UUe+OAAwxYaMU8wdLnTZGbJDzmmQyf+yTdHqz7ULuk7YirMdYaNol
b/FbtkXxiyywQKxwwjrQo0HburFN9WfK+N6crHQzCByCiNLK6dQwCzsRBvQErJZGmALUpoCgovSx
jC+PhFVmvlCnLxnxbdiMyX1jjjskJ5lA//SIu2o/oyWkBJB8h085xpCzMxKtpnTxcmyKdT4SU/MH
+QCpjhmBww4nVJJbzW3TvZJHN2OWErqVTkBaYzP1W7Z5ezFWlBNx2Z9KRQX+qhaIejrkSg+cjP02
Y4blAyPVbhwsxPuZ4NZrW4rxxIE47wlZ0d9SQ6+Oqat2D5aj5RPHoAIzQ6s7eBSx5hzIUOuvmS+I
rVSRxKNtKO+UTugP3Wx0r6z18u+z1opHDUtfYNEArSmOyhlIGnIP0X3iWkEXJjjV5ch1ik96kwxb
1anLoOSs3oxlxmBbmMpGwWn3Lse2vVG7mhnf1E2+qw+J9FJuHMR+iut+1fW0h8PdqLjZlYUoQn/K
42xjUF3cle0gMs9yZcemFDJ2Iaph67BXwV9rvA3a4FxdlvyoxOqz0eBF7EuB/VtbUKm10bQlztCd
NgPF76lemDzlUe3seYXm39IySm9FzYAyyaLlJjNTQs1SM1S+OpXuANfCqwgqeLTyyUNp0F+ViWVz
fsXxEaY45pUiTIN1TPIpUQvxAkxuwsyeCbC8bX+d2JCGGPDJ4a5RouVV5jQrRDbX0xU5L9GjS1D8
jUOSHm1TtBsGu7xN0BHdawO9YWbq3ez1w5JRIqmYhMxKMk2KkfIFVkuModeOpTJibbF4SadpeACe
Av5p5uXsORIEFjI6SZeLc7B45hipqWvyZV9GUmyGvjBxOdXimvRBsMX9UNc+5ZazwReL/Scqopsm
NrTAkpb+OYc8ySBYaaaXNoxt0rudfn6wrEyHOlzmymZJ1XhPfVkce7wXpQfdbQz9QZHmsC1rqvA0
ZFnsK1hxirNCvvkzOFBZe7ZVhbVvSBlykiQkwC9F9Z4DqVhr1GK61he74C2fmUmGUHFQnqOhxbuc
IhgIGRlEE4s8Na185slS204TtEavdurpTsuF+tKAVO79iH6gltvcqkwxXZNe6ky4e/So6BEuUZlE
xZo2OFtORFZl34qHELfpbD1FdlF3950e98OeOB2e9iPgyFZZ/M5Ji6kOgMtk40OTTpHz1QC4Rz8X
k2k5mk8FkzBpb5waUcFW6fsufZ8Zc6jZzuEranhxoZD/uw74qzoAIREv0n9tJjh/G//r+tuUfK1+
shN8/Nifc7L1rW6wv4ETzFRLsNb6sxJgGmYyJOOE/kga/rMU0O21FNBt12HqhkRsfWH/AWBSf4O+
RMiOjmhMaKxh/5PSwFzf/D+OyVw26tyTJhJ5phpYhH6uDCRDFFYcZXpqtD6Z3wya+BY/gN0ZGxG7
SkkhPzawm/cJsrRCOVQaEVINEF+73LMuEju06fN7o0c9B6KoTX/iOVquptKyvwF8sAPOM3ifcl92
Efsr9Lv5OBsPRLEvDkZXxlgafXFulxx2Yo44AzdIatPYvRGJ0tl3A3gCVd/UVtfU84NOXC5Z7OPQ
iVfmxXkCEwl5MUP3uBJlcYRyRNieYyueNtAmIyCNFjOb4pM1cBw4D7FmL9WY+gLxk7ZRC2xijQck
umgfWwLa1Y3DWy3HsSftbul3ZT04WuG3oijFVcIert8sQn6NlbbZ2rKeb00tLxF1z2PKj1qzsnyu
S3jgH9Etfz+Af/EA6oal8bj86wfwqXuLf3z0fv+BPx+99fkSbPSZBKNAXB+iPx49lek1IThsrplU
Y6RB9fPHiFr7bbWMrLq+fzxz6+PIA7nOa02Wwdp/ZOG5jJ5/fOYYuOgIlzgL0NahpVg33T+sditZ
kRA9O/O1Wy4KTb8zwsvcFtboPher1IdCkG3PEEEcak0DWc08J7vLzuiis2gkMjitrth5reqnIlGR
A8yzeVuwLhQ6JP0J5CHF/Sh4u++LwgJuca/Y81RKv3cHipqnOJzcot73BdW1FY3DyvjJQ4XEaWMg
DahJkQL5GgNJ57te06f3e6CpkHoO9MYqSaahjQb9SBcjhwds7oInuqxsSnoj1qDtpiREXnEtDf3G
ycJp5QIT/BnVAlVFoUUS0COkgnuKV7aOPMZn1o+om2xtWSE6VvhYFlr8CEVV3/NLVQEkFeULOojk
kQcUAX1dxOkdCTDnbmrkYaHW2cZV2L+5qmBS3lI08VJvEt/C5uS7FTZim63vAmz4mEZDYlJi4E+Z
tM04ikFecSoUpUrt7EznGGuEcpgoj5kqZko0P+De6BcRCPac0TZEJ67ZO43xcr8bQgGhba8i4iYI
wSuyQWbTvZWD772uyWEt+RZAaGjFcPj7lfz/CYFk4aSy6PnXJ8K5arr4v/y3Bhr0L+urjx/9/Wyw
TXBkmoUd9oNiuGp4fz8bHBZRGg5ptloGsirjR4iZ9RvlG/JiFIe6diGV/fla1n/jf4oHkOBC82Mf
9j///VNAWPvLP/8IJbQvyXw/nBFEHzAXpF9H9+ugR7J/kX/Y64SVXIV0z/ITwZnqZjF77ZaheKAN
Dd1GN9Si8lDPxtgntDkyDqVWutjEFtCzvjZa61x2mYpsU5lVJGkEK3UkCRvHFPj0WG/fi8R0TkwF
jANsWfVcmblx6IwVvztreMHyGpnNkKisvsc0R2yT5VBNmR84Jyxq1StRu/VrTW5BsxkAKpD0WpJD
oPL8v5XN6tV2C6X0qxIpg9dXmlPvtJxcXNiDqy37Q3GQ0aHdEjrpPvfU7zjd6pV41LXOdH8hYF3O
tgbNxiHMVgiVXk82OgDwKNWxwoTjHJHwtO+tg4EoB/tDd73aClVijbHQgFm7nWHnw1bqXX6N2jWQ
dWlahFAKM8jjWhm92asqoaqUfq8Psf60rLCjUkdM0+qCHY5VtOr5wxlZ20CkPmxKeLXWJY6btozz
2Z68p80Kg/qw3jC7fNVDRqjepDf8z7D3VlcA0My3OeLn4JPzAUx15NOOOX+b0LHipWFMyEwPHglu
mTtN942xCrycDOd5ngp+dzc38Qv1o9CBkCQF/iM7PuuZkp4cFBReMybTdRomw4Ec9eyAPZGf+ZBt
Wxe5fYH3yAq4r7nCH18oHnDkOVGCpEnr1294mLEz8pW27ScLled0GusQkdOEmqQIAHlkyZ1SaPwK
1QyEmXsp5j+dNkckgoiCSz5itRi8Dy0HZZ5istDAgLiT6FOGfU1CIj0sCHR9mxeLUmGUXr7H4Wq4
EkPpPs/5eN8trbmdy9giDIe0N1YjbXpnw7AxvBywsF+rBa5qgxuQuPn1ri240bOJ1PntXEf8SUu4
QoDsmBEInwReFDMHTJoXU6PdDdwNWgN9wnP1DgfnxcmIJBBZDUaX1QgRtdx8ioaMIRwodj0ULd07
LgqEQGK1Vcaj5CG03emirXFQAn1QuLK0JhKoTF1kd5mbYx8buEWZkPNYnqoa5/zepk09KClrAgb5
RLZsk6VHjVXwirzXRYRqqxwL7phQ7dH9TAZ/JRUCVolhvU9mdEuv/foVOUA8D6QQ1K+O2vKHMcFO
dpgwMGQZaJHngSD42lDr1zVM8PlyCycKJr45gx9WrQ/7OmB/DVcT6shat/cvCsGLxrJYNNR0MXOk
7erseKYZ4UKu2g3dr3OHG6a38dHlpbXeAesj0UP/3VkJcyNIdwD+JHUP6Y2J/NAkSpO3dQDKBXkN
QQPPCqIkxauh21Q4XiPiK/C65p5VoRhcNBhWeWyOg4exkF9HoCT68IOuwy+eByG4wRSdh5xYT65P
CEnncdA6fmt0VLAgNKHjGapc2Ey5e1rkarzvLgYJiAu4+XIFubPf22R936YXrRo81ZnzFAdnIJBZ
7tHvCOSTOJNN3NaBzoKqIRYo4/fVJ4Z526Wd+3jj8lAgsyPkFBefzolVaOzp7ud2QkuwIuOSGRYb
6d1IulyOZ6fMsBEWas6fcwHaZdlK4O5w6wkRqo+dWfdcQSgS6MbwpXmEx8vXDCrS3gXQv4Ntjrd0
de5Z9FDh1onTZnloEWYa+6nniNQXfuEpI94KZr/GF0UYuPoYigVkRlTZODl1eCjxkeoo2aUCZlxv
aGuhOaIczZNVzJtgHdiQusI9FaJcJQrBWvhamxZ7scDigkexBBqIRwrDpjmvJVJTQLBjYsb9orYg
OS4Gn9Fd9V3FSrNIVhtnUah8nrSosf8N7nrn2GpezegAGv54LQrbd/htmBZik7t75RKiGHCfm8RU
0yuDHdieNS3T4cs9b2isbHzR8Tv7GhprnW/TUs99MiDNpILn9xTra2SAZNihbqAB3Iqk5Xxr2s4J
8lhf70d3RnNVSwdrq74aFD6ONLzbSRGgzOVWItOg6Q+p00pWn4MB6LZWFfXWsHi68jwjNaUfubww
YbaXJ45MDeN5LNGw+ZM0m3h7OVlxIiGzG2NHPqtErpfPI5E12Yt5MSfnxnpKqQPacGNFN7qrdynt
ZXGnxr2GW7N8L+PJPTR1vb4MpFhfzmHECUxOHFL8xeQgY57FE+xUTq16UxyXanyjzfG85/jRizFQ
o54SAvJGWamYuBf3ikRguGiaHU54jNvEze+WlFGlSHLb8bEpk0tUAE0pO7PgKyoFT03WT5y1PJNN
EHPEVCiPNUbJbPas96osnqtIbY5uOPWCrAm2UtQhevNIJvEBPjhXF6p+/sg0tr7iHePcMm4E6hw2
MFaRTOIeV9XubK4E1pbdvT+sVNbElgBakbJ+lp22UbRKntqV4tp0NoEvKc+A139QcrpuPrQx8R+k
JDRFuDrcyXlxu5eSSTaQSMiglu3e1sbgpaB4wguUZ7byWlmNvgXjTRqdglMVjQotpgX1SCCHqUWN
VNPSltIHdG9GniWN1K8rrdirZNPGbAdrx1eMDJ4W8HyXwMFlK/ppPJopkW/ky4wzO5GyjuftbNGC
kOmCVJGsnZ6prUZ891WnG8uNM3X2sU1dXnMJuVrJpIBtLUb1yVCH6lphS3mTLJlztLWQu5e8Rs+K
HfQfTlqvTOkJ30Nm91fNNDBtha2ge61iTm+5UaVPANmeUArKnCyE1riTWVwCLWxHgJdL424dAHzf
27lxv8QOYOZ2JORs4SbbSJP8D6eZYW0pKduCASzVPHXFpmD6iaLIYDPRo2W9dpo4BZsveusdzWK5
XXq2MnOeCAAI45PrkieTJXazs8PxM6jclT9jf4mI9QUjNpeBmjNX1TNQhFpnNnctcD7Kn9LamFMx
fUWU9KikNrRdpvvXThIvd8UClb+y+2KL49fYhe5gn2o3oeeU7aN0e0RejUVltGkLWZFRF65d3Apf
GAHxRdQNx75oVMJ8iGYx3ao9ZG5vnCp9EUyPpxKikDQfJgjC3iSls1FcZkgpJ5bHHZLdsi7DYOwc
6drVG14CMyXfUG4R+1qHvNHnu6gitKnUy73GjGjHHJeada6HYIrcfm9mfGGY9ZTXlsl5kNaNi7pk
BVwSJYIJV9wTfQM2DRDYExIn5TQXNct2xbH5OWhX1peO6GXqEk1bjh3d/A64XvUppXxfUbAFDuW0
0LJHrQkdUml05SwsKZD1qnaQOcaW7JF5i+e9QMRh229KVnwivy3LPdXOV8hC04Ka47YB4zeiqVi6
fifCLPZNJwMKiTQuWMycF1EUd4ehNN9rJKsbrVPxYNciX08r9TCjwnkLIWrIIKza6RNmdMyYSkMl
mIgymDORbTppWI+h5ETh5G+KTVKpCU5vzd6LFvVZQfpA0GrzzJeWq+OJhaSNAEzvsTVzkLCQkkFn
inuoFLm6icy8manFJdlf90mospBQ02LVhS3tEL1z+DMbSDUZLI5ao40aSph5ccjcr2IduOusmOCr
uUmsvZP147OStZrDaw/Lj5egLQ8ahvRw4eSGMWZ1TbJGEiRooJ5ry8kPizXH8HjnbLss3bLpY8E/
pjZLexYET2M0Odzi6L8N5ZiYa+HHQYpT+itm4OgUyeIcD137osRuf4Vy5drKYDvy8gofil4Tn9yx
tRpiUtyQPaWUc/LSWnUvDkVmud1Rkeqi9XtOLZelpt7Lkb2FQuUU0biFN2EH0sSvV2DwZMKlfw1l
zqEepinTJo7vWbgEBiI60Xc26NzF9MmgVwS5dIogE5QVXE82JrkrcotHf7Z8h2zjaMvexSyupGj4
77OKkisQZoFYeUAW2WzMnhoUlRUFeDm2FCIW4uOeYJY6n49CXSYIndCWqUXBRMiRstxVqM9+6Pj/
CWfmV9sGrbNJY6+tvlWbNnr99z+M13o4vKi1knQfVi4y7aKq4BAsxtK3n4x5wYtlFC7VSFWa2Eu9
EWjbX5g3VgL6j0P1tXlnPL/+HxsSlv6rT22MLbVatC7am5NLKGVYthF0a1cNtbPK5Dui2AzrHTDh
OCJMK1xK5ttteI7KTn10RK+ejQoN2H9+WQCy4xGjbMdFY68f+ofLUup9WMWovPalQulHmB+U5ymB
IkFFhu+8Q5hZBD25K/GaVvBXfK5fXYbrxeCvB4+EIl9wcX5ZNJTkuPflsHBNZgyj+1SVc80bRzpF
yhcSz6ZCFT06+mNmh8pBXcvvDyzRYMhauzGseciwiSAlj/fd2kHXkrUFIVSwPsZypXL8+7von3yJ
pm2rps0mWgiUAr9cr8GNEkVXnHxPaimSTHee+taPLYJ/vcZ0Tcwh8HhBhLTyrTCy+V52zGEvWJ0E
yNl9wbD1Lz7ROvP5eSbEjFU3cI4ZmNx5Df/8DSqmVJaeugHG2RqgYym4RTpGUs8tI57WczDuMFLQ
MGJCotIP9UB/UY64KXYqiXKJ37b12oNxZf/9B9P/2QdbtduW5agWQ/JfBtr2IOqmaGS8ry0kZZSa
9F49kJ2xsSeqIr0tH5DtOgYZYJStwcQqKTsOhjbc98ZAfk48MPpGb0W3bFzqYrWjjb049xkUU74n
EVvZPIRgwyqbWU/pCp5swq2ZlmR2g2FhZjD4/tGUJgVMmR6IOIfQjCqWtG4sikO6TLdrHfeWrDaK
cmmdjBBJYBvLX3xPGsuDX78nG66ChXeDEeL/QRHEqgJ5brCVnR6bnIFateBDcfq11SknPj0HP9Qr
zRmUh1JbGJ5MRczHYsq+PEyuxdWK9NVaai4gIgHh8/9ysfhPsOtgii7jIV1bMXJjkzKl6cce21cV
MQHzkQRAj4oGbMMfaBlsMgxvULwP3CE0BO+X7/7v3dRf7aZUbKI/PCb/x0HxUJEI+E8n0Rx+64/+
MYl2fjP5Z9uycEsw7WXr9McgWv9tNf4xLcGJ+PFvft9R6URw8JhhbCC6x9BYSf1jVcX6CjyFCeDj
j6XXL3PnfzeHNi/29p/OHBvlmMB0yRKNxbb45djuEy0rmzSp9hNEqZGgMnjYflkm7i5mo7q1SrTH
PiIX584lg4F2BzP8eSSlLBgQZDlBo/eMCsJEf7HaeL4lMaB8GFor/OwaKrNGjvyaUnUx9zX4Moac
XKOrRIF+bGdY+Pxxyqwi6JQp5ZRgX66fnFyJz5laKdDzDVNHECJzuZFuskY4zvOoMuy14ilYhrT8
3hYEszOnnY1thlX9JlZTwuri0PCVahrIWZQ4pZtwLqFEW2ZJTo8eawDKJ1JzhmpGLKs0CEg6jbld
j+f8OC4ObK+JUnYz5XIA+smHCmQRdt/4W1QS0IwSt0nYo8b2nFpCR7atfP4YM04h4Gc/s7oqQxsz
mvtEQKkifU4U3xO+8L3Jy+zWKk3mWuqShO8L1GakeHQ/L/VCEQw4ampf2EC1L+UosnuEQNNtOCXx
zdiTA1K3BAl3LfrWK4Q5ESG6VJExZgLbYUpQ5GqIzkySBwYCy7mbMj6XtGouJOGQYeEJPQknz0gn
+47YhhobuePchjmHuTctjVCD0GW8GDCjqLY2aZOeudiwBYv6JlOle2u25NqfUtzC+5brtx3w5p5y
K5G7JY7XKt5FQRMP+OHQ01YPtNDOncIs4ZxmaNbd2TH3hco4sAgbplYVIH46Jf2oYPI4TL1d3WSN
5MRcDGj2lp2qR6MdR5+itjcCzIBIZxel6PidcTBgfZdfxqWQrw2rh5dazAZ7wEWalm9GJhtVpUCJ
BJAWiTSErruppu+cZ8N90JokuptYnEQbd2oU1zcH/bMGL4zTM1dM+rRYGd8c+nE/Q7p1qmvdjrb9
LKKjMaVlsgeg3y2HHtLuvEvCXjlp9BwjA1a7YC5FQ0ALiAaxO8RmBmchGuv+HvCLmZ1ifWJI4QDu
8tTGsp5KdTau449yXL/U5iju10LdulTt0XQp4UGvXAr6S3U/Xyp9uRb9yqX+jy+9QHbpC6jP1ibB
sR1nG2HqpXkIq0bpjt2lq8gvHQZqDHoL6EEmWMi1CQEKpjzMI14eLQuBXxfDFXks7UtM9xKubQwJ
ZXQ06Ud7o300O1EhbNweaxOEbTxhzk2fJNYWKVybJbG2TZ0u8gNa9PE56bQkUNy4umYoLDctHVe6
tl4JcraV76YRN5FxDz1bVhhZex5v5ZFwiXBXNQ19HPbWokbSQXuXrI0eWsIIcaTW0v2VfAaIuwld
IVKTPpghN1yB3ksPSP7NYHZLDLhEr6RteEhhB/quU01HbNf9xkbGtTE6EoRlNe1Qeivv5sJJA8PS
R8e9mxwVMXmiqd5cd/aZGfIDu4sosKNxB/7cfFabZvZY0ffYTvvqZnTEPW41DXDeEnpKSyMfGXKd
7YdEdFE5bekT/DY1yytR1u23dLbPYiFsFUsAEQSjzB9KGCc3KYZvf86Q3xlo5W+xiQEmXyujMYnn
nWEt50Q68y43iNKO4zbfzmrGYBBKhq9m4MWSpqlq5gHLaxXaJh4k+2apm2uCR0K/1kCMEzzU7ECU
NdvUUsR10xBiabVrhlhbfXE5bXdlojqbJJzDLVVX6peh2fqAmOV+IecSwuagrO4gApFzBmA9ALQq
0dogwinrZzZTHxTB5FWQkfoypnLciyLqnpBndtwYo7KLmul731ikqjBa2nQNDSOZO+FnPTMVgp3X
haWVAg9kMKKJQ29VY7bXC3ItS7ZrW9fFO+LVEdNkIJHG0cEO5ZPnad/1dezuCJytGES3wDhMo+Cu
sBb7PLcSUSH9BaEFjky6e7eV4bMrTR5Zs8ALXPXxmcWn/FJWxLN4y5Rkn2qGJlu1H3BrJZqzLRh+
7yrsA6/1GIoXt4lIsR1YxVZjuZxLh63KLMdmX+iFc6fzL65bIo1u2lWrSEFIGrfLtJIcbuvcaIwx
PGIrMvVoTml0crPCIUCgpOnIu6Qnj1rTK6amVrIExoiC0eyYeA6aqp/h3cUePdzUeEpNEW1XpF/a
tZ0dlSYi7qmOek8qvfLc1aJ94Y4rZZD0Y30l9ObegpR/Ny2dOOtgMwOn40r3ObeBMW7FpLU+ZmcQ
bsyXvKE1lEMT2uk3vTWKbwzVKDKZrLNO6MIR9xgN27FE6A6zcJYoSs1EfSKgfLiP3QxXD+KvDex/
5yRD7bPi9t8T8GSf0ANh9phL4beG+VQapsIIr818Um8Hb1AZXCyzDJ+ixthNRGCEVv/V0aS5w3tG
0hWR8r6ezJ/mYXZhEFZaYNvNmyyA9g26OGR4wDYYNOpvMOkGL0uVKgDxle4HjfQRX1tmskysUL3N
GbsQajdmd6VqncuoK0/F0vQb0pPxhGgISDp/jJux3rRqsZyjuQs3SMjesRQ+zlVAKUV9kSy66o36
wCCKtVNg4hKUnrserniD1mJGOn5nIPgmHUnfxFCo3rQse1Q0q2LlJMVntGoU9Yljf2vU5h4V3Pew
kB6hTsziFPu1ZOwfSJPF15QJ++jOAO5rwOd4MOVrFS01tr7+iEo65Oys6w0CuAwsw4A1cpqLgz7U
SHlXZo6lPiXjnJ1y7nlCV6zVhN26OEK72K8F9MAhr49VNz0YS9yCCwUGlA+m38fp8s782vA7va8e
AKcPftIuXOuw0Ocgn/FDmRAVmOC3xRYHE/kYivM1jLRPDM/DVyFN/QYBBIMgx7zDLsN9ZX4ttEI9
sBUltwLL3RVusuqql9o3uxh96gI2/ZmMA3xoNUv+dtw7NVKf1iBjI5ExTR4hqDsqFvteVeYI+/1I
zArV4w3Q0/C2wbJDrnmAM5VNkzjHc0uYiF1zi6pOFMyQBgPcDepZr9OnKaut+3BV+dRQMXoP7RBx
C3Ff+WmLkwp/lElghmfwSj8psrUCslaeOzZra7Ep1fKmsjtS5Ub3CqnWdxRKe6kVuRcr4gaOKanA
a9RX17Jbs720Lj43OSLxpZ0ex7a/rdXuplPKa6o12nYYzTz3DM9xWYGoH/oIuy+PuUn0xBCYemKS
nwUE+VQSm3myColQmMGhNttoOZnyLtjMyuyDnPZ34/f/aPxot/61BOmj8Qvesqr7ySG0tn384O9t
n2v9ZsBsskwyVv9wwv8hThQG4kQmiExUDFuj9fuHONH8zTXYuDv6ikW6mId+lwUbYMudVdEEw4gZ
DJ3kfyILBnLz8wwDjz6SSSRQqqUy/2Jr+vOsyRUtuXOhVK4MtlB36Idh7hoNhuF8yTZ23bcBi3jt
Xs+tYYfhbdmoHLqHFTgbsMkdH2f6tiu9RT3LEtbZZ4kYTI/hc+mzhkx9G98FvNboPqr1vZER/xIa
Tc5eif1on92OrHi9bIxYr2Va7KmImfywNbCEFiVDQyMTIMqNXHsgYCD26lpDhIvi/myMQ/tY6i41
NgrmYO6b/F0oPStJ/SmtUrSM2P6AZtzNLvLDtLLMnRxNowTO0Rf3BKb2x6p25NVsM5hnA1Rk+JaX
JEhzfDzzaNmHIpqKTZou3dFoQnfbtQSi4cZerCDickK4gUbErmYOAzCtmE/tSeq0FgLXzMLQfCNq
gzILWsZJNM4+z7X7Wqi2p3eueo0L/aoMp4JYbjYdkcPaM4uz2WMRFW47tpE+N0y1ceDMehKbqZcw
4Sdfu/H5soqrpTOyrW0q9rFIsXoTSEBWtmHX24nQj3I/lbCGfLOls4Gp/CBN3vzjHD/TtmpPY2Fa
/8veeS3ZjVzb9ougSJiEeQWwXXlfLL4giiwS3nt8/R25q1tXzaNDSedZrYiOUHdzG2wgM9dac455
Wixneqv0Gj8RhvxQrGYd3TTditumqJO084KWGHBxOVWRuT1WnZkjiE7n2tW+ow2D14v0dNS2/QhX
iGN5BQ8hEJIYdx+bZDv4AybJh9asXGhFjEJ3s9uaC0X71M6HkoncESo4pi0Aw9hl6K3fLmU1IFwd
BLtIqpXJQEBgb07+EKfyysk7wcLNUWyn5RtV7DB5LLDZaOU32grRQaNBuCwxmKGGMqEDGFAArEHH
VruIf6nCpt7xmJAs1VZdOFE12N1bbUTyodtY8nM2a2LWmHMCLiGB6D4a8vJQtbXrxLemo0Dee0BB
ArwWaYqdOjOebR2IbvF4aCSfuOTDeVmB/cP4NIMIxIXKG5J/WkWIXV8xjrRnFwmBHPorI/zlfj67
TNaz48Q4u09QoS5hevakaKPyp9Bd1F6Ss2vFODtYBmVmyXXla6m8ljolVqgkDLsPoPiw57GS4IYh
MTR5iT49Mtlq6AH8CnG7TbM97Yuzo2Yk5LDy6b5WF6uy3IAd1XbpxlQ5mJUlpzu7c0xl1MnPnh1Y
GubXVhl5CmXpaZW5x1Y2H+SJTWCfvT98AHG9iV7uyhhr0KJMQqmyC9l9V714tCrYXc9+IuvsLdKV
zchQhiPoPtHJbRxcSLJXjqRYmZMQYQxMApRlaTi7l7Kzk0lXpqZE2ZtGZXRqleXJwfuU6JO89bIp
forOxqizR6pVdqn/dkL/HU2uaQrVtPzfN8SnH1X1o+9//PiLVP/zT/2xG7pkZKhpi5LbKt39Hzsh
gRusSaajNLAQ3/j733dC0/4bwwZMtJYhaJ+q/e7vUlzrb2yQmBixz6i8I/T3/0ELlNHKX7dCJonE
ykBcQRNqCyCQv8wTnbUzNXDJ1UnDmqk3h4mWSDYRJjfPkNdLGg9sUI4xw39nZl327Rrqao6NNs45
tiUg7UhGRGTTxyVRVs2+ObHnO1vNw+PY7mUwdybPhr18Yb1q23A1pfnuqWm6oebqoyfpc6lZOzyR
j7FqmL6bCMIkFVOI2bUl3I4pPRPoEemfEPQ7TYb4m7f0e0mbJijQobMwrvUXC8ET6ty+PI0sjKii
7P3YO04ohkkEU5bGt7rSDlRrWjwZCR5KVechLgDHWX9J9LE9GJO2XfRnGUJs2Pa36CxOWM5ChbKL
Y3Lq1uE5RwuCPXgTD+PcGWFVOPfTqHvXyPHb0C3j+CtoBEbllHXHzRmJPEspPqJMdAfEgNVxTq0g
V3qKuqmdEzER4F00dkIYUPpt5XgXcZWHsl7yO436nh0dHIS+zu6uiPvaH5WGo1P8jrm1RCA2y7ry
wNOcAIppx0jb6B3miXZR9FUDKa3dgkSjRCM/sL5GL4h4hCAORQuaxyc9pbYgbNe5iqNSHizkp3uj
NSWv2m/3zWT01wSEUGONxpOtNCsr7eddP2f0XZ28v98gxvm4/4q9PdZLqDUoXyylgRk5zyMY/SrK
tD/oDWXoSKTogcNf9DK5ab1nAbQ/CE7M12uaidl1LEta3mf5DfRRUilI4QtTeuxHytVu39o00VaG
hjvIS8zglJ4H/Y73ze2q+ScGRG+/4UZ26V0xtuS5se6tde6LqzVrnpNRz57dpV7fNRs1mV9tUlxr
dT5duho1Yl0KFCiph4Smieklw0Nzw0RpkiKlTjKVTqlAsITwF+mSZlotuYp1jkOj1S7IXptujbLz
Li0CNxa/IWumC1JasM5x1DCd7bteTbvR4SCa2pR+ir7GPjtLqraFtMJE6ayMs+SqVeorFGQ0nTYP
SRbTB4CBhTFCtZs5kIYoSp2QslwFmGzlnaYBNJQtLLKxaq8723ivz+lt7TnJDTLgqw2bXsVTHyLN
1bVT/xn+Vgx0QBx/8ubK+76RW0BOXERk3EYD/q4fSSv4DrWHkhv+jV+5w/gsm8W8w5ye0CgocufJ
ivps53UjCpWi8i5m3DGlDz8bbQt4+gaNp1bCM2Mrj4+NxWHm2SDGNF9CKfJqSEIMdLVzAVTI7bWw
lBmEGBZKrns5Ndse2AmzhF0dR+JtS9p5CARqtpsWvZfzyjnDaBHaw6e7rzhKRh9Z1OK0TzfPZ4Vj
R7Q07H1U7dy5khRErxxnX8VK58EyIZ4gjMDLvsGiWbWjW02iPsmaVFe/dkeYOtM5QkWVxtb1jLv1
pVwJFsrxVHGniJWcbz0hN9KvlMCjgj30Qfd9yA900YlUcdaW1vAE34UTG3MHMNEy5y23Iu6QjKr5
qBkTrEJ7vWBsK2bExax9DDuHPEIBbHiKFlcSzWz6U+pV9S3AbqO2VQZ7Yg6X6AKlCOsajXHsLA6i
7aSyb5eJuFmpBNVCFBMaMck1ppEerU/FTPY55/a+42TYoZfaSm8mIMi0ryvPak956vHcLzIKZV6A
+zBG04GaaSSHypncQw3W5q4yiqst9jjId7qs8dXL5DJqGmdfz4NFBK3lOjxUU4oqaqxG3R8y27hw
kcVJjcwJnlWOmXpsp7sOAZm2x0IoHoFeZjvb6DedxF7UEbZWVTcODYgHd3Lsm8Fm/CRJL6EjZXqX
K9IPv2g7PUQLHx+Gjr6Zv21jIfyy39bvxD98Y4/qbpg22vsZjUWQTsyffEO04pHI8Wi/gBh9llbc
31uWFrE5VMWpiJ3+th5cjQPiKi6mSkTfN0rWOyIXwt6x4xNLZ3REeia+5A6ho33puW8TVMHaHyKj
OWZoqC+dzdmu8eO4Psq/PGzmNaO9ZdLdJFT5hujtPc0OC7CT2DLaSYnOWXUC0JTR1LqzPTBDSe4d
+qJqngl+GU6rPY1oGqrtILF54vPXmQRtvTYFM4XKLWJ9mYXdYriXKG4blNqmDJkvVkQDtwsjdkv6
hs5oLoZoc9esMRiZTcEAMi8+2HyBfYO4HFkcLDGWxs36YiJ0ZS+UXvOOI3S4ptbRfzBQqCFvbuYO
BJp+tPvWfAUD1OwMr47DBs32PgPbsuuqobjJxdy+jDyH1/S5uzt0yt6Vi0k9oJ+WXdGaRJJDvucN
wbeIFY3CPoKi+UqWfXq1QjR7jZhX3EQETfMivc1JoNxgn7q1CMiQEDc9uUxDkPLk38nMWQ5k1HXv
rlMFdKby0KSne0/60lL6Vunap5I+5H2O1eRSp3b9NmMr8pulFLt8rcUpEfFr1FU2HTba0hhcHV/T
VnPHKLhzOXdrX5YqEjuri5trmabi0tR65X7r4jZcNBhxFl3izF/04RlrLorrEY4NNhiE2Z7GMLGf
FptSUgqKds9dU7+KjSFoS9dwbAQ+th7zagJoj+nyUHfTENZRKt+hh3CmwJmwkSSRsRJ0Xe6VPFUM
k5xHE+VkzJZHGlqcPPU2yLz7/57v/63zPYzq33ruXt+Z7NIFr/+Sqmd+/rE/DviKCUnwKFzHPxpe
9JP+bHcZ1t+IfTc53as64k8bLt5dAQVJZZYCa5WK7/hnq0uimJA6mkZIKbSf+HT/wfmet/gHsQ49
MyL5qCgx41JNnO30f5HFbfXWjkR02vflhCcpILN2vMd4x2SYkVv/9R8Kn7tP3cQ/+vpUqfD/1RTn
N/M85dsXHvIg41fCeCwXCw/cYN0nROm8ne1iK22Llzwd2PzOMaKxAADrqayo/8Nbo9/AD62ahKpe
+kf5X6rl+jLUunVPXcBbMyVD+LeqdAhHWXMwsLB996LDTtFHGyO037+9evm/fnMHQaaOoIGQToq6
X97eMNO4ohli3helhkHK1VR2oRhGvClprd5uKXm8f/+evzC01eXmTblVkLvRx3R+jVGomioa48Yz
7iWJYvQF0W4YpY0ClIgB76UZ8D9aqUp1G/URZm8yjMOH3TAbLDSb69DaaojoxGSb9EzPot22EWRq
uwas30hOQr+czv64dFPjV8R1HEyWosIo9fvv8Vc92efXsKmLlQaI0/ev0kkXVSSI3sS410eNe2XE
p7kUI7I4t4dZDAShvlxyVA2/f1eQV//jF4MI4dkO0h8AFb/8Yox+QQbJjuAlfUJxdxaNOlXyk9C4
FgQwWl5JNXQjHQ8R3tn49fv3/58PJiLHc+KCwLZNb/uvN+zkeRWAxkW/P+scU/XArB7mN7Rt/yoj
V2cx+fW7gtPgycLXS+/v1xI/Wp2hEghv7y2V26A1CW6mT+trZOKUXXILDpCwm7dYEAgYfPqDcCZg
waeQ/Bc/9z/74iZNDVJEHZofv961BqA/rxWRuB9pmraBhTuuvjJoNEz+Wbr4+8v8zx4S1XjhueR/
jvxVrKw3GH80czI4ILBXV2uCIJEjGXM35fMru8xiWIhvEM8rd/nZd1RO3qJmUMhKENtv9WecZdxK
1VsWBnqKHI+UPgDMShK6u7yq8otKt6K48+iZFvvff4lf1MXnR8Qx+P0E2m+Ghr+GA2RFHI3u6un3
EU2Edn8OQzjfN1TK2CC7EoYqmIW3CvrgVQnTEXsKI7igX7322IDuiwEGWKR1bMQLdqEeif7D7cTy
8PvP+U9WQQVzwTpHFrMlf1XTaYsxTnZk6fdIp7gg58usN13zpisHYKti837/hmoH/cudjRyXu5oh
Ey0yOlG/vmM5xEYm8rW/n1UU5ZkTH3mLfEe6g690VNbYzrQx6+G1xfsnpoz57ky34DEdVVlmVisx
gPXEna4cg0IFTKSmxcKp7onzJerZNbC5pol31U8OMgcM9FdnBjygM/1GiV/+RWoT3+DXr8U34Xc2
uXMN1JG/0p03N/egSa3xfc0mFHjNumEvJN71lsJ+HUBiIikOMmfKhtCQWmFT7CAWBtJG3egXvLYI
1qWhM58Z006Ug7NHmq4NMOP7UQ8qPV5N8iZlRO6CuXnYk5NZe240hCqhcOq6o5JYExlYngMBXxiC
JwNUKxTWktoeaUHBZBhU2f1ImXnp9mV2ZZRufTNlyMNCSPli9Bt40190ZPG3Oo6f74LeYgggrsOZ
h0uh4fNNyccqUSFeDCvpeOnA/n2BA640/dbMmjtolJTJCzlBpHHVIGulg8sQGqmjNS9jVWQz6YeO
8+h5bSL8NotxO3TG1E4wKeJu88kyXrvAHgz3G8G/mGIrNCz5caNYAKk3jhZdeEwn2ilydevKiEec
Gs0UXQharyjCJn0MHCB33T0gPd2CajZUknrDoBdZJnHT3EHQLrqAciuJQjdD4h0jAgTMyT3iMMnG
UKc8v22ZUJZzNMDuS2OfT6es8j3ssjSoXFyOHAE57U9ECj5gnuKPrQ60wTBSJmC3jwoKR4IeHAXS
zUd2Zj3R3SbYqlE4zQV+OPxptol7UFs8V9/Ha10mwGPTxT1ZcZrcTLk3fMeca9fUg4k4iDTrQmI+
Y3Q4VrfvvNSH2EL+O9bjL8iy0wuAcEvocg74RkhtTV+l7Q+OZ0R78CX1V4or+YUqXqLPaZIPbpTl
RzxGGQKVJK5CMfLzBEk0VAcKKBmWujMRo4ZizlROkWXBfUS5RRDA8GFhpQbVmsbNkybdNGfy5vZo
mqqq8MonByCu8LgBirV2wtIpYfT7wPUcgkJ8ZstYmOgqGBg1myC3Uk2nhbdqK3paN9e95ouWTAxv
8MJkVReu7Vq6e02ow8+GpaLOc650hRL3UsTokFntNesdPjOe+b5QisMyjornRev5xc75YuW6YvWZ
gCKA3KtZKz7jdBNXZzO14KehwNSd5s2j3QeZRd/4UYEAa4FgEhrOcIABKJzjX3NEVF1qxfej426A
pVdbZSTMiCVTwXl1UGb4rJzlO4mk3svZ8NBvShU2kv6lWaxDDhafXdklCG1anlA3KEsV24QQiQ9H
xVFfcqzDuY6eLsxJy77Mq9x4aoVU/5HyjQ8DHSoqVSeK6N54ZRziUOWfxMjHAP6mHHwY9/IPNgdB
2N6VXJzOUD72gdDKHgKint3QcmSJIUucPA8l+fecenkwpM2mjsR5oTmJtJUznHsVSTZRJ0O0H9Vu
/wENnUupGnJPPQPmkQMHn7YcRxpiZmvBqwDLYCB8TNe79uxVzvHUdLdn224cA98YN0z+k8qbX5Xh
atI3D1o849ezS9osMkWcINEL2h/JHKs6PQJjlO96ufKleCR5pzyZ+g/y5JYHUOn9x2fqS4wf4STy
Sb6fcxYBHfUfTYGBvPXi9i3LEUkHS9qvD+eDwpa3MBGWrLA/y/czdqBr+TA0Z7IPWFsO18IhDZdO
sbihVadhUY7oZ8BDr6+4jfjtDPVpq7pl4+kVlwOR9APJJhzCayTGO6nnoAxGlR685ui1d5EBtfEz
dW6q4Vic2r4DqvBHGgpcn+Wq1Tq8EucDzqiOKgqW/fFZ/IDv56Lhxi3JW14tNAla3ma+09iq3SlX
9yoppfWeOCa+GrYdPmBjMOrAflPNGTowPfqGRB0te3V+hPRIAnqYlk4dg9h5hrCb711rBnrmgRah
gnA53PF/vVjFhqN5Y22DDQkGKiHPW1+V3x5t/snml75BVu6c+Dr1pTlp9kO6jitmvqTg04LRVDmJ
7LiDuj0lArEbEcOO9HPgGGR3gKm+s9xsHa+Jv9GSYwkig1OaDZnTJ/vYNXcuf6FXVmYitARcs7O7
aJlS5ynL3bbYDQo08UmEKMg2eU/KmVMpOge+/3kRyAsTj18KG4bQ5tS7sqG7nlqPJ6yx1duXM15B
VMwcxwad8Da9Jh875lfluN8e28jkV0Uris+ZjZzrMHMEhdwINUIlky9EW793KmUzFwXB3J9x1LHk
ice8yic534nosPX+8syPAB/AgqF3BYuPFbdxf+ctRD6e3Fr9QFlrsTQZNYQFPMEeOuSN6IaBcrRH
CDhwKDJc5R8w6HI/Ek0k38Fg6k+GpjLJvYwyxEIE/DRDvQX4aCj5P+u8h2k99Zo3O0ZsErT6vBDr
yzdkJwIs0tusQF1NQOO54N1mjeguBaOZYkpUWJu58GdK2icVov1E8jY/y6BOaZs78zudT4znbXPd
AOCGjQoEM92E777JBluT4WpIIIwy7MaRSkZdtQ6Jgxdms15syNv4OInNt8gV8KEZB57XKolR6ucV
j9W2mlHomJvJXLBAdi1p3X0QZc7DZVgKRJT0nTT9hFueuYfiliRpRIDQPDkt8ZkS6on0xkI+LN1c
dUHFRIO0907IdwudI0AWBZs5m6AKYhFOOcLlesfMdS4uSnip5a4YE6N91IUBRJ0Mci40rF4oEtl5
7VtI/TrAGmCR5ygSq5LcGqhXaH7Wl+cL8LkWqcJ9ygzWBbWwdrFKKj/fu1GssuXPabuLk67fkMFH
9+f7k+ie6IDsHKpX1Vr5tTO63CK4MbujJfPpIolXup+fN0Q5l+7PxpnyKSi7qTtqWYU9TU1BYlth
TtRd8ZkdTgYJvA4FZdHbCuyKVN2GvNfSOrCrSq/QxFSsRJAKNfCoBk2ITmZ4xlL1hbRZZXOnnSyC
DvwE4V8chMgd0g39RrcIDOaW058kOUdQHqDJu4GDq/rBINPV3ANsWe7GrIbgAsP0VsJWu6dS56b+
TJsbFPXjvAIivyKqHjE4F3uIFG7GYx7B0NeZeWzUBkQKSGyuM1qZgUWhjrsp2reai+G3Ivhw44Yb
eMzMduV942YFhbLiVvcbSjX0HSsHP5Lh6bKsk8vdjbZLCzOrW4AWcRbaHifdJaR9GKeKHAs1hT1h
rdRvunPYpXQH3iFOa+52oePbfhrkyCEk1nI8g2o6VDF54/s63nyH4cV5HN2lvKXlD6cxgsQPpOko
i5axeMfKDnUp+xmbTIkdg5GzaVNSB1Nt8gAvbI807NmR1nSGwkrL0+OEstoveQbvRKYNq1wt5205
aGNGwh75pritWzSuybRAz26a7Nq0ekC07Jrlicp+OVY6Q96gaJrqOqrN+qe3FJwXbAWdwo/BHdb1
xuCSLt8P4qJVi/9FFsU0Ir0kgaE1WjUVTMEkRqsN5Xt0gF1iQZi1xzgz+Hm6suHvLbkVG8h9LI50
AGffNVGa0xJnXWonzjilOtK1CZCaPEYxfAYp4QXhmXG4C/KCVXY2PR5VL2mhEImOjxdtDs0mo+Z8
AD+QT7qcN5OI6czbhs8k/1FzxmR38RqYJWoP1xkFvUSuynY+F4YxSKPmoigyZZkdWNNqe3EiMkGW
7nhG9KSKizM3HoStBVCTDpniAxk2Ebkm9h9qMH5XBQBf9ljQuFvLmNVqs1Pj6WxZPq+bHsEYdxu2
Y3N3piMahTpvNhGYMiz1WJqjhvbVvFjN2xlgVg+se13LIzQoblEaaUjja7m3Y7Uyb1vNDkRtlxwN
maQ/rMkmVUs2eLI5/zEKlzmuJu3zhNHSI9HYmcu8cq2T42zCOVGwkVLQU9/4DEu7Q41CcF+QkeRS
q2A+JcdLf3JdiGB8Y1Yl+jxcEifT2DaiCJzN4UzNsdGPPaG1g0XSKiuvBJbQbQr88nlklljG7Bip
IV2yUuzjvHTcnb0Oxp53Tp4YQi/PS2JvV4m1ps/NGOdhzxPC6ky1s+3ZEEfyL+xSGMFqNdpdRzoR
EsvNq9yd2ZnL0Yil9n1sTPkBdWH7UXCq/AlYsue4PRexz7nKuNSbXlzpHMoOBc2VL8h0bOhQDGmx
zLRVhlemXtoLaS7pDbZUN4wzO30tmyF+tJmvLcFYMgzPeykOmL/WG89soudEc/LvdbvySrKC2sNJ
ufLiu63SqFgBluHvQw/YMcH1Jvu/Cq4f/9aEh/KcvtHvFFzLe/9X9db5T/ypZTb/JgVDVCYbRBd8
0or/HO4IdFqmoZK1yQh1kXD9fcKDgsvybP4VPAL6YYZH2/uPCY8h/waoQKo+GQnkLqnn/8mER0ch
/Zd2kQQdKOFAqGkA96DJe/Hv/4F9gAVAm9qa2ebMHvs6aZbjI8T47i5GcbNh194lmo4To1SZi7N7
jVF++mJPWfvY1NojsIv+Ylxt7mpXzbHrUTutkWlHh6km+ZAqT3sfHaemoVKL9mi5kYM2XxqcNokU
Wk3G6WmO+EPjRO6cSM1yjRvP2kT93EO/GfEx5VttHpp8aJprt+nouwfEWG6E/OTeNJQWC0OeWSBG
mA1xxmXjbp8LFzwT5nqIXvpF4i02LRsj8oadkwir3ycsOc3FQIOjwOJBJgCysAV5GtpRzur6hVOv
xou1xj3SmK3Wa4kXJVrcAzNYUqFG9i+BpmlNnewJEYg2TjBioJuGCaSB96yK3A+1XEKkNPB6tkDd
Cd4EEQIdRTxiFiUUYeAj9Id8qY1Lmu5bH4y2hygi0zHpzAPOhD0FGTK6rc5Y8Im4P5I31rwtVUqM
J0OU4Zhpi7ubmQy8rZO02NPi5Jj26WNcFJxCljG7bvFkHDNjfsnq1Dxkw0xuKQmIR5TjzCTaMk5e
0yWlu7RO6clxl+va6i6TeRxf+7isgrHo78xySehzTB6G39j+PizR7Hfj/AaXB8dj6wX5Yp44NL4s
xJT6dJgz8rSsb5xHup0Z5eMjGGuA2VhPD6i0YIlVtY+lZD70TuLsXaM6MGp6mLb0xS4MVtB0uNz6
GrVNHt8g3HGCchze6rLn+FtXx5zSLQSYEC5byTRubezLBn04kKztLonLmmys/KWh7xCOGFl2eTn9
4ABjXzPUiu5mr7aZ4C0aUqoR5BYn+Zw228GaLPx/GyKszLTDaWLlpdSksCVE4orCubt2h9nYQesV
J6dO0321bNIftRhNIXyOb+loTIdykuk3N2mXiwWX9a4hzx7t/mr5VRb/iMyovpUaQUFDujxW5Voc
UKsz2E+b9EhnzfbHFPSvWSvKRyXH/YCh4MS6kOw7uDF70j8w4iSad5jsmWMFhCK8uXUYsXb4eTym
FWFD6bcaWWMwyaok+4wgHE+UPUIfs/SRvwML2jTbl2IqdjBWwFIay5POFuLTSXghW/S0bRX40r5p
cctpr5LYNt/Ml+wiaaUXaI2V/jRH2X0dN0I09AGxNLULHaDWtji4ivyqnPLx0rYHnvixc9vQtDbt
Zz3YFTokNnRSzxhLxGGXTdh11nLRjkYuxgeqwtl5LCin7wBSkyLYRl1607iGvcfD5+4iRJ04M0mC
Q7WAhmMQ+hYf2OWNi2qMO2oDc+DduLHAn0Tz8J2QcZNjwzTdZWTvBdPEbRF7U6H77rKsH23DorqL
HWu9IHoLENUwr7N3GLi1loDun1iClk+bk2Y4Dz91WJZ0teYIK/8yjslPFNiQNhmQtPhLRdvMN4Yr
+7ce7RT0osRKtr0+leIyqbzyMKc0WpNWMw7CQDfe5vPJWTP7wOGOVWKZjaAW2CClOY0+USe03prW
3EXeplLRIwiH7vZlgRvzQrzRclNk2juP1KuxpcKv6P/syhZzstZaxJobecihJbustPSDKLMuTI0m
fWE6RafdJuzi2sBHoEPB2sxw00v9Dk/+c1sYucsRycSnbRX1he4NewZu0xW9kubBMj3tMbd6590o
ZYptxWuV9ouzxRgnPMbwoUlQhGe4x8cqru1orXdDNGBkHYbhpuiTesfrVPuabB1kqzy1uRWhI9ig
2kXMwnZaWyQHp5juisRKd+naH2ddJIYfEb3LXrLR6Y3s6n4217dqrOUR9Lb3vTP6eweZy+z3uTkd
TXeAxZqVfkq7cWeY08miLifvDisx7Zlm+BnVFkopbdAu11EmIN1GPawELbamXlIKN1dBq3XWA3e9
SWc3v900MV3TosjAo4wA+quFTL2elIuJ4mJHhm18SDxr8cXMoRXxFaMKvTusWtyxBg/X3siqtZn0
nTwDd6cARHYippk0u7mTfqzPD6O7AbpyoRzUFppVvpt3bBeqprUFZSimCLPwQj1me+X3takZwGjm
EIy6poUIrwCjEZgMCoI5+5OXZsSvufkaYvfxwn5oT8S5UE5ozc+ldZ5LghZ3mzePe9E38GdX0nw0
C5NMUi3JfhzL5YL23QfW3mscdOOlvhSFv83KSGs41S3qAXFlLPywlViz/ZwO4rQxhz9qjLX9tiGe
mrgR5AoxAmrN5TuPzHZ8o8xZ71r767ZhCK3QcSFQG74aNM2pFWgZ6ySh+JE5rz6By/oV90B/6FMr
CeY8/znahbdfmu1r3PCq+YZVGHG2jCgQIUQBqmHphxj6DfL5HIhi6O4i2ghBgj39Zrbcic3daBBy
xm+1Ln9iov1hDWmxLyQHhmmxXstuZAKT9+1L4fJSW2eBfR6X4WcH7xP3YpaHFouo7/Rzcgf1Obv3
qPJOwjW2K6J6uQxO/nUsI5DnE08Xq9T06tIVD4jzfUxTuwJNT/cnW1zWdTstvhkE8gSlQad1tEp7
T6NxDSqyI/Z9tpVXBiOI3bBuVjCZ67c+iVZ/wsfmz1QuBLLm+U7gA37phbHd5RTmXFCkvbafOONS
ccEaPv405Nkbj30+4FOv3KfWkfxZU+BIGaMT4TlzoBUeAwNGE3eSlMg3J7MfUSPNAal+N5ZR90dz
dGN600nW7GRPqUUvKrGeAS+QGCGxS66U4dYW2QYzLCdWyTjgTcl9JR8G4qcexLXxIaulghrA7+wb
cOlv6asPR7EtztFZpPt1znvxNgrAhU003G7C1AiCYhR5zJrBvJWlPcH1yAhVtUSD5U0mjC6NCbda
JCV3hCgfWteTD7DZehGwamocMYzGCAgBKH72nUnmLA9qzG+Kwkhh+jr70DS65JGpoIocu94jkggu
qh3SsHlsaA+raumKhITsC7FP4hvhPBfFDP4uzOokDtrY/ChwIEAWSI3vOgU+/TaQRrkPfGk5NTOC
WAbjBA6GC6mT30XhFmFTj/3jNgPej1g8ryfSYg8gG+82u7qMcL064cR2sBxJeCetc7In5yOKnTJI
jN659QaZvsqms671MZVhV87FTmLWgqvZbPjTWzAZ9WDWD51pAfBfuRQ3S24AMBVRLX1noJYNN3rA
NLyXfr2t3LQ4xHqX7SNnHvZKhLxr+FwHBFXaIUMgWx5ap0hfWc3yV7a48UsxL+IRhwJBqKD6TkLO
nHij1r5oqwnVf6oRZw8BcC5eYoP2z+WkrSi3twTAKVhoMq7FnO8a7E8XqKwneo+LnvuLVTWhPcWC
hJC+u6eTPLwKdxs/ZDNPR7evvcs6y4ZbK06659qUXc7zVzOeNls7zEs1eOJ0tb14HfGbGeVDPz/F
WDMBkEhr9MLNa0zoWEWzTrs043m4xPdCC9yNCvt5JrDY/hJDKN5CZpPsrO5oeTyI3YJzrrORZVi5
ZaP9zZO3yZnBWYLQfCy2Crp3z9DlGn9j+obBodrj/ygtGkZLAcSkEmHmZrHrW9DIXb+n8fkqoiW6
R3aLo7Bkee1K73EuORtDEhi/VWVVh1riZHt72OLLruJIWlSTMv+VU/mkJ3Pim8IxDrNb5lcZzZb9
WqJ2h1BfBI22FVBlOlJWZ0Kj7uH7dLQBNnyM2YTNb8r08aqsttG3jKyiebnEd0ZjRuuD62RdfbvE
8L5DL14ECc+Bi62Iw0IJ9WHtyXv6TJrhuJmq4JncaWfrEXDmOZRmXLH1df0x85LSg46uImyKxWIY
1ZPsUmwNE1KzT1hHF5ekrrq3zeOQ2PIVXnU5hiTowI3ucp7Fb8gNo1DQCYuv0kmFkHELd9nOcOM5
tJF/MIvFasfqM3T11TRohHD0nv6wtGBtS50o5k3aSTgNq3YBLqI5ddyTIW369KrJZBpENG5+ll1t
fReVYoB0KQQOZgnNU597Ufqm6/CYSmjlgBPsCjj7tqk4L9f9gbkwPtrkcsEyBWITtBgfXrZsFrvU
ZnXeefDd9z1683c0TsxPaGf7BfVx7TTigHBwvNiMdrhvmrQhTdcqH+ZZlxdbk86BUVpNKBPdJKgg
KenN5v2AFSDidNASeLvkkx50XVYzym8xavAZn3tOkTtgLB6Dej3bxex1HM7blcFgN+zGwjmBr5jC
msL9Abunt+8QFr1La7GOsIkbP8pZmQrMur6T1skhjc0p7GoEfWZa2vy8fTJ/KzxtOhSGdWsikvgQ
VXdLx56m80DXqzGM9djqRctRaoyvckraxccEpvg4drtv0MjsWigrjMA3NPR6lia7OSrBfhds49Gi
5V+xIUPC95zyqKWRGWqQJBl42BUZtgXGfk1oa2BlqjUdWeiUPUe7HcxtfWjm5DhCX7peICLCI6r+
H3vnsR23kq3pd+k5zkLABIBBDzo9k0YkRVFmgkWREjwQAAL26fsLSnWvDlVXZ1WPe1BGIpUJE2bH
v3/jdlTgVkkHIU2/KSW96zjOMhbaNqEfbDF3exb+gSjVha7bdu3ok3Roptl0puUu1XZ0M84JOdm4
N5wKmfl7jHdYMPumOWe2uA0Jxt70fT8320ElT32A0VXdLAT1KdGGN4XVwtKokKSJMobHUUbu51ct
gzv19CaqLK0+W6r/3LooMFMkDx5oJFnBanyx6YafwsxeLxbSKnh+w2Bo8pqIRiIY6Mdid5MHidzJ
tXwiDTPdj7wtPJHnTyrkEJGEu2VtX+q8/NTnCMSBJe1mP2jyHQhPcPfS2OuXWRSf84zudNHPMbwD
SBHUzALH3prW8r4DEh8SbyaAHVUMo6UPjsIugq3TwZ4HuSxuwR9sezcQpBvuR2WPN72m3saInjB1
A//MYa8uopYO5zoRmYOdmf1tqjmi5TofT8REDbvJap27XKMYLlT3rNNZnwMSsDc2tJMzuNYuTReF
WFWSseOAKeP3NKL+ShNswNuvnNcoxZY6W3bemlcXhICPxZa0ueXjqOOe+IPp2qUd8Egp9ZBZLUnQ
nQ4uU4nbWjuvFI5NehFPK4SGdLC6XT0OXyLRXk8CohL2to+1xZKXj553UBIqz+S74cd0FhV8gQ7P
LjscEa7E/sPaFETSroVzCdPvCnD1s1YBAY99+r6T4jvsSOq/heqoTlT9Pm2cz8gxShiAtffSY7VL
DE7n7mBCPc54n35XqkLwndQhsemgHhTfsxowoJHVfbhoVPpNkoudVmH8ZbRptW/mcSSIOFqm+1aI
FRegMMagBgBiOvg9WDXFPw4gXjn7x2Jwo/uaBYu4UCgbktuLA2D1LtUWM6HaS7vozjh7bKY1S2aO
OvGOV6WC6yL31bsRRgR5IAUxE85aZGIj8VrE4DksRb8f7FTdOEKGF/wffgSC/91JnHsvJ1S7CLP0
HCm7OC8+m6twp+e4wJz/WFgFnqkQAYiOpuPul/N5zQKcvm3x2LElbUuhyfdwDBaoahiSkUHZhcS7
xsdxPc6Ef3R8KuGkd1gS5NyN0ylvhlMwtl+ScD3PDPgtAizMahLrOo6wk1pLv93nZGIrMeoD7pjB
PihkeVY+8F8b2f22ptTfUpk629hrSRsd72h5vaArZMTHi4+PWX3XeiY3s1qCi9orHHJBdHrk7AKA
uFbWO1pyHzPh9Ze0/9Ru6mS2TUq3Pqa2SvZZU4nTjOPorvOH/oIcNxvkQjdINbCAnuLobrBsYLh4
yrZps3wpEgFyphf3gKgNR2rtfoUsLd5PoV/s5IyV2DYfmumb3wfje9Y+Z4NooNsGdjucuxYwysYf
QsQWgRxdaIGzZJmz7+yiOEWyvqbd29OncL1h52RThE1XIiocVOy0OLfsjyJaGxzHF/XUwy0gvttz
q11hreszRhJILsVSWE+NrLp3gV0SsM6G19HpDGbsn/MOUwGOSDTdc5jcWYJbjJfsXZhNX6mzmFqJ
qp4yzGLeNZMbX686HZ6tTH5POrFgyU8u3LkFhr5bZ0we/CyY6q3K7AllpT/cOk7qrTfdHDZE5QRV
cwQFrdDAahQz6xrJg2gyjLplkc07hY0iGsl1UYcMTy7OC7F1QzS9PxKV3nunLB4flsT/QIXgv2/j
pDkkLbRH5gHeeF2P8VAUPk6GBwaV2XmfkGux7VPCuEQfP1UzLBucycMtpreIRksO6dbl5FDUXCGx
gjKlx/SSGkLPhwTT6y3NNzkQBMD6s5HaVvkxiafZgER0eiawMGqaSopNzeGG8m5qiAEkebN77JTX
whsOQzJh6D7Z8E3B+BZCSbYL68Jnek6Re4O9jv0w8gFyF7bD+nEo0PEwjWNAIwBqZFr10l+7gxqu
AkYPsgE16ePU1tnVqpQi5wKAZ6O7IaFiWiYN501Xmm3eVEKsMp/xyw6+eF2KFXMx5PqkQqJHWmtu
KVpDL6w3iVWOWwxZ5vdkqmjAJ7tQOEMvdsibgHJfvnrJwYlKdnUChWAHprbcL/SwCuy6q2y/tjM6
pqDn4D07bNGUoJXaja76PlFe72kR3C0WZT3td/usCql3tBSnIwER7d2cjM7H3DiM7DAKrTiv++K2
b40nOg6T4X3vd+ynrGXNbbla40fLy4azm7bgMiaM6bpbLP2xUIY+RXzv0VHIXTi89u5d74fBfYSK
E+slEUeXlpVCWSyz4qz7cHxP+xgwFEoys5SoMoinFQxt4mz6FO89Hw+PbTB57FgDej2CibsoyW9A
+DX7SdS55WUunMU/aDn5vOkq38e6S3LSgvrbNelRgCHCcvYuMNSDvQbJOUflusWPYvle0t7/HIue
Qg2eDe1pAKabNMLDc5PkWftxkH5zmCx23aTx2MwYUjsOO9neTvr8qKwJGgHQ6GUXz8HFONl6r5C5
XSlR1z2VvbCvGmIeP+icMA5WWZrAmDZ6W9l5McuJtu5U0aob8ktCSFAi2ffjqo5Tj22XqwiP3Vjd
pK/DsnI/gd4SEtFM6sGmvrvqYCEcBk31D5wZgNJY6T0udeOWCCBM/ullEAfbV9eDjp6tUaD9FVV8
kqmvd9ayiutoZGq4uZNiVwXnDaLqbT3L+WJa/PEsrWCdNjIuiaTn1DFQMW7Bm7tzn0bDtdUFxVUo
o6+E1In9GC/2IQ+Xp2Sp0q1juLJxmAMrirgCK+uWRysj7Br+dbpX0FL3FgP9mI6q38Ljcy4IAgKz
aYp6cQDa1l3qzmInhY2lht9Qy9pr9zkrvWXLUWE9Ld0sUd0JnKnCoAEHFuQb7WrfGcv7mTb5bknZ
bHLfeOMh5S6uLFjOk0/7BowVT5ulSQ8Cx0HDC73xi5W/t+O73p2XdxNOz4R1Fo9R73xyExZrJLH7
zHPJ6iV/O6rhkUSQR3bTlCY7QlzsXR1YzcERhXeavOroJfn9GhKxQHKpv40GG7IISctumqGHzduP
qm/zW5ngdWk5JworfRxXb/xizbRBHNf6BHGetJ+VCnkmdOcIxSXd4E73VEHwupuG9g4D0XLZ2E3I
1g6ZgwCU0nqH7cSyxdItvWhr24EMb714VjBcN07dbTrW/01GGwygJ/I+6Qn7sKSar0al5ouubD++
9mL/vxPXPzlxYTdOpOf/3Lb+mPXPTd1nf9cl/vhXP1vXofzrVd0kfIfF8LXT/C9dYuT8RdtG0p7z
ANaMA/N/ta694C8bY3/8u/iJE9Dx/q/WtfHhitwAGj7GzEbt9h+Zj7zVixDehAQIHaSxeRbybVKo
Q7ugANSXPziSXYVlsi9qY+29QNbRHWeiXx7Q7e8CxX/3hTTVkCcauYgU3NivjfKCu1aOqvxLF7X2
jtZVdsRGEFPiMmxPydL/kz7lrTzF3GDgSZ4XXRjoAW/spaNcrn2EyvMyaFL5lBtG7CvHsvfHf0pl
eCsZ4at41SjZwO/twDZpsL/eWgf0lAyF8C4LQx2ns92dEG/DqJFOAhmIEuwxKDD/6wy/+M9P9d/c
5Q+rN4BW1J9v/fGnthgX2+q8y95BTVWHCvI2WeVsfLA+q3+Qj4m3YjZulBEINogDOCqEt9qYuSn7
CvNa73Jq0KByLKPlAqZlw+EcdQDJqUY9kp7xmoGlu3Rwu6HuNLBtZ/yxtraJq/tPb1/C45ASDkgg
A4gYf3/yGEnRZU5i7zKcPG43qshFs1GB0jX8f/ou4nvRCzOEGThvBlSS4ypMGK6H9xxJaYNn9S+B
rub7wbBB/3xbZsD8KmnFFQi5Wci2EqCrt98KFDOtDGtq8C7HOP3OOSLaDw46sz9/ye9Dhy9Bl/z6
ZaxSb0Yteiwv0E7pXa4muy8PRwMUS0XGJZTRfxLpGhv6327JhKY4kGR4hG91kGGMlcuKAfVl7mRw
Ql91fxzFII2WXU/aYFtA5JULk9ToJJeUGMJkxBv9z/f8b0Ywoegse7aZqoYb9/cBE9MyimNZeJcz
Hnhnt6gFCWyG0aesnhEKX7faF4VDabCsRNHtXievb4S7rCD/JJz+d2/Ao05hq+ZN01j5+8UUZYSv
D12oy578qvtXeuVES5NYui7a//nG/91XSUm8rAjYWn6Th88qhBketO5l5vN4o8ikmFqlCYMOJW//
z1/296We5ZveJpLXyGNngZnwdvgqCBZYfivrTCkJsdWyOuSRLrGQq4lAHTlzhf8wlo3d5S/Dy3wl
mFBgu1IydbzfNOhEbXiOFNg32XAgjpy84Kf2HXmb2D7P91kf815fSaxpiOTjNfSjQvR2GVg1LFS8
kHCYbtn+XleQHwqFZUUEgMU9pk5Y5KEm+PND8l+32P+e5T4bP3ZZRnuNE4Er2Rr//vqptnNvrlzv
3Jd2RaEIAaLJpHUA5SgGQO5qQQoLx7VraGvnapF7wYfddWgCqv2SG6pSXJFIhGI80S+rW+mXGSMN
qtpXMraD9C7d0SFAPOC/ZsKKBPnKK1e3lAiC7Jx/1hkBSLDw73CpIupxcvL2szZiyzDxSDDIeYCb
BZryLYQvJDBQ8qJHWAZWvk2juBUn0fswuuEkddOuilKwwrIDtN7ArXHlsaxbvsPoKl5DGjixQxeD
NgTyAFEC07K0YYQoD+YvUjO9Hi2YovL8KintdVIhH+sEGScFjrYvNMjbz4Gq4Z9VIlvuRUjVYjna
QqJAZkn2RSwRryxYXUkbdULW8NgC5H+udSGfCkxGkB/nDmG5IiLZV9Bu2MgRvVGFuudZke56Gtug
ve+kro7+BFs7yBIsJll/AZCniM42IA+8eMuFnwsVP7zyYtj17kyw5mui7OI52fFV1/2qeH4lVuvX
uJhoioP7vk/WR2dEEfUjL7iSKBfF3PUvRZU4oFV4de7XPhbuNsRf63FQJreGUzbBEHHNU64MW3zV
PDfMqYDmXnc5EFJjKyNLd8OJrctPANbAHEsAarrzSLtFUFcva3Cmd2YEBQFCd6MZs3MH0jYi0Hlf
2hYBvq+6njaDWrIrXHQVAYAR4pucFjM89nChO2/HgTy/MqAtZBkwD7wRZbMzG98C1w8KugeafVE2
dG4ZwQmZMtUakmxrodfcLb7J80KHBuE+wHuG+NRX4yVRu4zlEaYyvXr8pABth9AYvsy3SoTsRRqH
RsOVYV/eIAWFlq5wcrpeg3JNtsRq+k9EQvhP0iRB0C3sonKHQ1VH2M3qnFZ6aMHOSaT3pR7H+iEE
yroG/yh3LX0LsYHKLsKDyOzunJUNOfSlUcD15TwTGL8Cv9t9LB9IIs6mDa6BEDcC3EZvQps2Q+Wl
YG5VEUVET/RwAFDrbZd6XR6KyPb3Q5MqdS5s40TDmAS9xvz2TpOmUW/yeKggpHX6e+it2GA5wXAT
SZ++zTLnwIlDwcq0XY0YaSIEiYeAT8EnSdJaf8B/Sz4TOk+LFUPNKxS6XXKwQdhh/w0q24m8qaGQ
Ds0N7pRQPYgkSr8kRjiKx5G6hnAqj8jn4kux6KA9hv0kPyuEIaQjQx6RydScXa+CqTBP3vqlLtti
D+t03dJa4zWGgK7bopjqL7nKA03HAKVyYXfB0RSjBObNSHV3Hcr4fUsNuMHNqDrgwaPNwoR4jfbd
/YBS5QIXBnWRd3h/L/6wfANsnKDLZhYeuk31KStGgpqXGoy+xjM1b6Hegfs+Yb/L/MhWi7RCEAps
8sWhUg0fFFrIptDZgrfFxCwWHQ2GnQyQTeot5PrAxTweT4qkMW9eTVdUuuEJs6jF39XZOG08mmPo
W8so3nkQtdByAWrQcEt3K5GQe6dqhg9AbICSY90fBr+AjJLazyXt9k9RmTn42In50Fu07IaS6yBd
r7pjVyLocWV5v5JeO5EfYPNGA8TzVwCX9S1OJQpfeM2gtghX00+vajfLyZkSvVEk7huloaf9iNp2
3BnpF6utfkk6mwWpWQnB/RFQbGv8Xjq4Lck+HGYfz6UshRGim5YqvUJBum5RrDfAY+g8X4UawVJ2
J91H7Mfh4NPcp6VJjHNXMgFsMStYtq/2MQj8jXV5w2o7c47qIfrgyT+iNxiVx9QfUh928kzAC+nj
aCaVYthum4A8CbLd6/Kz07QJ9VyKGZxwG6ehoZf2WJMTZxqq74saPaOIxey+DHS/r3Nv+oaVQpuA
SVv+R2TosLvSqD+R7EucSj0n2UA4bZ5+7Uf9lKMG2vteliRbgiPa/hNg5mC9J2imcU+hk4Y3Izjz
VgJP7tNpaqH/yvWwhMbzK0qA+AmfmT6Mflfdo6z77pRQB6F7vyu0g95ClhjJOxHee96gnJdEp8nL
mmXT+2QIeHPM+HzfjkUSoaAjbmgzppkxVi774EwyQd/s5glQEqt11vFtgWHVdNLRbF96bbNct712
7yWhD9amq2DebSRvIceYw4QH1/gH7/G6op3bdd47knPKdy3d8vsqC0lObkT/DDpUQmpZ3a9NJMdL
LRX8OD92Mui6oUsmBomJm2lYp2hTtSXLRRT79MFC74zK/msM3vl+0kmB/ctgX5NP438pJlkk265M
I/bKGqQY6VUCqXzJrruZUCQrmiIYVGPSP9ElUZdVgLq+xsb+Ukjbwi5A91VHk3TJDhbFLNClcJyY
QNs4mKGX1e4DOXfqNNb4PKssja/sZVjvdArpKBqT6fNQ6nbY233vZec5m2ef+GGsITZhDMHwRs72
pI5ROvTw6GrrKg/W5oOdQb3AznuAAutYgV0g5wmnm4kd/rsY2/56UGo8zmyEl3XeV3S/o5TGKJQ4
9yJlcTtCrhQZSmhF9yIZg/EuccYJV7089hXjsuw+F7N28bws/as5c1hG4YdFGIupsZ52GFAOMWZm
jXOtgwV+M8YfhJiEZeCxIApYx44kQj6yWtqZClkSVAXA61Kup34IsvsebsaHQSz9Y1iSEzHOK16V
OQTLIoAg7NmoteBY58HOVVNAGypeU1pwNLI32l7GLRlANPQ9HtXtuHJOwQM56LY+xmbvsDWZP9jd
ZGGmpvEAyNzWPYSW2wUbDIz8A2w0/F8bJ4v648DY/Y6+Zv6ooGI+Tz6GsJPUMjvYShJPiGYTsWDe
lAGpJCFyMyJ32mzXpZhwnOBOffdTODN9XuFJvma9PrvTTC+kafACx4KuXTYegjCsF+FKWIQn7B1b
xhpKjbFcXYkyxwijMeqGwdPhZTHAfkRLMX5KkVlDNUvW/B1ypsDexKou39WgxHpTO7OF35XLWysB
kOBvqKmch8cZMjl0g9d6/f9jof+AhQrbIB3/MxT6f8qnvgAL/KEHunj53//rx7/4CYOizfkLdQzt
A4wobQ/Q6F/2bLQA/+KgKND3+A50M4l05qdFWyD+wuiFXw/w38GsyACkPwU8Pj9CEsRPXRcMxgEg
/Q8s2ozX2y/nRnM5SFppfoFncZ94O//9DBYG41JVg+19S+1V5d/xaYtdm46AY7V6p3XuLI84AGX6
0C9uySreL77/PGP3XV8hbcEH/aAsDwVjga8vLYo6im3iM8IS28UPnV1Z+YLAVsmVyF9SUUcLpurY
eoTJlMMCnxzxce+8E5TqTKsEo9XpA1ZhSOpLVMm0rzwONIS7rCRKhUecmbPW38xZ7kfdFq4hDsWH
eswNPRmWRczq9cuLvP0dsn0L2nAwjVxDVeA/PtKnt08HMppAZbj631Q/jcgIqyRIiWHpPNctrqPE
j/jKWWR19b2VXbY8eMb9rNs66dBxP7UgpvjDny/JeYMjySgIIoHxkB/6wBnRW8Az4NBSNX2XvGBr
7xfXiCuS4rx6A9XhMbVkNhWUOhkeGSabJhwwzJmxhaGLr5riqYHX2RLTMLBpn0t77O10v8bJCs+u
nHkVe83Jdn1MOxlb817iMSFvVgK5+bUq8nr8QGkTDvC3/3xTb+A+YAszBtGi23hz0hYwGrNfNGRx
WlAAUCd9sydkFO/9OrOa+4pQ0vX2z19kxGj/jTh4fJHr+jgfSl+EPLy3XlYwW9popZB8IQqWSKe9
Qgfv2RvHZobPbpB77yYCX02qhPRLS2+VSILxviBVL//+5yt5g0eZKzEZk1hHAduA2bwBH4WbEDE3
5/JlRHEhb3zI7JrGemUhojhjZQBV8R8esgzffidOkYFvU+V7EPxDbJ7+/ph9AvG6auiar2mYgXBv
aHLq9baHK0P/cCVnbxmPUc9J+sZy46whKbwmNcTa1hKiJfS8wkuWZxQIVf5dQvriEzA6KGisjsIj
AeTHqPJi1Pv3/jwk8lOfRBwBtmMVFNzcyElCUVV0+OtyaAIP1fEGswgz7ohuhuCyc5a5DO/iVOn5
87qYdXEDRQt2+o7QApeRi1GWbPOD47W0mDdtOmUckaWXV9/kNAiYSC6Ur/U2XOPI/1QjQF8fO1rH
XCNmbBGG0gKP4E/gvSqHOyDncn1ctRuMD2PXyvG+z/mbaYNv7MgjSZH/E2nmpNhVths2dgrbbU76
BQMkhnfMzTQI7eChYSJFtuQGb3KH35QC/AdHIBn0lcRHd071nYaXwgxdWug+ett3Xp4s+zyJ+GoL
so0pGmjF821WgjTtBsV41n5uw8wfTzEYQ3Zdemjij5Po5/oSXdAynId5mCO1ncO449FhOSyWy3CE
nVlA6NZmISDchOLsROyK7mlJw6OG6vPzBvyc9vO0qekfyXxHMLrFA/Xt2lkuyTEZBlwXqsC2qj0h
GpL/QWa8VPm2V3B5/vUZrWpBxMi29LN0y5BroK646erzDAY3g7d4mhVA2Zm0E+6JTGnzVLEiB93C
sU6RbIarioZeVJfdQJacSMkuAae0AraiReF+gRfFEnBQ2IkEW8sYTqhmKrpFUzNocHHPq3vEmk0Q
HGCDmuGisPOmOTzWEYc6gmOQqC0AVDBrvgMPiDg46ETTiztb3pzh3VzN6BO3zQz4Um592o4ifh+W
NLvyHe75GPFcoCMa4QAkK6YF4S4Xs8vPSLEvzU3kEd5Z160bj3Wyb0g05YoDZ8y4um5FZQDjHryd
K+kwF+JPSUgJOp6jfvT4lGZpPKYCjgchf7ISje/FpnMazSWhXzJfNA25uRYvSjGX3qIRZgouNAsY
Ke4qSfseZehyeYQCgvlu53i0i+ymx5TQ/4TfOn/YRu4ScFnEh5pn3I4VT3CYp4HHucI54JNK9jVy
wzXcquAAB9QMUVMvjA8qrPlvyvmSCRzkmrWB/RB3gL03ZczzpVtWs3ik8BOe8tbtzJT2IvOhne3h
I43NCZshh3Al3PEhQK3LU6DQVf1yGmebevl6BNbiA9uuB9jdwm8ZzKiGm9bpnSqiVfgnqOH+jA2d
/RClfhaNO/KhA7MypSWmxQcOXgfU94lyD7pYEs9GIruC4iWjrdZbf1lmhn/YIwyEi40sgpzEdqGF
dyN9fyw6ZAcaF4stGX1u9q4hS5HTEQWIecPgIgsqUVQ1/WhdZD2tPlChrtVkPs5l31vTZRH3hJ1D
guh5N61HwID/VPcCBJ74xnxJmveA6rFX3zRIFUgJkHbmIc1gIWa52XMuIcUPbgtSLshFFCMziU0O
YshTTHSSn+D4ULDMyme0VcachcV24Z5JXSBUMcUOa05TWNYEAIrgRs9RbwYP2i4zEiFTkSRcLLEZ
l/Yw94yh2M3aIrmExrPys9YZhw4nQd9lqSSrkae0IyxJYEwy42YytDdgYw5LLqE5COP2taA3n+6b
pZr4LMw0zSoIEhQxcu0Mbc54sLWC2ImkoG/5me5isy4V9ljNd7ifmG0uBV1ieVLeLHl+mhQbeTPy
FJkLEMx6BtTYdi6iJ95+u/iXIeZE3iks+5ULJwlh4Ks9AYKjDiyXbEfjogK4NRXnVWZe6JUdD0Hr
oWU4zqAQDRYwYQfllLiq1PLezfZCXOOGJcr3TqrFoTTdYx3YdOQ7OuxwGLlMxfJchS0l1s/iilXf
PJypad0mOkKUD3HIStJ8cq2LIV9XmPMhQupdG091DAsH3cv7uJ25eXjZJau9sQTmioMc+tV4wCov
YGLnw0qNcAqzwTzBn8O6yibzs8VrXAbuCt+FK5cNLntwDa2QTUtgGc8zdoMu6iZcDcuEIKfASjJm
Lip5P4CnmGIJd+NgDpwDexTg0jQGxCK/YKZVdu/tai4fIseJ4BV2Haj3WdYQpw+yGQf1rCr2GNx9
KriiUPMDd9vUKmu/ZKy566EI6qZ88fJy7ch3gPH5NK2inN6tESSiDXx72h3wiieFSgL/HkzyWs/1
cOuYJj8cb4izjzGxxyKjEld4UQFLxaFGyNDyjgjAbOawXXN24bHzEFSjceDRjGs3Lbg0Adk50Yb+
8KI/R44YvPeyxJkv2eZYCxmBdukscbNRmN6JmHEaJxrFMztZuQ3WclrXXZSV5IUdYmfFpWVmcgxQ
L4vrybYF0cpRkLg7v7Lm9SGBTdaw8UkNDZ2AwHDjetoR2wVdLVo6mYAc7uhxGFOBIHC6beKXySlw
XL0jCnpaL+MI69ujmETqHGI1C6BcDWQPmTd2fetWFU3lfRj6Fv3G0VYBkVX7qLHn+WHWM3JQC3Db
uidQoif+EB+UEgGPlN2HNYDbYFJeZdCpIwxYrPOgueOjtotmYiKPcaYxdiG5M0TAHBWN66TboHtV
nIsqD+uXlODEcd7Bllzab1HuuwM8/4BAmI3j9r62jzquWx97+cL2S3mMMZaWN1gMWgWpbVI5mER+
S0kfIVpt24QEtDQ74SNElLTHtEtaRudwM/lt01SSeWkvZSzFPV5fDYDohOqRbUlVZAv7H+DnKeXt
VDx18Ug9ZSfUKMsY+FRjsT0xYTrSmBn/2JTkVFA4qIxmWyHn2UzuNjTlY8cGznRIPWlWuMq3TYWJ
r3FM9kK+lFOCsNTt1RRerm1iUZIS3oMY9NpPq5xdhpZK4qxHOkZ8Jrh2Y+oUjFTMtROHDcUdK5ex
KqPj0FaZ/OST7cqlCIWjSnRMLM0BSg2tzzLp970zPoQFZq7O0XN8quDJpnaziOGeFGtZHmZm0yDi
KIZ66VZ4tOxHUcvVPUWeU1IS1Q6HB+uiGiqbG6UuwVgOqVrVmQWxKh326Cl0PUoTNLmaB6TqwOyc
dJVmrrRL0oDvHkiGaNb3o+fTBt02ONPyYXbexMyl3m86rr+PcrNOFl5Q8itOLiKuqI5VL7qnqItM
vRrFI6uNo4dOfgU5rhv8lfKgvkqafGRb1ApSp3uuVWBKljTS5hnhZi+1+I71O47Au6kU40Avmh6X
LWDMYIUBWdHGi6u6Zg1fTIn0eoaVfWV2qZ87GLQZnmPRwCTXWxlN5uqFG1s8SCDEPGrIh0bN951U
PB4sy0xurmDoLVSvp389ibVlCm0G5a5UpBhs84lNpSUivELUS4g3H+xkHlkGW4IzSzXH/ieMgjlQ
/3iNbJhCPCIcGPRD2MYzd+yCCfOOBtB6iLV1UowofVcoQHH0eSxojBWnlMDparqABibHhxVKGHcl
VmVO1F03jFl6ocgs5LNsMk0pwSdnydgUQ9kyWCpACDFvs4l2EonrmERRODuxqeZHwvY6/4RwoB/D
WxjyTpNdSSBBrgeVmZkHrtvZ3OpYUGQ+lORLMUXaqjWneEyD+IV49EyhJshb/5S1wgwwNx6y1jm2
TkBzYZf82F3TcUzYNBETUKhuXVdRBUq3M/WmlmY8xmWeU1nbPIH8O35WNX/g781vU5V06+1UhgHb
pUDgyh6WpohuQInkkJhinhRYLubH9Cg0ZNeHcpgaXiqMBVdXV+7sjsmXMZwSvKmgdIAEwzdnLJTb
DB0688zrPDN2y9qJ6utqEglZFknZhwICt8aSlKJ2ahbe7WCNFd9Vrx23YKsxWx/znjiyfBdhYTne
g79m3dPY0a3H7aKApM7iskyee+VNQhc1AmKHcYadkzkE0mrhxEZryLwQUjMpLzl48p714q/LpTuh
fbuE9rDMAO6O2xZPYypmHkr8o/LpE3uk1uibsONusxmvkmX/80QcrnVEYTAnic3pCzmxy58Szizd
Hp8Ya37G6wGzEtsiiGyL52rKcWRMu6QnSUgqd3hACeYO1taaCLG/tQiDNjW7REMAdD/jjQMzIOpM
IZ/QGBof4j5OeGu6AqWiSxNaK03cDhMQapTIb9ZHnrpZcVfRcua9aGkPTL05PzCcpM/Xg1eQC83H
KtZkeVJETOp0X2OxQEUDNyHlqFJgMPD8Y+rVY2lKq9KqjDx9aSHTtTs9jr0ZGPWkuEw6h4sZknge
TfU725vnuuWBrObE7UeW5kFOIjBTnNNyoq4lTCZjgz3lyTHGl2C4wwZt7S9o/4kSabDDmYKNDduC
hEOgRuR0oIHc8DGRp4kFPuZtbSpRMgxYxWl3v54a8TGkc3jR0jpmkaLgH+S2HyZW5z1cdHMK/HGw
KGNEEmAAK1pBBN+tXCBU6HDlxOuNYc5A55BkM/qntK55pZkYzKUPWLUn1Z6Qp1jrPbE2HpaICnCE
X0SWst5CRjELluY1Wqgeip4AbzKKiIAG7kxxK3lyG+TW0Z5UTLNykEZnCt1KFGZU/mc4FZhRaLsw
SEGpA+Ie3mBGBJfBIonK6esca3PONJL01N9Z5HaV0aYfOu73H77yLRpovpLjKdbq0BlCCqe/w1SL
quvQ1lJ/9eVkIOkfQ6MkN46t68939/tXBSKkxnUNCg7e/oYN5+ClvY6gE19pz5n1qZGeiy3zzGLN
2vXn73pFZn8FH4Uw3FHYvQGc49+h9t4WWCiUhft1dissui+HtHIYib72UqZhCgWZvXCVDYvGgFdt
D4gylm2IeFsjILoBhTBwbcSR16w9P1bmn4Bu3SXmiIAnFsGqV6hsJ/7058v/7VG5rgMnMzIpGZh+
2ebnv2C0cxdjeD8F/pPOcBhBsUueCeswmytHqP/sq2yoYhD1fJ7WK1r5ZsxZYD0BfTb3uRxaA221
izKvnpUmZqv/83f9napnEGFaLB5vBmgeZcHbwYYYrCxU5jsvs0iwEfnGUSpI0YOqgVmcQKph5SkX
aWbbn7/47fN85bUSISAJbYC+J98MPSyO+w6Dxf55tiOzLOZBGY73Mbp6ZvSfv0q8BX6ZwHAe4QlD
cqXNZL95oHnTiAKPoeqlR/dPNmAGm+pD6Wi6KVuN/3Wi3s3RGtvVVZORTmXv/TEFDsj7wKxvVUnr
BudK/B6iO+KP4ezjmGJy2Qos6sPlxNLoUYP8+aJ/ezE+VkmEdJtVwP6dny+iApspx66fSUnouApC
dag0RrFQufw8VsQYezFp//y9rzz8X6ep7cNMgo0In9yBv/m2wRJbwp5V51tfV98ScH6iwP+/7J3J
ctxIlrVfpa33ngY45jbrTcwRjCAZIZIiuYFxxDzPePr+QKn+FENV4l/72mSlKiUFA4A7rt97zndo
59E/yH1SkVUNx1qMX1KPrCcCPaZXZ1GWUy3CmZFCJkjgd6QzgKBj/UzQaOisNECbw4UBufXLTeX8
zlKooC9gFMQkCNPE+VPEiSOQ+JPzJ8e3tWbYuANpAHfqiIpE0s/yiPr64vqcj1BUViV4B7T+rFH5
m4C4LCrN9lgVT7nuT89tDZJ8vG4CiqCTJ8ExDwvX4WhM3T3w6zdgQEp5RWGQGF9omc9XEFNTg9Ce
aarKm4kcm887UocDre0cT3ukfUeXBYc/DV2bCFOW7J+fifOrLDGK8G2hZ/Bp9JHPhqQQmApbU0P1
keBtKzrUeTx1sYKQpsaGaOTpgPXnDzyLJbIkmUBMaBjyGkz46LR+/mp1aI+8d4fysUyZE/nLkjxM
KgLqh4H76pYFmeBAdoCpOnMrMgAof7U7/XZxTfZ7dLnIsjHvGJr8/BPQUPFjNbdSEqiVwUuXzLJI
p6dB6Dvh+keF35b+dIo0dZzd4Hx+zI8Exg9O4omJ+czfdj8uThKiVaG1a4iBF16Gy4eD9QhnkXVd
RaScVwtbq4VN7Loa1Wy1VmdMdWVLvkmbLXxX4R0JBpwZeriorYY+q9qVPXi1NqKbvbQ598p6GzBa
xnCXRWI6hlQtKq0BQjbZAUxckHVyz8w84BhgVdpUDWNwzfmxrB+zrIpTMG8ZxO/T+SK0QaFSiUp1
Ole6IYGiNDgRL3H9bS8saeLLtkf2BK6NJPndn+//bw8cVg5i0wxkTsjvfnu0Gw7hPkbB4SHzC42t
1cvrqVvgjPVULP+c7vz5I6fV8uu2N1UlzsfOhzfJts5TxHj9DHVR2d2D45lTO74JHDM64OySkbhU
KqhKaJtiCGWE3iMc4kagwp5+mj//GOffHCE42nlQog5fm8H72asqNYu04176D1HGpGAXJEB7bmXU
yXIvq/qLCJ/zh1zjHGNpNFVNzGa4Tc4eckyZpJTkVfXYFgCo74zQmh4L9L7TIeTP30ueLWn+dugm
hGDh0qGE0s7fwV7XKzG4HnmbgqO2Fy6d/hqABRMHmkJB2FFIzRh4J/yPRW+T57I3YHzT1zCAo09w
HLqVdAem+X3ekbFLy23UpzNt4PFKJFqZVYGY3J86wL2YOmZ2Dazd37a2OU1UooRB4k2LBYUvJyKD
ss3zUHKzrbSE79CAUAk+K7ZYmYMhXqFS9fTDny/C2fXmGhCOqSmsU51Ywt/qEAOZvpOY8JObJJyK
WDdjqgcQq8toMv35o7Sz53m6p2xeJoILk9fib4YInPKMH1TdvbH17OOzGoMpQ9QW06m4YatnC/ox
e48R6XAV4I9NA4WfvypbODJYRDqFi2tQpvDqpm2Ss9PJhGScbiuisBHjvmKpwq8N8iTq1mSL0FtY
gryhkxSQ+8AJ/ueMnMHqNG8VJG6wdkZbGflvbZZMN3w0Qj5FfNSc1o8uHrq5aRwiDH+6k6FKgd/N
YFlM970ug2kG83PazIrk2Q0ZD/Lec10agujgVfzq2RfvW/vz7bMsi8wlqeCMdAzehYZytjYLvkFr
K7n7EreadR+WCNFXEiXBxozsXGcc5tcrtPfOxQA5zF3kOnHjiYziu9YLUOCmdpOiL/C0mSOGKera
r4tbl1ZPhRi3av25b7eS2jQ8JkylXyZlLf6EkqCFOWNP86o13OzCB1x94I3kTxBav40Wogq17yPV
Wbtzyy40CKpwFJ0IIwM26ShqztFx73fzyimvdd5KBOYQ7HCwhrIFnjIUSyrN+M6nMganLhmohXlN
5zuLOqbdtRo/chYxLnCiTJT9sVBUZIildSN5Pz/lPpjAmVuaPt0+r6rWgErSm87SmrtA03x0UIrQ
U/zpRv4QNXguYpGX30y9qiiL3GYT9k24YqI25POU0Wo/7zsHJSyov3aHnnJZdw6qbNsPw+8NJkAG
TC4h0XVXZjcjoI8FJzWBGlgIfa6YylGvB+VZDnX1iORaJ17XaOZ+byYXkVUFS3ADwVcWnk/vDB4I
DmlsZgalwuTVPZfTZHRKrQLK0iv3q78mpimNlmac1fAJSsW8/fOK/rygf3yYhVBues1Tw51XJO6o
U9qVTvqKBTVBI9QrN2rKKGKWJNGh1bUJEOFlyZFpOjCEP3/2b0/+x9dEq8N0k038XAfWGJWTRXqZ
vBYgK0lui3PsGIkGgeCL18TH3/T3a/jjW+LKQ6PjOOrkjDtbYz38S9lyAn1VO7jP1B+8LmYZvYFg
QRqVdUpl4k52LkGSeGw4OUZCeHnrNjBMTKY1si/EeuZVaZbOLhVgPHnf4hugBV/fJQnFi6zThNyV
WtWPOCDT96QhUi5lknFs5SC/OyEtnZmaqUo+9yLvSsPS5M+ElZg0OiPG1io+oI1SOsMrPJ+aqVtT
rlTPUJ4UJMLzkfv3RS10JsLjkkxlAGUQ1wXrpDwvCVRhVb1uD+Or3kwXH/qAv9ayMN70Y/+Uwkt4
0ITTLxrpMR8sMI5u9HQw0sWfHwFjuvKf7ow1iTUn6RSuCF7jZ4cANXITJm2+9eo1zNjoPMMZ7G1g
pgsimsd60epJv7GSGn5nIPKEwWiWbDJavAfy1dp6FlueuBpVT99AKqPHXLrOYwLxw5iXkTgEQ2rt
B21Yp1qi3TAuiK8ywU0DWgEAZT7WPRPKMKvcuZU7oEckfaoVCJH3wQyDS80ibwEHirEJIH1fwXWK
p2jnqoFJ4je3OBSjo0htXhBmr3YrDXIxBBj07jdd7Pg42QrCk1qgVg48UI9pmRUWITND3onfdEPY
+8Af9O8qAyB3xnwOPNKfL+7nwz63mGur04jDr85p1jq34jZMT7jvlksejm5cCjL47vIADu6CkCvl
Uu04S3zxiWdG2I+PpDbgiKNKAixoAn0+4KiKjMuEV+cbHh59R4dZJDO3GcQFPX04XQpraaER5vea
Y3u+A4JV74PAUY6idbTVF9/+90dr4n8AXIMBjxL3XAxYdolR2V6avnk9szjO7Zn7mJWj3y5gpBJ2
B6KZZmCSEQlC1oc/LELfNDY+ctgFLUXHIdhLEJBbZqZ1H9RxO01JmDalovIPQOuqTaFp/aXZ+HhQ
DMvTZxhvJBRkfF4ggHIlaaDY2NncJswkXwsuyyqManFwTLXlN3SW2H+4FwfsUCkwkiBfeR1v7zkk
nWifoIigotRw3IPViVPUV2Aely36gDuj5WhKLVJ9qyUwYz+JNSAeFsoynkQmq3OTBvm15gQp6gT6
VAAge0awtRnH3pxYjfzQ5Q4J51kAe23O9cvU7WTzKtcKGR3fAT0G900KbVsPsFXjVQgBjP757vy+
/1g65wQU17ShuD/nW7ImEQ1EfRe92Sb9gRn+j/AZQdTAgJ1bxpnKeh2riZWbiuehDTtY9mabJ1/9
GJ+V2h8PLIgIymYN5apOb+DzA4uosEoqHH9vbmIOzeLjhphj48f7IDZr7LOtcwOQrlnhbnOXueP2
D75dtjnPCT6lL67JP1mw4L0Yw7B10ME8V+yOSdO1WR+Fb56lmN8KU61OMoZjZjEDueC92FzCUq93
OVCCbdxr6qFOLV5kVlz31wFZmgiS064Fktdo7yjnC2NmE4X17Yuf8reSwTLpIhsscTTTHCrPLhm5
pEPiFHrzxoCo8G6pLIwKmjKG0IZIs0tpthHj12o0SUkojezdHxULqxpg4G6tWVl1Zzixt1esLrqV
pd4wTOQtsCrDMuZye6E1h7lJMOTHT/0fn8XNkL/9738/vSYBiaoVh5SX+lfXBLp27s+/9lmgMErf
Xurgpfknf+yn2QLfBC0T1ikiG1Ojgyb/YbYQlvYXbTUYA5pFR9n61W0BWEZh3EQTnkf6Z5LKT7eF
rvxFdrOJSNtAMwVgTv133Ba81D4VEXwI/UOHaga+DVJsMAyfF7EhB7Tg6F82WeqpKIuDeOkz9mUI
VN8PZvRsU5PN8mysif/q4WGGJnEc/RDtbGyFc6W2b+zWJlUpRrDUN/G+tXX8psK8lAjmCPERKdto
68wHgJyQitNxBaRPWRRII2lJF84qdwSKUBoCc14Bxxy56ELBOYE61AZSWlg9mHk+UzCnnofU13NF
KeBPRdV9Gzs3DVI62O0ZvWUjfDZFrqAd5bdHU/RI1lrlNm/Le5U0O5p9rTYLafktE9e64xx9CjX1
uS35eIbH93EWvFM/arM+w9NFw/moIq9jEMv3MfO+XiplcW/SPUdAaBGbLPh6RJhKaKqQk1thbcvS
3nopE1S34tKQWrX06oSzdBi907ICTkbKzIw5OyHCBX9p3HIJ9Mi75StwGRR7mwRVtXBLfler8DNw
3hRL3+VAQU4e0EW9zFcQzuOFWQBtbCP92NkNODT+ZKi7Nl5X8mVGCQnYG7gEeazVS6NWx6OXxUdn
iNtlPMndYyZzF4Ze8ON3mlwy0ao4QZrRgh3kNqqcfgZ50144Wfo+pEXGq7qESu4O0QIFoiSKI/Ze
3FioXAfnhpZKvdTSCTmI8Bw+NkJQvbZtdFOtBCboVDeEhEX7AscozOd4XOUYbzedzdXT4LgtOsPa
2qq4+XhIMKUBidWLapFbPAfwTo9Ja6MgUpybzlbBmkb8I1GMY4vDcO6FJIdponRWKuoNuNIgqi2n
lss2n56imt+rONZlUKkR+reK2JOW0tJ0zZ7LxIPVxAlDEsO45Hl+R/mgzZgu2LO4C56ZznHvR36F
5RDUvirSRVfbTF0QvZAwy1XCzIgLwMrHg1JUzpzB/v3H/U48vORtzGNVd3xfBJnOJHPg1hfwDRvT
jneK6r2zyHmqca9znObptC0elWxaC15RD7exzy/RtTxrKj8IK8+etTk66obLRXVwAwulXnYF68Sy
OncHYXs8+Barw7GqewujDcps7rDd8DDZrMaPi4GVnDwewW/No+Q5yQiCIZEMSLysjCXgBNQrUeXu
htRRT0kV5nNeO+GsI2xjriGsWiFFhc6JBGqRlDqXVGn5GTy/IvRa9GsPss1eK9xgXkBYWJL8TN5Y
p+2DLkynXAiespT/2HdpdLAlCxWaorIAchMvkUjHS4V1osRtcGx94/JjeWmIWDeK2shlr8do/zKw
zRkxhzPqwwqQghPtPF9J172iAQxXp2VIEgVHPu4tNeOk3kj3JiQXthAegTQn4kcjehjPI/dvtCLw
HnnprCtPj5YDSrEVHasY+i+P88cDMD3hLPFjoI/pWhvYxshoqkkOcEYSjLh1dYMrtS55jODW10ug
5e4Tw1uxMXy+KmIJ+ihkXWxIYGf3IlUnGPiXTo3ePRRRM0QO7Ct4pOYJysW5TFUSt8sm3VuB0l8a
cHHtLnxGRIv1EsDonmyICEM2KwKRrth4Bus0Gw11P1i+s7JMHrI00dK9qBw+Hek0e2+C9JvNQR1T
MHU6Tl2w6woaj72rdoAwK82cW7WiQQcwoIHKqtx2IMQXVkqUIDRFZaPgP1oKLHd4PlU2t45b9yEz
dBt59Dk9ocdJh3Ves5mgyoJaWvC13ZYfAQcMqwgZ5wbYAP/A+P9jb5JOL5cfi7YNTCKxPQEAn7Qd
HN8K6Fn9KIdwWOP5IpW0zqbXDvkyWFXyVWUG3L8MNCBHxHTfm3p/2VjRu0NwJ1BtVsDHtTbJegC1
PwX4qNxXPTWjJRCOaiEYLc0YOiO/i4V7LdUR33wGMsN2i3dYIzMraUKMHPiMvYD9RBdxsFLL8oXO
mcEBRvXmWWHdJRm5I5Hwr0XXXIJwIKu5s73dEPSEKYsYb+7CJEloyaAggzHaC3NytI2PkRFDHwR5
oJtLB0KrIIWwDJ9lmPULFUOQgfRP3hhEkCwYfZAxSWxXs0N8xy3UFNdzZ66H4XwZKuQU+1lQExWl
M1bF4hN71gq1Wgs5PKqVJVGcJdG2MD3UuVkUAkhI8yTIMH8FnvKiB0oGqFDro3e70ARuSNRWBHex
MHDDp2W2cpIIdTdTbhKI8rBkzYd42xcer6IF0hX3gDZzFCvQwV11GeHpBzeMIy/ZoLqtxT2mB+IS
Gq+N967vaCizYBiY82KIiuDSaJk/Lz2ZugLoM+UDyvMvDgSfK+2PumYaooAfot636dF9rmvAwctR
z0qc0MFAYs/ov+OVstmC7Bt8DhhlMFLP9eDL+ffnc8jPz9XxokzzeibBZ/WUM+gSDWzebNTuY7Nj
DWpB9Jp2lOX4Ht9/KTivfzR7/gvs9XUW0G/93//+PJz6+WmcKUzoB1hDz/udcFQgxI5ps4kHHpCp
EnAiV5CXWimL/xwC/n/yEnFIcO7914eAxVv81D2Vb78eHH78mX+cAIy/FHBiSLl0Wik/yvyfgYmW
weEA2CRWbA7xpuTu/rRbaw6hiPwftJV1jgjadGz4eQDQbDzaKsRGSNkIhJBe/zsHAHRFZweAacKq
MnFUVOynDl35zwslCqmJ1JFA7sEc/Ps6rKdsk1yjHUcuXTbvrRIKTV4M13GGP2Ee+xRVkMZwEik0
ZdogpebURvXeDRoI1ykJcHO6Ut1bX5tieruHc0hzEVVnfZ2imJuVTfyoi5KlCG5qlXqQDgZN8ZZl
75jDjIsYbMgmMb6R8Mf23tcjWWFGzdAB2uvGwvunT8PvckcDK6Ik4OUuLNDUtU9GhOaY5UWPewEr
Bym/ojfCdccPJ2ktmvnWGgN3iyeuPhEzqu/QCjyGViHugzjh/VOkZK4UfboGWeQtwX9rs9yu8qux
Z5NI+urY2t6rIWAGpRhQwKXII2s9WjlO5ANS0sjipvpfYxd4z0stAE3kEGtHOhdVeB6MK1nUuJtG
Pt1v5dHEAjgLrPoADAa/kqTIUO0bt20O0JtR69Dn7IpR3fe8BGbkdQO9srvpH0iihmSv2/k9+je8
OGrd76ifHimwt2aRtbNY047RED0WBrWflWXfMHiO5OFSHuWMgBaMxppVM4EqUHHOeQRves0lmi4k
fg+sEj8ChlGDv9opem2NaF+50iIhVnUbZd+8yonvMg5zd9gOqYmmyp94N23FCL+fcfgp8K4l79WY
XyumPmIVFSRTDsVThvfuJkdOTLvchayj5fGyowy8jjucalM+mm3UxdWAfvhej+wbswqyddaDjlOr
wUNVDgt/pKmycQrTXpaxfRuPuShmutbderrr7XRM6BYlSpUcpePCalfoPc2tQtGOMBW1yyQoYA91
eGc5nPjFuIz99Jsm1J4M3LT0FzLTTlVcO6vKdtMFwzIk0qycWYiPdcIAt7iG+8JZl2iPoy0ZJioF
wpAxCTVsNLatmZEx0DcXjLBrfEWlMG6B2AQXpGQpj/DV20U11BR6AbjFBSa/LFupdukCpMdNcoEt
zqi3WagQ2IARdngXKRmHaxiBmfs+OFZ3iCXwJPDolKox+XPljBc+lpVQ/dGj+k+354tuD8K1SWLy
r3f6Dft8EPy6z//8I//gahg6fOFJv8n8kTmk+XerB9DOXyhn6ZGy0X7s5/9vp5fyLyZJNP7xwes6
GivkbT93etX+i3c6tFFc+f9+q8f4XBExJoI1qTuTkFBBwgjG4/NGj8AlJujUk9+qKs/J+RuTauBg
yxtpYppNqYleeaT/U77kViRvfD8SJ+kUDIB0OGckVdjGPK562gsKaoOFMNV57QgC1vo2f6jIKCvn
pvBoEIg2C67DkmpnJnJjQp/30aphmLbMaZ/spWA06ztwegLkUOuMPfQ0htq4gTxD4okqmjciVkdM
sHqnX4k+8K/6NA7imV/V3ROe2uEJ9zDpIZz9LHXuw/AIZmVUjisrVoigHkT+3Eg/fEIdPFyLCGao
xAjyMJRjOXdyJsRzjRL1rS09lWS3mPBxdMZHzzePai0C+PhxJW8bDerPjxrqpf8f7y37J9XaR9H5
98Tu4xaYpk34AW0Rqnt76qj/IllOkMeEwq3Mb2OpOVuDDNJlLvsSPmRGyBCz1aK2ZoFMnGsGDXKf
Aj0JZrlpE9kb4Fddjz5jDIbg2Zbst/YwuoZ/KYmNf2XqIb5jkKtO/jRnMYIwPDT0fhj4+3V8F8fk
rng+/aOm0rIr2y5v61gzNuSV7S2vkzfSlwR5Oq9hYRbPvyySf/Klp2jn/NOX1qc6GFm7rQBipmb9
/KVzxDAetQJzuyxxH9Tp7nvof++Rj0IvQ4uJWVUrt+jZOFn7KdE5Cf61VcXpn45irzznkcplcIyu
v5q2v11HpNo3d+DfChrobzgH1QtPyO7Kb0w6EF7RXxu2e4fwQ64dspXu8HK0czOKlU2QdiSdiFLA
gZqC8zLyp0Yl4ZnWaqW9UEbtNTWbfVdKdQP1xdgMtOtqMHSAYWgSLXuDnokCrWplBA9x7uCr0LPu
JfA5UcQ12TE5hnvgnUDcStpPsEopl/KWENyg608syujSagWLqYqCTaRBjQrCkolqacLrozd5Yete
Mg/Ip2oWQYDgPrNCZw2gnzF5wGHfStP+hAXFRESSBuEh8bVij29Mfh+o297suEigvHQlEF/DoKab
iIQ4NKpq4/R5cIHgUDm4/tBf26naHsi358tJjT7YsvDHEPY/zSpCAT15QvXdX1W1ygXFsbtCOkTX
zpjWJgnWdOW66rvuV8Wzw0x+r2N9mite338hhzvbs+hH26ilVNRpqvYhs5iK118WjAQ47ML/EieC
r2CSOeh1BKaFO+Z+EAwsmsZIN3l2ymx86aQND7GucpK4usF/DaHjXeamdHdFrRTfrYLcMiK1lHVB
7dQ7UwOrMZPbpOBvidrSiAmeo6SJuff7zIUZpNTeuKwMr6c3lMlTr5REhCHTmZrZYjjoU4uH7WpY
YWmU04aaRbvSyGuVrquQy0BpCv7Ovu0v6ZmNx4/HNg/pQZGrORzKgr6NmvN6z2JbubdFUqF1UKvv
hJAV9CwDqljy7JiialoaPBNTsi6yksxGmoGkLmGQNdf6MFIWRbZvX9kKUIrln5fuR/P/76U7XX5O
HjZDNZOzCHLBaWn/cvm7ggaFN5buSZY51XytWioRg4X4Fo4O30ANJYyCohI34RAwlzX63MlB46V+
v7aRRQ3Yk3uujIwLd2dHbf4UtWZJlmzR5dQuauk+lPrAl2H0rW6LoBGrf/8L6NPrlQMy72VU05+/
QApIm1QMzzrBdquXzHf7yyL3vFUBLaOcoqRH0ns79guJm2mW+gwH6MjmT4qrGBdqZ7rvrD061eSd
Pmm9pe5NHK07zMrg4wrirG5iq0By4xOAZs/+/LOfwXE+Lj60LQtrC8NCqZ//7F1C3N+od8YpawyD
gQPoyXeeZtfe0GqOkdQH4yHsq/4qttp0XScTllWmqUkuWdDusoQuYefIchsbXbnNOOfcYDR11k5H
guy8LJr0arQrvDmS798luNRnddVV7xTgObco0J8rt2u2yjgSJxYVY3/d6F2Uri2GKjSEjHHWS45c
NfHj3yV0p42whb1D1UxTmUPvKq40b5WDr3sozXRcl13rboPBL5djaqX2vJayf0Oixn5FoiDVdZVL
dTlqOe6ELHqeLK2EGKWc6YATbmO9dR9Si6VOTdBffyw91xHea+kKv11iuuPHSyN3N/alPNHPZh6d
hLRaHVnA5surcRUyVXrgyWvf9DiZdpDp0oSWuyPWeTzoysjlg7AqT3lQKrMB2RPmTEmOtc605d5K
whctS7JtQe7kFvVvNS9LSedSj+UeHE+1MKy4v+Qkzbvkzw8CRSJP6adlSBeAmkG12bOncvCsbGCv
pt+NUPSEAp7kyEFhgc0+9maQY8UawibKGN/lC/gj7B9KsfzJlPV4HEldi5ZeUm19lFecYsJ4VwRx
1cElVoJoTtxkkBChkq5qshtZrqqlPA9ITW4n08+z7PT2rQksXSyYSCbWovLtDJ4h5dihhXKzRDUx
8BzooMQ5dsYuwcSqS7/TYRy/sT3RL4Yxt7YESN72XQZE2fKrIZ4LmMwc48QRTd3QLapGaV7hWrBF
RukkGmHo1KtjtdYnIiN5rlPJOd3XvAvq71UfbTiFt8Oihwa+dLThu5oTeKZlNkJlZfAxzYYsCE74
PKyhrMgCsm3rBcVNsigBN+wyNVQ2o4PTG77zWKzHAqrCQQIodOZ5E/l3vAeCu0qEU3w0ymbOi0ES
fq9s3cEsGhWmt/GpW3qa9uwGswrj66sgCeIk2m4qcMo+2yk2jQQBbWlRkpHjASFiXlP3Pu3tqonY
8mLYKwp8JvKbyQhvWAaDL0d3gr/r+iKmpX7jgXPYugpprrNRDbVnHwbWMGcamkcXoq6n8scZjl4N
TGQ5eoXynIDW9uZ1kTBEY2efMhPpIHhGR7gdD4KNcAZoOk5JP5sbqqbdq9kYEAuhwPuEigF2QrXC
/lRSW25qQY8E3O04vkvUtBhYR7GMG+K1ZrbpqsS7l2O3pN3vwLExoS2ZpUs4Xyl4CgMsOWQ6euWi
pg0vZsRkK4tAG+N3hlUnGh4Q0qFKZu6sA9wBNy9KLi3y0a5lYpGCLdHLzipnGI8fC+k/J9svTrZY
I23e3P/6ZHt4ApT6lL7+erb9+Yd+bWKSh0Cuh45ggTbh3zIGhxAcBeW/wQkWfcOnJqY1DUwRB5mT
IpdO5T+OtppF3g5GB5qfvOKmQ/O/08Tkw3/dH/l4WvwUKxyrHPT8HxqHX8qUVGnCMsEfuGFAxXsJ
pAA8iN4bbhO1b+eeR1bUL5fnn5xp9N8/0EK1oeCcVTBqnJvcaiSKNTOTYdP3YXlUBEMv4se/CrHh
5H/+tWz07RqHJloHv8lMawNJUAHEdYMPJlh3si+OUUYINRtyztSwA9lcgfjXi1Ccqg6w7J+/JMau
334AGheSxgFSlOkFREPj1/KvaZDNt4NVb7KY2PVV35GHgBlV2VDw2nvC78pdH/YlDVzXStRZ7mpu
NSvzgCF2hUj7W4anlkA11x4OxM+jlGV0Fc/ssYtWOMr5vfAdoFJrsRhJ5MpD9nnDhec5r+1heGcM
Hp200I4WI4SOja/DOAd2X+wS0yhoN9OZIGiV7Sb31CFhuj45R9DLMTIGcnSDGie/LLtIvZGU4Ne1
1jAmN6v8ySZcTkHK1w7vfsU3atO4vYsbRpgVce2MRXG6lG5gq+SwynSP1yt7xICSP6iewh/s+sDZ
V8U0vzRN9+S0KGzxbeRKtuVSwf/2kH2pJLTpuraeDjCMW61JezAG8mbImEFZfeZfGcUIJl4Hf0Br
XMaz3ArKY4aPwZu1VoeMubbI4DZ9mPpaT0ucvL8F+3+5g21THKukptZprH5tkmu8/Ri4q3g77kIl
ae+KcDS/cXck0QWKXKYSTnBj9sXLgEd7DsCBZ6hLB8CmbvZAW507U+SpsjE75tpIGV2IFYT1mBy7
N2gWhveuyYdb3GfD7aCU1XczI2gBeKpONVSrN008Vt9/tOuzzNknic0VIVGNVEA9QW4wM5lWQx2P
82WVuzFQg1YuAbVGp9z0J8KYR9yrzMoXnUkhal7MXkg7KL02omd8lupN8dKDMru1Rc1QOGjibWZz
cweLOAUMC3DVKi0t06ViVvEWlD/92JHxL3VLz3HRjU4eE/eVafvFJb0KulhAE94iZWAwy2t0lcQK
EONWzR6DvmjvXILrDk7R8lfRZlrnhGfO1ClawulEfulG02IXhXH1oUjSHb4LuEdUQY6fIMqJeBRb
QFFvsA8GkDAkUns6d4J5OMnqaT4sIGpSicR5w3WNvPzJipn69p0b4iTsBVK1zHfdk0nswgvG4PGQ
dv5wK7uEwguy0SIui2glorR+VUJTvQn0oFv4HkITVXBtK4/7OIHicEbyiBI02b6R1xGtxg/tTjFy
J3QzG9a6yvNfciZ7YG7s7mhIPHSCUbMflMmVZ79D/FBadOMJViKyWuTWr4xHRQ7FPUeQ5s4DAEC2
8xTsJInLW+g6Ux3Xat9qHcYXxwMeSszH856z0qVpiZpzlp5fgVjSr5y6M64aUEg3aVDlD41hZo+Q
NHhaJ0VGKd3sUUuM4SIkHuFbbw92PhOhTZ2RdtmTZ1tVOkeKDVirdKIpjCRa2VNscZVV4tQDa6jR
LdA76uyh+p5XIjoNWa2in/G4PmqNxKKPw2RudkqwqWFlqTAK+2Bt9AGdz5jmKU9t1FBmI0+7p7Hm
7EMFXuHShJ5yWRMgZsvvduSokfnQZih9X4Ky0R8CNU0ib9NqY0pkaz0SbKgpStcchqJzjV3naY1+
0qIBEL3eD7cqpNN5hgAaiNAEEiyKkSMTCFNlxsmIARCqY7amJr2EwsfJjCcMKUJ0XSuVOMIgOgmj
udSTPOG7W8aRHFH2TqvXLkvD++Ya7mXC3H6hWCwiQFL+FtfTbQV1mbR1t1k2+vAc2AkA/bZ5jXyZ
bEXqvTDV8bf+SFBnqjb5PqPJs4yBhc7BstS0GKti6QXVRV8X7iruSnVHh9RBpFVa89gyvAUo9eBS
H/XhIJy8Hebl6O7M0N6JKC8WQVykGFwJqNnqUokXUvT6vFA8Y5YQK5HNkjh+h31RI3MwUmvdVORR
Onp6woUQkPMgnAuwpvmhMsNuZfos2CJM1ItgcPtl49jedhy4kVJtla2SCmK8rWyYI0mxl1knSIDX
bJYl3vc1PWN0TSJh5AK3cdN46jeiuFH+IPjaq6mjxUvJtX+BzdWBwigcMRK9yj2ceTEp7DIPILao
3WOaueW+qSRIRak0W69ziKYiPiriFWYWi8GtOC92zdozPN55vMDtVevzmvMlUsIQV+lJm6ZLAH2q
ldc2HOjot4fkc/aP9jS4I/y5v0gBVE/o6uiBZNeMhNDeHGhptkGHQBH1GadFTn5YjagQteJIdWav
9AaMxTZnf1UWA5uIPyuiHA1hzro66CgAL7rRHZcZmtCtJFBiwUyQVVUtyU7Hc5jxBA61auyQt/e3
Y6eFqPgSQk+rdNPFmHtEtlNLc3zKoT1v5ZCMNzmdNkJfKod2o+GACXOH6yAi1LN1m2IXJTjxTDhi
PO5kgoM+w7WNT/1oVXpEcTCo6FAwHMyU3F4VsJGWgkHFrDM0aDWOFt5bphfgWxu6le4O7QwsoVgV
fpzNGi85xvST51WgdNsgwLg340Cy8IRHjK/tqes44Ik3NeLU7bZ3l0T+6AegTjok/06ccMbYl2ox
Dju6vC0kP8Px9WVhlsmb7hWXPhCpvdPXErRj1xEvHmP/J3Tch3GNgH1Lb45AosBn5BzDKH9oQhJ0
SKLprHAmu7i68AcvstGshspbniSkHEAINfuFEirtdizoA5KnXq7RJxkPXdwEwQKsW7jXybR/SbTQ
VA4qYT40INQUO9ODA2Rp0/mwd2YKQZiojHqsg5ZvtM9ZqGbz/2PvTJbjRrI1/Sr9AijDPJi19SIQ
M8ngqBDJDYxKiZhHB+AOPP39EKrqlqi8Ulet76KGrEplYHC4n3P+qS/kUhc07T2g+cIRHdHr+WOZ
XmmqwCI8mrzMY/mVyQGteHcdtKK2w04JUWCA56R7VfmRCDPMQm8n/L32c1I1X8zG1xh1NODcvBva
sqVEwvmYc6gw5n3miOoamR2ZEFXTf/VT2GEhgEKdb/VcgAXhcDe9VwXsvWbSogeMv5dvIKdM8MAE
ovWFwuYlaRlCGnNI1Ei1B61uGm4XVdV2yNMccyMd6KmkyEvWtquaL6oZ5maTOLwkY+Z0xg6pPX4v
vtrUNJ4yohu+EoSTwc90EFKukMUVWPNNk7mhDHUfVd5Sli0FY7UxRybBWWKSe++51XXRwTm0dUF0
Vi3ZjLsMQlfZmG20ThzB4R6UNaSlOEBRaVrxbVxSaVSO25zi+XIVQftsacs0MWrbZVOey+kd+4SF
nutRngRta9yxDVZf4dzWIx678N8EZeLRJRAXz6SFWTkxxN4tSNiZrF3endFqfhViqzbtYrQWV3Cy
uf9hlOsYe4tdTbH10giQAzEt5S+E7hevV8XBFNyCFdvGk1+q6d2fEGXhXl2T55IGKyOVzHwmh2jb
FaapxSEH7vvec/+3kNcHVROAI9z3hf1Ov+SBQC5Elh97iM7E7XGBxPcgNO0xCtgMKYfp+tus7e6L
paKZrXbxDUubVzHBCwGi4WEPvfOnhuZjJN3lWpYrsZCJcjnB0kf+0CcONRM8BvD93k6p/EO0Ks6t
58IXjns4tJNNQYiZRLMh9V7deUg3N5lwrP3c168xXv4PWmW1R2GNpJbIpn0eBtu+HVNTfZJU3H8Y
XRvLaPqHod/lYn1Mcix8PtAGfLxYPDByoCKLWJXU0lejqNxHDKidUCdk51bD4HbNUcQCM0ZWfN7D
UdE5p455pWrydxbqp00R9PuW8CMgwEUhYUcrsFzUAld/wPLioWWNkNW3x9AOXiAuXdFa+EN7PUtt
3GEmmKzZmufNZFkcPNFABZU1NK9MJ/lM7TF/yKTdHi9RK8Br9Vekot69T8jPBuNI6CIa079V2zva
H6BX528Woof+guEFQb141HyU3jiDBuWESPm9QswXTl7akBJUBtO2nhS7E8jgGktr7x3R6bhP8c3d
Yrbz5mfNZ1nF1iZ1KJc0R8broSnrm7Ez7ZeRueNNOlv5la6X1qtpkzFxA3GoGq+6JPEx6oZ1rEPQ
26aKD7pkK9nHQerc6kbSbDpVUq8uyDsF5LytlDVd2QnVPLN5CZmdHca0B+0BSyP3UXO86b30Y/gh
KBJsDfI8e6xru9S9mBUchoENLGH2SiPtw/K245y/acanplphmstOfKnVVTW39wTsLHtKsJTtOQV9
gNhvZeup+2gzbN8wCG1OOSYV1xnuftvRYORAUNR4xvWOqKfAMYvXzhpy99gTbDNeYy8c85BSAt01
JXrQ5zhP9HBoLFQCewvLaIv0G7PXhL3mhirzXEe2sRLtwqPxsAiMD/nCsYkY/ueHiII+Wuv4JsK/
SWEVEZVIxX2FhJ5018JSDacxNX2nJ1m1BqbjjuMqqDeKTZixqqKU95Shr7SJIp92Wt/TfbPFokv5
TL6iu7CsnVAQu9WFJdJK8CoaNz+xmy9TNuTbLu3T3TBSXem5ZEXOPQ0FbvrDuU+LV6+jf5yV0bz4
srBI2wH4oqnk2QW59NPjPPPwOXS0hy4ju9Hg4LjPLfKNoxx6fgjHqTig5q/f1KTVb/ZkUBuaBUmD
fLb51ur97o5O1L+eWh0zUEnT7xYVmGBJL6OUYR0QNdev/dLbYXxTILjoRxnahGWMq6mQw9aY4/LQ
CXgWGXgJlsCpd19a3XDWFx49toL1myNgVek2HVZj0D2vu2rmBOhJr/psZgyU2rZoTr2HKm4V2ewm
WO/C1sN+xuevbQCI2pn5RoQ+VOQgGfyfgLMt6dyKp1LOWKvSHa4cSPP7KuFMxJSfqZwpOXIwA+cI
vahEnAm2R1Ga7bOcPP/akIxZRJME17HRkPs3eVD3Yx5cxwG6I3fdwde3Gs8M4Wnv5ZTu/GUChHa3
OZXEzcPzpU3GpHF+9/lK503qz3gcuOXdqLzmSz/AqZK6E98ai6CnlNC7DOw+wwrDkfvLVSs7YIiF
WToLoyaAEPGzLA7G8qmqZX/XiQlYNwxLXp1WDVvVlTDmMh1CABaqTEaW5jVVOg18ouz2Xq863kyd
UYpczuKmitEqM+uZrnLc9aFydZK5joUKhMEqd1d409UcgwyrkenaZRmaihEMy7vV9+oCOcdMPCwS
U+4vEx8SK0iAkYtAl6AC7CfoggsSwvaFTUFVQLy4HiLXgSLDeACOPY/BbulsGTjy6JdBHuP/aZs3
DIRkkrzjNTPdzHxuVaimmGKEQBtcfFFAwHlQ+UPbkI66ogAO6FMoyYbaU3ftMDKcAw2agRf04qBm
7giyERw/IqKo+gPJCC5yyZaMc90BYdHqTZCxBCsGd3JTlXwxsSqdWzN3nUcKHh1k1h3F5z4DOWQP
y9vn2bIZlEEDbf+KMyYuQkcjAxmfuY3ZFQck0EvfaLOt0dFHx8ukRvM5z31KjY60xQVDKk2GPe3M
FmcZ/PxlfnM5JFXO7LaqE/ug6do3XUdNjwYKNCcsSoqlVuj59vvSxM5yi8ahOFRklT3oRlFdoz2D
SQDt5drvRftcG8zQDITQzWpYamVJSsftaNNphbHes7lrpvhaF0H9Cj4Ch0Fvg2vpsc/WMuEREtvX
/aVXIJcyJ31uI2ifNgLD+D12rcH1sp7bbtmGRVSLK3QGTCSD1KPmzTv+OIco7u4WBV+yTL2pS5ZT
gAbt1fBZEvY8iK9DG9VvWJHHt97QMDbqlvWT2zQA7ESrwuV2omX6dSlvfQIit3Fe5Q+lxIsdywt2
JM8wny5nA5KN7jj4cXKL5GiZOzFEHTXHvsVZwOGokMQ4twFlCLR/8+kiJApKdAFuTSVs0w6HiZsZ
T41riVU68CLhSReHqdCr69lCBuOYFLHl8g6wUoNkBlyG+/ZcU5xLg93MjsfzJCmTMX32r/W6MJ+0
smKzZR97roXfvCRuER2ZX7jhZSSIl4B98M0mOsZVIteZovyEVQa9jTYn38b4dm3bWs37oafZKfmw
d71lMQWFo0EMqD7WrwVpcyHKrvFMzAitQk/hbOFvuTYZLuNpsiyeyzarPJ4Gk6Ppqqvt+DNd/dQs
uPLSTwjFFKojTbVjaPOp8ajaNczfp3DEduYWFJPopJHvKA8sTi3E2/R46HoajaBOJZmXmYUq0wOm
nO1RNgVDxGWrtHQeSpdbOci+CeXaTR2mXhouzG3A+ZAwMuGb7JhOV7033cCmNZ6s1hu+eVWkdj2X
vqoo8CwI3DQhDWjiF/B5So5WzMUBhJAmhoTAWxMXNlJ6eWqzp1kH00/4VLB4lkxAIGVXo2yfqUoy
G+HaBJGm0OuAugWtJrouLPZXsqWcgNlKBTkB5I4DL3zy8/kmNxmpX/7y8mGSpMARQ+hD95cjOVMb
DpVDhfXEnTLh3ZRJlu5qjJU2VkpVGXsOmwymPPGt3XjE/s0OFAmivujIpDdtlcjfB5Jd3U0iaGAv
g2JPNK+2SWcqlypgUhCo16D+w45BAncsD16Ryf3g2y8zNubreUFiwMqbDUI8fiyvB//YR339HfP/
H6jyj1AlqWY/9CTrt/7tnzl2p7cSsfbNmxBvf5Em+a3vxc945eVP/hOvdIm4Qz1toGlm2oU/FAje
v0QX1j/QTqCexuUUqNBZ5B3/VF0gu15Qye9SaNx+lyz6f3JxbQOarr9YJ9D7XNQa/w5guVBtf+zt
yLgjxQiesMG5wNV9aIrhLLgMRbWGlI3iPaHU32k+aHjq639yk/27XzLhXULABPCinfy55S0qu7KX
cpXUVey6Sr15bSo8LWSUDH/ARP/ul/gNJIsY1/5KL457csK7Jm/2vcyHMBr0WzGWCDHa+fzDC7/7
/ph+q3mCOGsBSOqYqXFbH61ZRq+gdenmZj/xPedF/g7x5T3jP/+Tn3EWaT5v/Jd31AO9iQRGGz2p
DNDqAS4KTpOQZLj/4NGxVvHzWNz//F8MXmP8TrCE447GqOyulT4sRnQmNSC5SL+/KffXhedjlUrx
FWAaisPgz8vBG2GJ9YHEgkPidodC8WGK1RkO47kZ0Xv+/sd+JpyzsnlRLgI81IwmA4yPBo6a4dR8
m3WDZGMRlHKU7DNCC1a1lr7p/sJzteHWGaQr//tLcXFOgJOAjY9LqfnzXbpdTTfM9JIgnbR+HFBs
LF7tuK9l/Lff3+PywD58yZgYewixGCnofNU//9Q8ZMOUMlXaa+jo9yU46QZSZPT4+1/5m2/rp19Z
gPofBlcLw2LEe4lfCZRzZXbqPJayOlbdf/bofrifD48OJk5SA4izQIjDXOOI8zbX9AD/H5+X/utN
BXhcon3DPM2G47is1R9uqkblRRpMU+6bEUlpo48w4KeGs322y2lDbCd+kgFJ4i3ME/y9sBnMCpKN
rdaujvAiXBd83lNYrcYD0cuV/OsyRvYyCNiBR5jFogqe8Iw5xDNc58YTEdyEGWa0GTBjqhv+limJ
yg1tvgk8Dh3eU215P3WB+Tn3TALgoyx6HUsKFInR1j5aUsPrqQp2MmM9555ycQSCClwSFsAIaWyp
Lfs+IcYPsdWmp0p67DWsnPRgln+1Ebu80btcu2vwKxmx3tLHHihMPJ9Qn8ku9C9ZnmhhKrgeDcfK
t5JQonU+IhurkT3cAuRhtejAFmGuEUXZyhgKdOwt0nGk0lTGrQ4ahv+Zv9bwkcUngbubCdtYlYTC
o/KucOr12FySOK02rssRQDQCmSlJU5OJiGM3IirKyIwK+8rQEa/5JeWOH5SEVRW6+TlORudKxUb2
Gvt1ccZ+Ld1B9WpeWrc0P5MdQEXkSWYjTWkPM9c04g9F9gvBzBYxClhruDb9rEYvdxbSh+0OQ+4e
xlj/GvForpKsbW7dIXvHH4H4n8w1P8NifVdCRo+9O9cHuWyNsNnrKzKXmJd0lJsx33ZQJHdZ6qoH
QppJcza4W6gh6W6MEZxTBmDWVZhDdUxjC5IgWV/pKYZpepu5cfXuaoFxMmp49u5Q4NJmapJp/WXZ
FzgDHGe019eJyyPL0WZ/jgYkjciqJ/I/mvjJnxeNRkyO3GtA7MKqbLHFRZeRAfH3Yz0TB9+5xS4F
JWxuDOZKwRo3JFKUifoONgCWJL1XdZ4S78PE4Fqr0/mzj/jrCXSnfDe9BC7hJZID1HUFB4pUd2Jx
zrUJ9m9VNevHoUKH0As9Jl9hjYcL26AYKnYKASN0qcWiK1I5KbVmE9f4qORaCHMgOAus7LHEhPga
jjZH3Dwh5e+tZhxWTiGbhIQnLR53g19lbwFKlG2waAZcD5NFsIyx2AmcFaibg/F57uZ85zRDX2wx
bjDTbdZYzryZIe+0qw6PYgKtVG58mYNGfDVnvi2b7HVjjfZPfBq9vnmJM9u5uugmSgZhDipRzTpC
RksvkRVaaOS8CWyl89cW2fhRRThAg12ZYd5l7zQgAbwd1zpyIQbmf+WExaWgH0mgL5ziPAAkjgvC
NTTe0GBx9A0Wu1ri04E7SRA9ZsSt5OukUcm3qsFOEBUr8zQ3cedr2xieG0EQqVXWsDQD6MKbWfrV
cfG6E9CQVq3Wg0EaxS7o4m89QbvrRKjHqjWhF4xfcMhOjyWG65shatwrjkLvPhn4KAGb1YYRwngz
4jOxiXO+c9vHv9hEf/XZN5r5ikDWbYnDFl2bavqwlLnADzrNUuQqBYuaXREpVQGppBqy4NaiqASm
46vPh4K2amwi5sRIhuCwO/tS9uPOWM7dxua+zTJ7I/gJ5QAepW/4nfr31tgbpxqyzBN+MtZRDYv7
NBvq6xBAndCLqV6PRJhuHIGR7IosuuC2rwb5l9A62PSxYM9J0G7eGy7EcFsv3hyHjbIjQzZ0Ycze
kxtHb9x1GLJ7i3EfAiiyVeu8Y/o3sJNdKq0h6NpdgcPHOpsyNjETW1EX71h4wXW3R7DfA/Mb8q/E
qQ4Ej2N2EwidFQzRqUuLW6vp620CaZeXUDa3ol3q6tqsrzAPZzHReQ7pqjTsMCf5ibjYgFmCy6Dl
sutCUnvpc9/4pkt2q3FZI44+G6ec9NJT5qh4O04JolpJJbHStN45ZbGzFQAt4VgvLjnWzI7Y1yoc
ic34BJ0ouJ095KRKhzRva0KGA28YQa/e4aHNafA0NvFC+q2qYzQP5b0Y2Hu0mN1DBuTw5GPJMw/q
gZgnp2USOGKtGJn6l8AY+itGLdSj9XDr5yQACBeFWJYQBVgGsXaD3dWthQH5s5Zl4nZSSX8TZfPn
VLck9BVoaP4El9ueScaZA4jUVdKWtw2BoXdF/uK1XQljN8ERKYpDBAOf+J7P3ajHe0JVcSWKyzbE
NaS5tfF/LzgW4x2b+xfNwVXCJLb4SPgl47Q0Kc5txc5LiENw1ksfwpKO6CWceaXN900WO1CsZXgH
W3ovSSKTgnvj21U4TkTH49fr2N2OYffKZBQrVz0hYRjaYceH9pYmr2WJZEEZws7LD5Vs9WDlQ6Zb
VXlXdutpbFESkpuZlgChCIGgZ8i2XDWl+UmUZnmU2JkfaxxQyFwFyAKaEsN6MMrJLBiD4QXlXk2S
hOuZw6fo2P+gKEcPLdNsCUCAufXOTscyOUryLUeFliEafcJ2hpqcJndAKxpSi3eDu5qDznsXU5ag
dMYk/lvjQLQx0hh6PDNsyIYXvw6rJX2t/e7i4Xv5hIlQ16Ocd7141WX2EAwgGXG26cl+sEFOB6yy
2XvEq5/rOYwiVTzKzFLwCQ2XQRPFNWQHgvxGEm2zfJ02+hfbH/ZNlkEgmAiYwkwz2Zou3xcbx3iP
+Fi7IWtTW2ztS7T1SNx3fKcm5kQZaPFQ+P3ebCGzqzZ6yxNMVzyJKY25kMAQmRjPiNJxZOGMBhuI
sQ2pbHMga66w5hOfa/xXXHgwPvLF+qTwcBTLcOk7pMrR/a2HUiGHnsb2jdv/ENIt2djh2UHhrBtu
eJ+DiIDVTM64+32BfYGhf6rj4RDT+yPLdIBcv0swfihGobnH9iD0Ys9kiv3GlONNHw+YK/oddUJP
aXmaLA3jWXOmrsiDrr7ig3euequEnWIEf2rUfhZN0jst18OEwCBXfWl2PzZq6Gj5BrierjTOiPWv
ELi2K+mlb1UxPEQTx9zvn8AvnWGgY29v8ksG9XjwER6FaeKUxHEX+7GlCKuiIeKAQsZYVclFMvAn
7+4PETCXOzTANQAKiLTHQfJD51R1FDg2okw2lFZqK3aJGpO+amzWkLnfeq0ONjnSilvsM+Td5djB
b8Zwd4kpjS18Py2M8sJ5IzOWYDPBuf7752H90p7wQBysWB134b3/0pQ3ClmFbw+k55WlfRxGUb7X
Vss3JXspdFQzNsV2UZA6t0oyoz+NLrWmgfPWbWNQaEOjfKOUqY6+CbthMuk8RdpADy6mwbmyTUjE
VZd1TPRFsOnJ0yaoaxGcxhG7sqVoXDe2V0aPlq3bb1gmQ5sJ+LedrxnePdxJDuCIbPKznqbZ6+VU
rCo0xwR24cXzh2dhLO/iw9dhIIEz4Nm7iwTpF9gfdiqnV77v3Yx6WxP1qldZHErLfm5TT9uDrUNU
g0WzdTrYrHHX/8Fz+Zc+O8C7wzchvPJKWKYfrqCfXOk2KdBWQL+9c7SYPFdb/mkb+GViwa8wqCAS
wFvswz/GqpAZMxKuXad716Z4dmM2rqpx+7CFxYLFErmlqymjeQABG59/v97MX58xJQrsCh9fUAN3
sQ/t8GTk9tgVMtnbQsYREB4cKS1aLJkHSmPStZzpNtCc4FzZ0zkPpvYdcb3c9NPooPmpqyRd9lus
sltC7SwoLRi22XaOEJnQ++sMytjXlvTR/rAI0OPvE5f/mVf/aV5tMWL+4UX/Mq8+fZP/6/itE9+m
n4bV3//Yv8Q1Fj4P5HUHKAKwWYed9P+G1c4/0PzhH2wuGpkfxTUMpMndhFPFN8FSRSTyf2fVOASh
guEs4//R7SWr6t+ZVcOO+vD1o+5ho2ZdMhH3Fmurnwc1GHliKjc43R7mZWqFVYevJCHiXX5FI8tA
AGPM8TF2cA6s9TQZDngC9fdJA5Vzl0PFy1FKjgWof44jnBcNbFwD2mazUTHaHOqT+2AU+s7LK8zh
gpbmWmmSps1ILMjFUfSkzMp5JvP+rTCQv/GPehrbyHnsF1G1wKEP0VuG+3mDTq4G7gNPXzwTu8U/
gCAwCDB+5hsPwuXr7Ztefw5yA+SesYP5UFVo40SHj+FFL+syJVpJ6OobXDzUif1brA3NMB4iuvxN
KbTgXZgduj3iKjlxxnLuDvGIG9HKVnnzZo34480SM8jZhqB5eVD5zPbfeckX3j/pHWyd5FEbY3dw
cKzwdxDmgjrMyuEw55kdEtTAHxSOFObaRCywGBkFZfB5zIgJDqtFKI7cZL5xG3R3jrnYEOqglZxI
3YEJIb9u+FKuqgx0TKRYCsq0toZV0geds7LTFFRQCqw2uswfyjUDAe1lGFDq+H1WLjoNy7jufBHo
O+kYxXnK8Rpcj/FgPHcXeXGO0+IAaSNRt35TaO9zIoNQ4fl4hPmECBJ7kFPD8bG7XB9q4u7Aykbx
zUy0O5hFz8u44P2e61Vyu1gd7lAZ4dTqg0TTpmkbATGebFQY0SuvT83r2DcGyBJDD/viGvlzQgp9
YaD1ckXfWdvE8RhCWbNV0w1Es0b2BCr82a4PY2f3sFqyi/lCbD6Dnfru1mgmX9+xVBaIt2Qt+E1+
zChX1/w6PrRCOCkHr4N4CSbLudOs4jFpuum5bRJx7VdW8JTNo79NLLNz1yTZkjXsDPEV6obkcwYL
e1UExOdoDS/bdzPUknnPdGasucmL96wzm6LaOSBWq9xp8bVyg95dqayZX+ZKTjtoSsGO3A/rXboW
ZNqoK4nMNqxZJevYzFL8pjK9T055UW+cOWAoTEA69aoZ2tbIG16NHZ4RUBhz8UA83gQ/TeYhkmro
xb0e3ZRumdKextJnGhkYjNASC/WTn+9KX2k17Re0orXq09Lf5YYuHvvafoa1NFyXjv658tUEeW5s
JbEkKELnzZgXN2UMS4ouxHW3sG6iEICI5GM9r44xMigTaN/vbue5qO+EO9Pjapa7ldNU3gHnGscB
+tbKMNsYOTFxvjOMzA3Tz/mY2G1erHJTWqEsHOuTQq22IrQOo6nFMAN2CnMlW+R8GGaVjiGNWb6t
+lHB4O8Xnin9bjhIoe1IoBE3gxVkt8qHrVdp0rnrscLZQGvrL4RUHRJ6WdCZ+1pgXxcBZgRrApK8
53HW0pvIMJBHdFn2rerrA5Hw7npuEJ9UwB8SB6iaocCUWS4cXf7M29wGfPQaFjjVHhZp+9gGOmxD
ORrJZkgQF5N2VM2flINB5Jy1yWm0oDzNelOfNdeZdmbrMc1A4lJjmwg6pG0qCn6g7aKHQpdUAPpD
5QCjs1EYtGQS41MXWrCMmvo+UTNGEty/dbCjWWUH6IqeWLtzDFUjIkNBm9BjQYD3835VVg7GOno7
DOGcMNkLvarpwq4wkyc6Tn0mQqfLQxOq09XY49YTjt0ydspMlxGU28AMD0aFpiKu6F9LinG9ZQoz
mYc6ar0TPmHaU47wq1xhyDNvA6kyNOBV0cMc8OfurvPz/HhxGgXFn+9Nd2RXEu4QvVx2FpKRovdA
lfkRtbTAdXJG03z5imCMIA2a2aNQDvhrV9PZVoERRnaNiROmq11sYeE6LCMi0+ZzkOaD4QBx1VBW
1LoyCekJidpGJqTLkQwPqQXViWN7OgncOqZ1vVheC/yqb+BLON9jav6nXPpzueSCXf33SuSlXHqh
cvhQLC1/6F/FkvEPVKOYkizALC3Bj8VS8A8PvaqNxhN6smO7CGr/hexjwmg4vkMDQ+AtsQjgWv9C
9nX0ywF1lwEz+Hv19X/+90/8dvHhr38LTjsutTtqZ4fqC9uUD7WSMaK70PWY48dHGxfmVezcWp1s
TnOBY80Pj+ZvgPBfWnZ+C/93nWcR2Fg4fuiJKJpwivGN6uBZkszpcTJOcG2D88QTuEZQ9qeA2F+6
I/gS+oLU6XRHFKUf7o2zECtfX+f3CHaOV1JHGom/DfPRXgGzVX3kWhtLMeOTLlrX39/sxyIUlIYq
1IXdydsj9ejDzbaaLqjGuuqAgWL/tSTpz10VxghL05ixRIrm4Mxc9E+3/DePGKkAAmiIDay1Zdn8
iFESbph10vdg1CIlv8vJE/s6ViVgDRHt2Fjp07/9g67BIuXnWL06JJUPXWCGMzNirS7AYYJsMc+H
hjxRvW1K39JerWh0X37/WJdu5efWHtd/2Px0ESTEwplZGu8fBl+TMLB9j9S4H2rVgou4kTA5q1to
1T7ZKnCihtQ4+RBJsLXKjYeWOPZz1TQYNSRujql07AnvoZ9MfH660RlGQiyplAwVqOfJ9P+wCgj7
/PV6ccTh20clSNf0cTBWlYj9srIf9o6HsAW6n+lEVyLG+W1LODJGnS2k0iMn8lRgX0E4zRPf4PSA
pqzbm3riukeGJdahnBrnLbZE564gdbCWRARGUM6+ccJwjnnuiA1FuYHDa5xKU+c5tLkzG+vBFIyA
tC41V3IyZ3/bOMo4aZ2ndZvB05lKaJN6AMxUdxGhxhiIdGPtfPE54YHTu1mNGzAxM7sCkVF3LruE
u06ZBwd7VGHaZ7TMAdPljhP30EXQFfB3FxPTDuaOiWF8Y5UqePYGQx910yM+tu9VNcnrSk/w1CAC
gaaENtOkOGMj6CYkqSs1CnzWJMB6kLedj9q1RXSbmQ2UNt06EDlCbo4CLIK8bY13OqPbEu9PxGih
0rNgQ9Sf8+Z3unqouwIr1XKMmhcr6dWD1mrGk9ODN6dz6rwxOTKrQzUF6sWte3MIXduoBU/WUQ+D
TQzWmrobhLQQ/GBQpdHZzPK8Ww++BIAaeI4oF3huHfTVIeClzSBMZ1xQnTdXA9xFdxJsWks61hbo
ovfDQGGwvrrAkN/XapIhsw0TzFeHmzRXxNtlkE1W2HM1L8g6GrETcizmUOumPDkGXpSWh7zV2pJU
K3wQhg0q5OQzbMbg7KNgRdGJEFhtyElmnYyVa799J5XGDR8/4pHrALbAuSlQdqDtTlkZtIEa4gtV
X3X6xOu3MCG7o8WBt43nNY+Ur7t5wTaCOXZc0xyi8e14SUECtx9kmTGgbJZ7XabeK58ue395/niX
O6EFD3GT5J63DnwtEWFbBfrp8vf0UVSF5aRn7Btzste41/vEw3NUxkGwHVrBAk6Wz8Ptc9g/QmRR
dGWIEdRjFHIg1Ur5wQNsKwPcq/ctyuGeZjM79S2sVrJwCIFTj41b6eggo1pF47ZAFb2KrEsMRpEa
+kEavQcCEpdalRyF6FNth7NMhp4g1iakf02FxVpSOzirV8nQR9cmJmIvsHfk13HSWhjPmZjTOzlh
5fdZ8PiTnaiqcSeoeOVq1nPAa3/UwlrPKaCd0eE5iydUJslGYSy1iirEPOh3URK26iDhiWwbP7NO
qC2GcBwlJvyTuurjWj255VCHSROlvHZtOmEd74bCS4xnoZvtukkmd9VPyrjVSIR8kEkrYjD00Xnt
7TwgatwStCQIedTVCEt8b/skT6wG3awppev55HdD/LUVbJv0Wt6RqDD31Oj46xDXaE+IjGXJC1fL
FHVmmrgjlqH/GqQJeLXQ4CasWdyovaNeVWuIP4LuyPOis0XwXsU4wv7UJzE0ka59q/DrOWUIce19
Ky22bMNDdLPq9MVyaMod8TUx+As4sYN64JhjLROJmDDf1FDfyxkW/CRA3x1awXM5JeSHeLFf4kE7
juqBljM6k1RpnBobUgd0O3AlAoreVO3H5wzZ/hW+ePlTpunZZ0gjfFj0vhaWRSLdpcjwcCILdGjg
qB3XHKP1k+tASEnR7QhuI94aVuk7R6eY9eDzLBrjtew0bT7MiT34B6vsZkuGRiPU1uqMLj8iwLe+
zPHouJuuoicImugaS4b4DrlLcoj94ImYwvZc9N3bVKpl90+NsygDkOSB56SCjH3eaYz0GNSN+Tpo
0bD4WUv9pgmk94ihe+6t01EewLu0cW3J1gj5Lr0rO6o7H/qDWd2qwUT7MdvmuUz8Zl0rYZMKXcIl
t5nxe1j/w8NYlVZUnSpPs78UhsXf33BidZ9gGpjRl8CXabcCZInq7YydVrEy43wAjxa5dk2y/cCj
KyOwURrU58nz631qV/6tl1ik3nBLOw99TB4i0RUvtfKpRRoERdeWTLWQdBReaxsE3QaXL5vNwi7i
7sRIZzpMWKmcNFIBzl1Zgy9rhSu+6gWiAidy2N5yd2bR0AmqBxHriG4VfhLwMCDK47RaGyfSudlL
W9dkT88C/jmjydW4PdwLGEsW7VQRsA8Sn8A1ef5EdnZj8z8kecUSVBZTaLdo0pIxRs5+343dnvhW
9kEG2CSVwh/EYoOpUpjBhcU4kcMEbxjPV3eNxc+7jiSl4UIRwbWTmQ/5m28zXfeAQoVt0kuGqNt4
8FtY+mC1yR0G4kR0DI20r+UwMGEsHFCUrtfE18oCqGGq0rEizLl1MOHgfBSpwz5d0hIDHEP5T6Dw
QEJFjASZcvf9sozK6Ypdm2RUEpGmcXx5UNOu2gJAn3RwjGZQhD6VPoQaYy6q6choxq2IcJlKW90A
ykKv17ugfpEmI6Vb0xm56rRsuFc5zvxkRf/sPdhtUwhOC7fHNXVVJPEyCpG+PnoeYhnbPQ65yFCf
t870GGm18+ImBhvr1GnZtWw6hcK9GDLBkWEQqejNSAtwjXCv7dnyBfuiZzwWtaYfmyHR3vsOX+tk
kFAwuGaqnFTzgrOpJMvCxw9zCNugh27ULShVvAB3286z85krSZcn2kJaQh2PTVE4NL7DgdmxVWFD
wRtFK85rIl4ZPhSY8EkzFsPE3px1sGEHyki6KXwkyAsJFfNYnhOl5aNrEcT2OLqqcBu8apI48R+K
nMgcjqomQCjI0dhO6XbKUy02PmU+1TIMBNk7Kw8/jQcUBw4GnGTahFFRpiTUov+W7mTucJKgBvHM
RD+Sn5qcLAR0YUqk74Z/tWtlO8GxyObmhtffPtRgWod8TLRnpQXpUesJ4BihBYf25Jc4a+DgMCmP
FIxBOtxH+1/sndl21ki2dV/lvIByqAs1t5K+1i3GGMONhnGC+i7U6+n/GSbzFDZ5YOR/XXVRMCi7
9DVSxI6915rLgfeuyKGuf4EwIg67ynqXeCzplkzw5ulEbKFQqgK5LN2pwY0SJENp3OHojImxYpGA
QSqZJ5NcEgxOVXzTMlvsvamJj/7WVBkgCcbTPIEz4tn6Wy2ZApXMhRZ7PnFfUxiMnQ5gpdVvaJRN
0aQDOsFyh31MdDtq4/j9gup3n7OJRnSeZpJ17BtbH+wrQJ31O75t9uV6Kc/sfNUBEAopiJo1EMTo
7BK/vBoL3HMMwtcbfW2TDy25Jp9kY1rXDWLvJsRuSQEJk7D0yzpyplurMu6o/LDZa7P+TTigUKzv
fcrKpJFJO9idya46avn2VXQOXwiW16TYI+uf06gadTgPVARTG2rswD1W/0mtICkIaoB5I6vhkDcX
Y2dqJ4ckcgAhRclNWqWsNpkjuSM3RIikppAF3d+uxZzTjKXs/s1RXJ2SXg1I0Q5w4GBWbNKEhLD9
+hS1TUhQ2PFQHIuXon9acFRKVfj++rj20+kHmhrTQTWZJk+Cg9vr6/hxOpB/NLTHsnZYjEdmmPdd
LzXgFYvRXDi2Orq8LIe/vu5PR3+uqwZKiLmZNHFSfH1djuSlRURNe1zy0mE4j5QbDxNMsBlnt2R4
Uq93CEpZi7tJVbm/vvpbEBoX99QoixwXhxfxdiy79jndE8NpABDHHEA2T5r3nlp1c5fubzAkLf+t
t5Jjiaq88a+zuL+8hP927H7bsXOUweIXHTs22/R/oqeiGZ5ed+1efvGvrp3v/EH/xlHfHSNu2zT4
iv/y4xi6TUAKXy0WXtXJ0rmn/+7a+X/odOywdvNMqSEkt+XfXTvxBw4GmL782ksIyr+LQXRf32LI
bVySFnHI8Pwqy8dbnwxtp5a4c9e83Cimk+2QwRsb4qgxcQGu/RV4Kn/Xkl81BJMnEP+hK98+aWbp
AB3KjGM/tdplzGvfrZ1W7ROqh9Bttv6qSepjilv+jMjFjWwAQRfNWGvvu7pHcFYn2sUAaS5o7cp5
P3ntwlbmDxQtTa4djLaDi6S2eadHesX/n7E3uy6rA3+KrUPe+XHI64YcJJJjkaVXDjXzmdEJ7ewu
fjdv3c3SNxEiI5hfVWscu575FK7gAjm3czbsOCK93Y8oLv4chTFHY05Hv5okyB+rXq9imSS7edCj
ZdKfU1LKkBb02g5QGcp5uMAH0XSwohLzgF65/oiVL9/1hNQRdGXvykXeyGK1d6zmw5M0Bwt0YOWF
rWjl0aqonoyKcDA+KTsaas/HzTNmdy6VZlQZkGVaQBMI/Fe27bad0ErmN3L19bDri42NLGPuAToc
lWlr7VJdWFGSaSKYq5GwPgD+5yJzr1KDMxeHjDsfet5uiN2DD5cW3Qj+mtJERIiPiLFZokdmrB+0
LDdCka4PYgBexVyIN9EWQzSMQC5Q7SShFJrDLj9+qXo/spalOre4rS9aKrbQMpdds7l7LWMiJ7au
jiAkaEFGhyvArHD0Y/88rI0eeoXZBtkWaw+rRXYlR22x65sW//K4LHssrT4BCtV6MhkqkYrYbqfe
8KYIcmq37xdD7M1eW6N+0e2opmYOhEfhMzo2PgDH3vmI89ultS8gxpxWgmpCoNhdNPZyJiQ+ObBE
ExiMIx9+j7Yr8u6+6Z0Hb9kuc3N2g2Ry7L1WZ/qOtmB6cNvqaRP5Z5gp9iGHeMUZfYaz5+fauTP9
r/amdIKTLyLuiXumv4Ezc0t4MnnnNzlC9ISRkam4a0WCw8AjXtnuSx3qlTjRBDM+r+hPkXADFdOK
L9tqL7uFY9Uuz/L1KGqkyhspdhyquBcIGuoiN2ntY7oRgIYAf0GSzL8VhnzU+qFSjow4otYG9tCs
HVJnvsGGRPu9w4R+H1v5B2k6yRW9smpveV+Ubvi8JDCcBHDz+9I2qh4fSGpHIIezu2oC3lQjqg1w
ZYABzHx5ryufB2OJ4m5jPhFBx71iCl3uvbyYOVmnDpg9JlgCNceuXtDJD4Rd3FKHbDt9K6qd0cPr
At1iRulgEQhJ5s7JMGUcZokHW8xMYENM5kWv6WOkmWn7AZYXnyIBSpFpk+7rJMiVxVx1gS4aIJsi
1z+g8ARTpIHLqNC6KjOHG/rjZgRo8uv3hWatt3E76mdj6GcR+OzScMFJMdo5rQc+caiccCzrgnEj
Bmhe6njpwrnhB7VLlFDloSmca80uvmSTk4Z57ZWnqUOMOtKKiVxgcVd4arDOpGUeAKr5tsQpuYEA
pc7ttNGHdIb3upedxnpyzt6GLteW4s6htbmbdQtft790wTaXDgTBhSyCzn/GRXCXEVEQG+MtWM6B
cWNmQFLUvlb2tu4BNF3IwSVWkp/H3X+grF8DfI41+lENpofsW/Br1IqpC7rZsLOnDk17kHjb+74x
l6OrmiNl4Wqcp8YhpNBadybTfzgYHbdU4sir1XT3Y2U++TBKIEIwKpyqnswJM03CyvV3pLIH8Lrz
w2J3XycSzwN3W+NrIXProJeGcY6Btu3z0pyItmypWoeiRdBdeUdO8TfY1D87Tn+ZJ3Z+6sXy4M29
G7gZQrNytZzTCEPi3venj2UMjYNW+1cHu144xdkQzkl5bxrjhWsP8rr1zHPWyCoQTVNela4T0J+7
LUnPjWIr9UIIVN+kHGEv+zZq+21sDjah0dhTVtg381BeggyRB3uRxCxasX8sUVb3VvrZX2mmwEM6
NuAkLjYnH/dgcbr94JVTtHhcsd62+w69wW1fOJe5wSZEu2BhquzzPBtJuZdA6wO9Eu+JGk1pO3bZ
xdr1p0R2zLFR1nPwGU0OtmwvadU5n8pieZzjkby+1f0T/x529aQEAGYO82EhP3EPPUOEbjWhxi3p
UifQSTrbVi98vmqJBQsHurxhFd81+dbsmEDtEVHSDndsIB6p9nH0CdLqtOVPK2vJAyvH8eRNm2St
yeQOmZFzZP3NzilemEOiscrNHkb/UQIOJF/DOsD5EfvEna29iZw8XOzWOCRu/nGeMnHaNO9+HfqL
ng570GrJN0tr3XNZl/GedLItsFvH2IvG9XaGXelnr1XILZudfGNV3UscixGgtM2qv9CVqYcPdjYQ
Isw9q3V+fVxmjoFEjA6d18wPnIMql0eRzmxeYs0vmYDf0MLB1hm4qVmoh4wGj+itY2eS7MxQv0U4
88Ea59qCT7iuEgn5TvTEN+ZF0IE4J6i+BuJ2B5jUdeSnZoIThGbfmnqC3nJor65AU1RyTIYQ0MpN
yu9gqf+W178rr22ynX5VXt+kWfOqrP7+C3+V1Z7+hzCAclEdu8JAus6c/K+y2iOMitwLA0Hp34b1
/y2rjT98F5ErBbTr8IdKlvirrEY6iGmWKEDbonfhqpnym+H3r4bhP2m8EZIbjBaFmrkztHs7XIxn
DGRpLcSJ8zCwPzPfCjIMoG8IGwqItQqUKhZoHSooQCQzUAwPbcgnNublg6jBd9hO3n/U6Xx/TDhR
7374JP9hfv72UMurMzldQG0UaIqdt2g6H1USGbi+fconGypSagOz0dP6shZgeANyEsALYUsN+7ZB
Wvjra2Mq4Mj8qmWARoA5tjoVuR5u5TcD7RjiYOuMWXci1PWx6mBhjPOY+VfKW+CQwCjcS1P3aoeP
yXEvgBNlHwyoOZ+Xrd7+dMe+A1SxrdY5KZN+V2BdPAwlJrYd3TjnnUsVtYbL6IpTPFcDOTMWamC9
JUlAouzPMQgaIaOF6iY1V4ZAIKGNEHNhtyJOZL40jlCXiFwkNgKrmUNNjRnzE2AgHLA024Ot95hO
0/veyQY/ApKkGo6aTUqhNlgeIBV60GlIuyIPQXPoHzUpNQaf7v24bLKEQ9OxB7tOW19Le0lovWlk
G8rGmo6rVsVhoW0qqn0Y12Bz5wnjE/ygsE3rFLPPsj7WuRpSkHJsXIo5p+iT6/DRm2PUm/ASYR4C
WAN4whfgHBF8rfs5LZ3D4qPww9AyKz6R2d35o5a/Y1aRGVGedPqnstGdqKldXUZeuvi7ebRktp9Q
NKxBxqOEysBL0J51ncNc106He2Ns0h0slXk8ka1ZJuiK6uEOQABlnmHNOI4hmOl75BLg7+p4KCgn
hNMa6EuTzQLvKgE+JElmYntK/TFgiGLzteaafaQONHHI2I4MZiEe3Xz1IF469W2Bc2LfJ50pg1Gk
bC1yYNeGWGjsSWCXewld+RZ7rHbYTAIru9Sc9oWe7f0BNCpPqn9CP1PdbcxDGfURp33GpplHkMnc
J0aG7XGrdGI1ynY4rhm5SvvBJAeJIGlzJb53okoLJ06vBySjxgUBzcvZ9wymU7lJ5MecsgkBA06/
2rM+3RiNsYggq93qK8piBnj02i2OQ1kNR9NIuixYp02gtHelk0c8e++ZbDGyA/s50s3O48qZ3xsS
xSKEche3awhiHiFsvsRwYbx2IFg3J4YJIpjMD6bezH8WWOYMplRphRasrdtJv+o7X2ZPUwaA/OjX
sJhu+h7G+TZu1qnUrXx6VEN1/3IVwNE2up3gK/xxkTwVWDuf8cIoSBpoJZCRqCGzHR7PWtu9cO0Z
EtcrtHuX1Kdx0rbs/Wo163pEIknbnPxxmt1NLaskgo2YwJrxZ0BWhTowBwzLYFMlcwGHi1gZtoKh
vpTpnLVRR2381DcuBDmiG7jVF4WXZ0R0B/FELYYp77/Ysvom30aXDLgGnCyeca4m1XvD2C7ey3iD
r9UhzKYWnuz+45A5MHlkNvHqOfhsxxfUUdbMoJWAMX6aJ9PvAfxN7RSlMw/yrtfHRWO0uYxf9JxK
8irPpNCv/Xim1deSvPYke/DlUatBGHtZyukC8DnZObA5qKeso4U2TGgqzO2BRCAta8KCRNaiPywx
1uQtYicw1icxjlJvz94E/as9FwytaWKUq0GFHDTGNk+PdbKUWY9qW9RP4zrQCifPr8eEtTnXXW/w
iqdmarT9PA4Z3HkM8IfOM8ubtU4ZSjtNZqJEMPLl3Zgl5o3dNDxY5KyVNwR/dVVYJ04jsERC/cHz
N5iBPg1pdQmg18Xxwyvg3gVkfKrRYQH86+SiYm9FPEZ1L93P2oR2l6hQWfhhmWy1ETWeA34M869H
kGHnzp8aQ2uuU2f1qwhhcBPEnq6SBwH5FXPffOmN4QOacuc0+X4ulDZ3fjdiKSojrbBjfD/QyO1A
UbwIgW3o/Ngij/cGKtur1JpiZUddCSugnr83i3FxKAVH8SwQLeQYWY0UvlgBmqLRtrBkQnJpI424
iNMpvRzdTfYMFjjZLUSjCYgK0rjA+zqcfNPc3IAbCBkn+8zGW/YVlbmjK88cxzWRnPS9R7vKNFHA
Dop4Vc/Wyuo3ObmMWMeTUCTC3i8xC35fWf3Hl330v4Xj7wpHwbT7h5LjJ+PJ7de6Jktpeqqz133Z
77/4t5rS/gOBBYWiSqVUwKMfCkhVW2JFwkryUiOq8ujvviyZpQ56OOpOi0BptJP/KSDRYCqrGKWj
gRhJlXz/ooD8Pjh5VSW5yhTjGii9KGadtxVkyR2zVa1ON8itixVjbsNuDZ7AujaBY8DloYtkhSR6
yGo/D06HS7iX8oQkg3136+QMX6PUNZ++4YCLNKVjpgUMDUYW9Od2GuKb2UE5Xa2GHtkZGqRgQ5Ng
EEHZ9yifVjy2TknDTrOQLJDhAaAkMFOmEDuZpxvpEmbzIPtVnlel46au1hlBb9uH2NSQedtAFnfS
V+LvVOnAk0JJwkH+ocQxXpTiL6Lx4kVA3ryIyXWlK6eLCQE5rY8ZqSFfMaAkz7PSoS/8zqNYm3yM
fKVTT18k67hd0Ou4lg/pelSq9kbp29HJlReT0rxnDd7vSengDaWIj/UYcXyjdPKUTLQpXJCKoVA6
+kUp6jWlrS+rimkwCgtk1Up770k+ZkNzmUIj5dbPNea4Xa30+qZS7gOO9vGXoOafN7+6HZTCH2JH
9Q6WYnObU2nfQABGlzYpVwD8mZYpP06BYk7dPbgifQg5aF/VLi7u3eo62Atk0W55WGM6oCAdLsfG
fiSLcXhv9H3tHSjdsSmYWp4w7FPuhVqO1sNSFuYe6Zt3qPAEKRd+HF/ZyvuwWnoRVg1ybiGm/s4l
wiTfkd/COFINJns1orSZVbrTLVF4CFTAFB9sppn2OLJn0Tiyrg3yMT4ZauwpK2u5mfpchD5zUU0x
CcTLqFQNTS01PkVuGKNmyOt3Qg1XC9v8iKTLiQo1eEWAv+5rNYzFC9rtHE1Ux5lJrd4YQ1gUeX4H
OF+/GdVAN1ajXTYnrFTsxxUk+jAdQePEL+NgX02Gcz8We6Isi2/+PD8TH67tm5eBMtGvxh03OSuv
mjcDra+CrfStHUlzc1RYpk27VLxruNtCupoXjZpdV2qKjbrsEaMzCD013U7VnFuoifesZt/JyBTc
GNHRlGoybrtuciLor7sTZdteMcX3z67Xd1GupupSRTCVL5P2qeO+eRm/L2oS31KkBCNqpCh/GdRz
GmLvUdP7Vc3xpySzmek7wICY8HtxuWR7Cv5ZldDGZqMEyL/rAubvKoFVQ8D33kRbMr8XtG3REoiu
SI0Hw+Ze2Okizy4cqbvvBi+N04+LvTFjHw2YQnvwwRQq4BJXrg9hwfdWk4Npi6egRH03EQdkEVyI
mlETj4tv1fmJaCBmjGWzobhcch0u5kE2mpzeT1lmz3jTXgpYwOdUswXKrPxTUQxyqyPS4GpXcT5h
l6yt45OS0HOk4cSVJcmnCiAAtKUUNDubZ1NxezID0XcL/g+gn0a2qIYkwNwkolfneRCsrYHYkXXw
7E8wB0gjcb9Hk/AZ+Yhxy3FoztSVqE05gBSDxR9kqZ9yBBIaMfM6Qrz7uhidNdQ7egKhORDAwoNF
Lvp/d+p6yIb1Nzs1TgCTrfP/nqA+fEVwVQ8/dnn++p2/N2njDxu1nA/tzvi+Ff9vl8e1/iAqA0E+
UloHVYDzwyb9YnnAKU2CDduw5eIq/Xt4av7hmj5+TlvQguBJcP/NJv1G+2CC3zJgePEKuYht62+1
AcY0bhlRX0fPI024AnwecJz+HWjtbbMGQB7YWiTqnkqfs97yCeKRA5UFjeQ45jVnnwmve+AtRAUp
w9dt5XBUKukqyAjfTvvph+/jHxpF6vt63avh4vRpIBXwsbl82K/lDyjEy8VCfnRMbB/slCuJh5gW
HAF44kDaUwQ8JX7V+iTKZlbUb2v2ddGGGsiWdKyolMaGcAVW6TB5ZWghOEa+RQZY7+U1creSxvaw
Sji/SYJltXfju8ohYf3/400wevcNTPQ4aN6y+3WJpx3vqH/sNg4di83RvtIq+5S58/qhY40KY6Mg
50hDOMRUZGk/zbTIItEkKpEt85Gr1+ZyiwLa43QE6IYWD3h4r+Dc4MMG9ibAQVU2DvsVRCsieUXi
/fV74Jb96XvwXPibCEJwyL946H8wK/S2hZTanf1jZiHUkxQXqNvlenCb3/E3fjJ+8I1DpoAZ7WEb
ojR+/Y2LyYAeRHPw+EKQR9nGl+d43VkO4MLBiFe/kbi8eYhsdXsruKhNfCE32Vv9gWkgda60kusl
mXzHitIH20hP4l9/frZu2IoyAFQEdMTrd+VLloty1kgQhl9z8PjUWssniLz/nU/jhcfwqm7Hx2LC
i8DIy7rw06KQJ4YJM8zxjiYmvdPmghBPfe6ZVSnhV4D0hLKk1JlNMxR3IAy8S6K3igi2WXyX4rq7
qITo3kk4qWi0J3DlyHaVkBkj7DFRHWQmU+sh4978MCUcO0Nr00FdJzmi5sBWmHSG4ET0eWZ27E2n
/zg7W3b89af53fH06l1yBEKORb1KCxdwhJJr/XA/qg7GmG5yOcLc4cyQNPCCk7g/aZ0s9k3RmwTM
Nt/wUGqRKEBkcfPmR9wCjNOMdgC8LhniFdmMrq+2og55/UcD+dS18Ff7swvr5iOaOEqo2Xxv+BVp
4nIujVASXn1v6oW/T+kAMX9Plw9pUptRnRA5V6CrzqfkM8tZcXQGIW6S0RTHCa79BbtLeqzaGHNp
4mRHIl6RhYqs2qU4bg691Xj3iNbyU64h16yNLoUmkcTPKRtPCJonOdntNt20pTF3wbS59iXFYnmA
mSF27WQS82S3uD5GpynDwUiaYyGb4mEgr43wLyZH1ardCL9d/1zXtWeqlg6KemYdRGznaIqd1Ayh
s1N9upv9TjAqvW/HvvqIKKT41hop3NpC91dywWQKPWxudKBERCE/uvSlI7cy5VGhAE9ww5ZLPLjO
jYNmNBq8DIOxVWXzzTjU3RcGWeJJ7/qdhiI8TOPiq1Zo3pVWlxrYoYxutCvPVYWZF3VPt0OHclom
rb5uYoBh5kKNhQZWaoHG7JmT3aX6PKOmzNvQwpYRQOroCRyyPokUb7C9pPopKarq0o7JUNTKgt6S
QYf12kB/joZxSoHrs7/AAJjJi2x874RLwHqSsdPf5nxO9WnQSajv3N66L+x9nbbcEROQ8bGzrKcG
iN+eBDctstqFUSWJlfJDjZYmbIpl5quhT4VxLjnO67hPU+udGZNjwto2nQbSN4NVWwYvkKn5p0XM
VyQdo4WAWV5lIAxDmvIF9v8SIFZc0MbCdhVKHdGwiaxbT2wbHfiSvK/z5ArC+ud0WfVjOgz6XWxs
cFCl85HB95NZ1XU0o9EPNYUdHETsIeiXxqW7jDPuedIEmmkjTVkn+3LMOy0YJj0OXF9LWaKQ6BtV
ndNRbJYLzUv8Q9EvoNg1L/6k4dTgxSwxJ5QCX0ahKAAQ9Zn9sxm5EdsQkoYEuhpnBfK1xsQxD7Lv
tQuxNc0ljCE9lLiwn3KIPjQGeyI361V4dP/MvL3ZOA+pjFWju1hXwz6lHOyOhpWRKNLwuDgach6Q
i52J6GOHzDtFcZCiZhjSWDmn6mc52cljjo7hT8ft10drkvO58rwJRbGPkAwty6XUNRqVQxGHaKCn
02jwfGlrQXhAua6JhfbB7Y1TTXbU1kUGnM1dpWM2WbRt+WBPer23dDM9QYgEPV+S55WvjHd8C2Gs
4XT1ZYZnElEAJx20WgR31SNCBECZ3ZnJVhE5zbgeNIewoE5lHMQ5mZDTIOfmWl8T+Gdq+rVN9DGR
+AJMN7FaZwk7x0vqFrF3xNBO5F/wjuXZdQhSAvFf4FCHVwVsoP+4+bN9Y/KgXq+Z3qHdjsEqo9Rs
iMfEWBn5pb4dV6YWz6kLXI8urUviFV3wmkHFvaZTXwChT29gP1CdqJCHRoVyIYOhI8+JEIriSOto
t+hOcVcmNmlDKpqs0LcZDTt1oSba9VAWeKs4zxPdoEJ1moHwgS7DHLNpqY7mAUVzLnmT4Dwha5QN
owHwA8d1tdprKyXE0FWBKetMmypE3ohwuqnJK5LkUGCSS2+UuiwSo2XuumEzQYfYCdS/lq47mAmV
SuiXtOwhK6EmwBQDHhvAxjShO481R4mELGIaw6HIxc7yU3FjqCDPrcZE06KTPwLrLEPfJb6WWoX8
jNjxESGWEpAs96tBRuk3auDpIZuIGbUaUrZy+oJYz4RtHgy96g5kV0Eq43x6t3KB9MX6EWwwGHnZ
ayo+E1CpbF3K7KS7LX+jP3YnlRUKcInxiG0aYQNqF3fqGkJyFUmcetG6EIsODJ9FwaD5AsRAOa6U
9wqzGIjaMqfprNxZTT3eG7FmhvMwZIEokMq7mX4r49qfmHvBGJUvbi8+frd4lrbXpZeyr3CE5atA
B7/UzAEHgggiCXWDtgrk4JaVdcWWVcNOS6+X+YXQ97K9/7e1/JsDq+k66oDzfx9Y79Lmz6//c+p/
igz//ov/ObUapo4cHvmBY37X9f6N4MfDjwsVhdTfDv7/NJb5DY6rjsdRjyHsD2dW4w/DFvqLyIF/
/hdNZWJW3x4jOD6AqUf6pzh71ltXd4cXQ1a+3xw1smSDfE0b0pswM+3wkFW7zBSPczVNV6XWZhhp
28cyEdpJn5mzNWNJG3FLVXqEXQEuqmo0avoDi3cCZ7HsclpvGP038LUnaUButVfN3ecrtCCvd69b
kBPUEMZtjrnmybeqK2cur2hBHuIBgcQghY8MgNl2OY0k1srs26iP2TWaM2avboswuIZdrWveFiyC
qXGmbxeNr986Ro9kT85PzTIvPGIomuy1wOsEolZxHysrWXdu41271nKYMyJQW8jHflFfwSK6ixfC
Wuh+722zuBrX7dbOyRhM+CmZa8GSZk+0vZuo6bZnMWC8m4xnuJiP3drvm5K1ivB16yMEnGMmPQcu
ADbdpo83WDzetTFYj8VUPrlwVPd6Mt/psrhSn8BA2zayi/Jb3nII7hH47i1FmLWg3AajkndN83Sf
WPOdVy9O6CHdPMnSf6Zl7R+M1D4mCUlKIyzhrcT7rM09H4yuMxfLzmY6muFSYPRM17u5tR9Tqzgz
QHySXQ6kRFzjpsPbBHl0Z/OGZki+zbDe2iXf1WoN+85vGajZCiTEdrowCUQfhbvXbPigCNbGTyIg
rdG3TncEBA8hfsHmYgAwu3sJvrHT6mk0cMDpK8zwQQW7qGu14Ix3WrfdUm7cDuZ84PBw8ULkJVrz
onUbSMxF+s0q+TFhZFcFEbCMOeisNEidcwJ4EY2tD1sMJLgcnBJdn6VFRc+FpowZfsq2dSlFfm7W
7UHaAKNTsdxXuoiWtZ7DOpVDBF7wiYAWf1eay7PXbBeTmWR0HGV2XXTuIwFWX7zOuvHnjM0O0uJq
DsdNjPLYLdP91oljlrVooqV1TFChBUCVEPcOE63UcbtwmjXdzTPfJ9ojC4M1d8KyDZwizMoK2l5/
qBPj2bcooatF1jg3yrPhTvedHO/tpfxW6Tl9SMzj0Vgt91ZspNCOwSID+4ZP7WjMFbG+hy+fu1E7
14yJH6lrcoLwBOAp290P6vd4n0G6IIecLecxc+V6dABEkCMDncrU2s95zEDIzdM1kop5ain6abnA
4UWMLsIVpcSxU8jUrhHTqa8cTx0AtBtkwOUOuVx1U2vtusdyP50rzMHECZfW8wCEdZ2kc2l4BUzf
YGkypO0Sn2EecXazIvLB5qfYbTg6JK2JHiW3u/qhqOOHasFGFW1274MmRqOC7/barovP0qITg+l2
tzA3Djfi5lr6RLuOQwU+Mrw6SG4XmZy9hnaL43bXpZbe1o2N/FGzHxrNgE+PDHM3jeIJTIB8rmso
DbBd013p4GFw4Yu1m+/sqwzcsrk28a0xsOMmNbf/lpvPDekNBPVVGAomnfRh09hbLmRbXoUyM3Mb
ghTEH4D0CxOZOx4WclIxHruPruZcj2Y3n+JJftNmeQHq8zdIyJ9aNHiCGFo6No8+5qu3rqAsd2zc
5UVzJBuhQD3fAX33lutMdFcbMPDghy3uH3qAP7WeuJrPhkbVBFPPe+vwwjQ41g6hdMeER52zcXE2
SyvlfM+C/usr/dTpJJ8SZZLLxXQTMd6bJs3sEuOdQ3I6Elf2hNICIi7LcW7MNDnQMDQn/qbvf33N
1/YXmlzqmnSKAcrQFubP142MxKr91OvjmkGCSJGGTvdYi8uQpPrjrCDT6v2WJcLrngXw15e2fhLC
qWv7iu7C5Biux5tWG96teUPdVB/7SlrU1pV3u1KLquXiIm/y4ggF/XnuF2RM8zSd86nnufWRqMt0
fU4dgrlpF40Jnj4EGUdfpRXko9yZ3nwxg5LC8MK0EQ1F0DX5Ve3IfSWmu6VKHnSRVpGz2Nejh+t4
aSBnC9HAogfLEuIhW3/Tgf2HW4gWNjYnEnF1Yb7tXpplRnawaWMIMvu93eCU9LdbEILdbz5Rpd98
3SblE8XDxEwfLxO30ptPlMA9b+F/5F71S/vE7O92NTJ7pzNNZ/rj51HvFeCNiaEop/XWHfTqHWLr
DFle8q2bWJdVqQLti5BQc7kgQIwj5Tzea75zbcnpkHos9wInN/jG1Dl0i7k8JgJOdJWYZCVma3Yx
6rK/q4vlYVFA/tHM7DM+pwpZ9tBcQMr4FmdYV+oCZK5cvOawaPm3uNkePFyy28BojPCCY7qKY5rW
WZhUGyD7drlAtF+G5rjduisDBsQpxp6Wy2cpsJm4xm8ZwP+wwjBcwRuGB8DFnfbmSdxcrelszaqP
22y8lBMLK5toTeCRs/WbZuJPDWC+M6GzTyGmJgbobaqRNNfMLe21PopiurP77FzBMfz1k/byJL1u
V/ouMleb1jnt159YPxAmCgLa9PrY+FMLH3IBGhhvz2qlR92+HgaUY4VpH33NvJ5jP92BajtrS/yx
z/MvnjPVaKAmSeMut45Tziae+qxO7VpdoVD4tjmztQOpUhxLy9nw7wNzH/WtvywzZ4e37YOHIiBw
0J6f7DVbQwzjc0B3FbwuhqS9KWmgWHRTDuOCyEI3s2+i5hbssuJqWopzIZJVIRUpUA1mrsJoQ9jU
uHn14a6pzXSHI+87pu0V3OtHmJf9D08s34VvM/hxddsW5utlsTbbYWnWqj4aJQeFKa2yMBuIICFL
l/eMRC5ADpdjDvOuK3SdYdxLPWDKfjPk3MtxUe/QFYz7OebEPDhGg6ZDf5zz1oo8nSFwMTnX8ehi
wInFdYqUJYItoIUtMLwIweeDbs7PW68HmZu9XyyqQ7/jDUttOZC2+LBSiAVtnLYHq5xRKs93iXCU
hpT7kz5sHPTONAe+ZucR8ef+wYTg77cg7H99V/3DQ8Keof6jJhjmWxX1nHS4IuepPpKJEVHiLMQj
8HJsJClxm/zmGzF+inFmp/LYhVnWwEAxm3nzTHa2taJbGGtGGH29MxwMjl6cn2N2Kt/g+yEcsgi2
lQPSZLJM5TkVYFJeOQUF4NjEDh1jH6QAXqmdj0AlgJMx0PTzvtDhuNQm76b0sYGlvmL51I1FW7V/
rvKNoGZUQq7ajLnNEqt4imdVpcLdzDf9qhtpMS4NcSTZsIOU6O0HvtKX4+VmL1aUCX7QVwwTbeA3
2nnat/E4BCWtM/j/y+3LISgmBDia4dqeSdW4zwYOkh6tmHDrOOqJbb6XJJMTo038qjUh8zNuOy3D
T0+1ZrhjlCmFlPqLVvEvsMK4Idtx2hu27HfqMeoXcd24872TqAOEIAjGc/4fe+fW3KixxPGvspV3
UQgQl4ek6sR2vGuvncTrZJN9cbESByEhsLjosp/+/IYBWyDJl4yrlkqdqbxkkRtoZvr6727aFcVL
rCWaZV7RAIw5Xff8OgPosJyNOGLF3fKjN9qM6bp2ui5hMGUgV5FJAszbYIpbsfXXbLq6WdPQjC6j
5BmSxcVgBahYzB3KQg5wUcQXOMXnizs0SxSu2JicDntdXAFE/DLNGWQ1H46uVzktV4xseyIcI1Di
0fma2PYlOexr2l7+ZVBk+Yw+tg8cb2wdGixT2M6O6uaUKbaaLQ0L8E3ubMfUDd6A473GvoB5zEE4
FfZX5WqnBY1SC3Kc5Kw488mUFOc6Jwg2489AYJzOi2R25lFK664y06FrSLg8IdWWnHmbcvs+HjLr
YBXNKdsLQQ+TCgnHS3J9V/eZx0hJGu6cFd/oopIgy0++OUDbBsiYWbH9c2VibumZeX9i60yd24QF
Uz1dLOsQxxB9ODWpAiTZTtppVt4WKyQolbY3GTXE1ADGV6uyvLFGBIPT2N6cgU4lybQmtzZd34Kt
plnacPCNyPB2bOffGKx6X9w4eAfUEtvXK5QITmZ5a9LKTFjzhdPo1/9H2J6JsBERM0gVHo+wfd7S
yyMJW5AQ+Td1cK0qmh9Rrm4TJCMFKUJYTT39cKjpIxwjjGqsPwH7aKJrAhECZBOXibF4TF3ALmwQ
IbqGAMfO0QmMkYZGir8iwtaxZcBJEKgjvAbKwKJbhCnO3W5atFwPo9Hdcn1dLiZhHp9O46873Djg
jIm86o4hs3eDjruSbcx4cb/hBi6NvKekvUrPZw575DEPffL0rSod37oXYAMKqwzS2N6ICGRH4WzJ
/8QjioOvZqOYBmvADQfUdNlbRmAb8+XoSz7bhO54SjVAoZMPpDqbmV/YNlFyoZv6MlxM0mXqOiFp
WGuKnXFOWb1+jr9TBpFLaeziY5lZ+cC61G1qvWOm29xlty7N1ejmMUjvbrfL4peZEY0u6EVJ3BAn
Buj77G6ZMAeJoNTPrpnhshsrmwjYz2sAnwX42MVyOv+09IxwlRF5SlYO411SlzRQBPKOjFBpXGTM
Q/qDCRLlZXy3ZCg4eZ54/Qvz32JzcekUyL/RxqaZ2RBA3RcyZXSIGoTA7t3CyE4oR7PMX62Bw5Cq
WeFNB5/WOjWKyZm5CsEf3otsRrG5o+VSFuXn1Rf510iN+kUEIpvaHwBiv5dBtr0J8jIuHqrnxNXf
Uhrh36b/7EfN8TxMqJ6Z+4wconTQ7cqh6qGqJ36KRuzzYuWEgbzMzKUdLCMwiedXC2c0pnFFfXng
iXG7NPFAYsnrnFUE3w6TjrHh6TeU/Hz6N0+9QVB9mg+TH39g8CoCqiWMX8sE09IEZgf4PK2ExYKr
u0zAjNVIqoyIctDAhgXMvl9MoABSmNpqXGBYhSnGV5j6QS44ngawGPVjSyaITi/fhQtjWqwU4kiG
UZrsKlnU1ct40KHweBxMj+0uWtyYBO7E6h4HWtowm8cm9yR5JG/Yo+NADFB+F+kmP8iXV8gEMYDE
IxetW4QwxWJntY6Dzk4hsAIbvtMO8CfYV4yTYgjeuNjdAVhA8pkU3h50LYfdoFF2+7VdWxM9u0yy
ovLbE4X9Lvv/+Ntjsr3sAHRI7BwA6s75+LoJzLRaGJm7394zQCyDQQV5LPeGlL09OgD4g/LDKGwB
R2MqIZOnh9Tmi9U9AENPo7xeILNl6KR3O8EEN6SsFUfsd7a6DpC2Wjgpu1uB84DXTe2I8ygmenYe
6DDGQytpRcPVaHxNmwYcq2p19oLLgXAd06KNmbzeP5nI53mhXjwuFgxNJOpcy0PCitXlAoUMVPo5
Fr5dtXrHBTEUElmmtBcsC+Fng2MhxF+tjoaANxrOI0yqETg9EotDCjBVVSPvz8QK3QFNfFA5AP3R
GDBIU18xLb5nsoAsgPL31zVCIsL+q60/5H5LImIhA34iZVcrz97pBR7PVZWI2MgoRrIqjQnAtmpx
wdZESTJDWWq90L+9QP5M2VBykfsWdViMF61WRyJ6tOJx8RXwJh5kRc9OBBKdaJiSRDQdbUTTTdce
1TZxx1x0R+wFh+Iymt5Wq3d7AXktApxqXPA06stIMDaec4cLVL4jF3GdndqUkpuvT9qBdLKqdjAJ
QlOOyIzZWjt0pKMnYKNU7BikY6vVO98Z7Kqn6jyjI13HcjyC8Ad1JCfCYZsgHuvr3yuK0rH1HgNq
BpaSqo6whG/giSRCbQ92paOlAVTi6BnyTj06CnQQ1lVf3xQVuoBOHuyAzlFw8R8p9iXAUqvIHm4C
sj+qYhEVCLSPRji10wDBXUNBxBJQDSDl6qPQP+UwBD6kyAXL0QgaUWONc1Stjrk01NkMlqjoNfsn
ENHsyu8/FCbC0KTuWr5/dxd4dDrEpxBRp2r1bxdgvSifBVxHAybQMVC+5d4usDVgakBwRA+ffhmK
hhgXqHgKTELGzOEj0yRfvxtA8DAkZfK6dq3ltuuRXqDFpGhfpGQoYhyQOqBjJ+l7udoSEb3gMIeH
EGZfg0ngafZGgL423WYxMJ00Eo4yRdfVanMB5DRj0+vOFj07CyKMpOw0iYHxZJAwNw/KAtrCUl+F
IMAcrVbvrAMTNig7TbRFAa9u8ZqSC10TEaeKZAv+9aNr2S+5CCbOUHUXCKbQWxbdaNSCsaMdq9Sz
g9Nk2P3bBcgxVYkoAggAQT0MRbnXO66z49LhjnAiUUd5XSqiPukFMXBEVS84GhOARV+P+i27geVK
Iop4TW1Kv8JGeAGrHmAtJ9MonlSAlijID+Fejv2gAXLsX69BHAKpIdLzrR8KfIu8t/Q+xf//1PJL
K6DJzsUGeFLdp/7z+gX3b926V/NWzT++j4LMpzB9W13Y1o957S8Axfwn9r/6C38/sfz4JD/+0HrO
ne//DOF83qErurgo06XBdpq0CVewGHXCcz/J/bx5RAm4EVlmVconfkxVZtZpbymTt8q00zjN/Emr
87rERahTTpJgXERMsWhYIFhCPgi5pUr8NIj9tZ8FDSVBmUrnN2B2A5V4l/73HejFcvG13VVUDE9v
7noQdPZg9T61u2nmkEWT9i6UGVhVzpwHaRa2H1mU16F8VCm/h+NR1NCptrdJaKb5h3/OjA8Tf9ra
gHUCTvWBP1ANzeCW9omUuS1l0smE4uH295P5ImXK6bpDtkIuqpK93JdNMrOjTBgC5Xi+bbZBtS9k
ukSV9MeURjR7bJbhd1XaV36UtKSH6BH4Bgf7yqdLuZ9MdtlB8FKAT9UfOc/98bTMg6Jo7WkGxlnY
esr0o/E0Cv02TFCG+dVJowvy7tw8GTxXp53nEf/d37dkUx2bfgvqaZl1SYuArzJpWmF2ZIghg6iq
lK+Dr5nfsZ7IJYn4pDrpld/WW3VWUJ3w+t17f3GfT6O2Woe+ABm/Bf2LIMuDlqSiq/fwjYhfBZto
3FJjEBfB0Ld48r/TbN5QEhIW0iK2pEy6Gml54jO6JGprsxol/TY3OD4z83hb2ReZUcdmBqmSncdY
JG2vpo7sqjLk1ywIu0jsKkyoSvi3Z7rgK7LkuU5IiuQ/pSWzVQ9txDqKqMoeeYP9jVhj3VTJ38L9
IM+DlklRI0vVaW/aXmUdUlSl+0fhTxsRImRKHaNTJftEk2fFTfJnhGfT8YJNGVhTfejPPnonCYv2
0QSdJuJVysSDvHh38OHJa7+BM/w5yscpTfJalludg1F+9uP1mU9+zUORpodaqP34U1PjdOjP2sE1
8YtxHPjZT/8DAAD//w==</cx:binary>
              </cx:geoCache>
            </cx:geography>
          </cx:layoutPr>
          <cx:valueColors>
            <cx:minColor>
              <a:srgbClr val="92D050"/>
            </cx:minColor>
            <cx:midColor>
              <a:srgbClr val="00B0F0"/>
            </cx:midColor>
            <cx:maxColor>
              <a:srgbClr val="FF0000"/>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pPr>
          <a:endParaRPr lang="en-US" sz="900" b="1" i="0" u="none" strike="noStrike" baseline="0">
            <a:solidFill>
              <a:schemeClr val="bg2"/>
            </a:solidFill>
            <a:latin typeface="Calibri"/>
            <a:ea typeface="Calibri"/>
            <a:cs typeface="Calibri"/>
          </a:endParaRPr>
        </a:p>
      </cx:txPr>
    </cx:legend>
  </cx:chart>
  <cx:spPr>
    <a:gradFill>
      <a:gsLst>
        <a:gs pos="0">
          <a:schemeClr val="tx1">
            <a:lumMod val="85000"/>
            <a:lumOff val="15000"/>
            <a:alpha val="80000"/>
          </a:schemeClr>
        </a:gs>
        <a:gs pos="100000">
          <a:schemeClr val="tx1">
            <a:lumMod val="85000"/>
            <a:lumOff val="15000"/>
            <a:alpha val="75000"/>
          </a:schemeClr>
        </a:gs>
      </a:gsLst>
      <a:lin ang="5400000" scaled="1"/>
    </a:grad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series layoutId="waterfall" uniqueId="{3E175010-4B9B-45FF-B27F-490A8B6EB191}">
          <cx:tx>
            <cx:txData>
              <cx:f>_xlchart.v1.8</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tickLabels/>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_xlchart.v5.14</cx:f>
        <cx:nf>_xlchart.v5.13</cx:nf>
      </cx:numDim>
    </cx:data>
  </cx:chartData>
  <cx:chart>
    <cx:plotArea>
      <cx:plotAreaRegion>
        <cx:series layoutId="regionMap" uniqueId="{1CC70BD9-C768-4ADC-BCAF-B4AB5DB6B037}">
          <cx:tx>
            <cx:txData>
              <cx:f>_xlchart.v5.13</cx:f>
              <cx:v>Sales</cx:v>
            </cx:txData>
          </cx:tx>
          <cx:dataId val="0"/>
          <cx:layoutPr>
            <cx:geography cultureLanguage="en-US" cultureRegion="MY" attribution="Powered by Bing">
              <cx:geoCache provider="{E9337A44-BEBE-4D9F-B70C-5C5E7DAFC167}">
                <cx:binary>7Hxpb9y6su1fCfL5yVscxOHg7AMcSj257Y7HTF8Ex3EkaqJEav71txzbidPbOdsX1/cCBl4jQOBW
s5viYlWtWlXUP6/Hf1wXN1f2zVgWlfvH9fjn27Rt63/88Ye7Tm/KK3dQ6mtrnPnWHlyb8g/z7Zu+
vvnjq70adJX8gX1E/7hOr2x7M7791z/h25Ibc2Sur1ptqtPuxk5nN64rWvcfrj156c3V11JXkXat
1dct+vPtv4urL1fl1ds3N1Wr2+liqm/+fPvLh96++WP/q/7ys28KmFnbfYWxBB9wxijGmL99U5gq
uX/fE+xAUJ8Q7GN593r40d1VCQOfMZPv87j6+tXeOAd38v3/RwN/mTa8f/T2zbXpqvZ2tRJYuD/f
Xla6vfn65ry9am/c2zfamfDuA6G5nfvl+feb/ePX9f7XP/fegNvfe+cRJPtr9XeX/oqI1bOpXhIR
eoAlwVggerfue8AghA4AsUCygPm3L7QHzN9P6DfAPAzcB+bzKwUmv6rcFeybF7MVeiCkFD5BwR0y
4leTkfiAEomCIBDfgfGDh9++Nxn79zP6HTQPI/exOXuV2CwLY/XXFzQaLA4CGQSIkruVvzWKX7wZ
QCM4oVjcf4D8Cs0zJvQ0Mj8G7gGzfJ3e7Nx0bfomuspN+4LoUAqGwRANOH/apfn+ASY+lYjRX3F5
7nyeBufX0XsInUev0nTCq0J/M7bSL4gP4Qc4oIxJJO/MZ896EJIHDHHMEUVPcYHnzelpjB6P3UMo
/PerROjipqqA8dzcPGzlF2BpAZAx4GG+uI8seM+9sQNCCb7F6AeAd1HvLvI8a0pP4/No6B48F7tX
Cc/OWHBx4ZU1hX5R3hYcBEQSHhD/SSfH5QESARGM3dE2nz3sjzuMnj+vp4HaH7+H1i58lWiFBqjC
1VfzsFYvYEviAEhcEPj0p608pgrIByApF4TtcYTnTOVpaH6O3AMlfPcqQVndGJu8aADCB4wKLIAB
/PBfjzER5IBSSjj17/3fHjTPmNDTyPwYuAfM6nWGns3Xq/QFTQV4GxHS5/gh7O8lPAjRAxaAzxP7
qc7fTuRpOO6H7YGxeZ1MbVNAgDHavZzrov4BAizANd1LA3KPBkCIoYKRQNwnqHD9MQ14zox+A8yP
e9nH5nXmOR+0uzaV09XDAv3P4woYCyNSBoTdx/+/gsMJhiRVPp2CPmtKT6PzaOgePB82rzLAbKqv
+upFyZk8gORGUvEgzUAA+SXAsAMQ3CA7Bb3z+2tPunnGhJ6G5sfAPWA2r5M8v8sLiDAvKkAD2xKE
UhbcLfy+ciP5QeDfqjYP2sGeT3vOjJ6G5ufIPWzebV+n0ZjhBTUBig98DqhwSu+A2bMYSQAX32fI
v7++l85s/mY2T2NyN2oPj83rJGPbl5afBWiYlGPJ+R0i6FcfJgWwNR+BPn0f/aFw8Dj6//18nsbk
YdweKtvzV2klx9o501n9sDb/88BPYN0Zh8BC75OXPXHmtizAOeEI34tne7HlOTN6GpmfI/ewOX6d
eeUWtmt3nU8viA1ED8yxYMF9FXMvgxEBxH0O6KB7UraHzXNm9DQ2P0fuYbP99Crt5sh02r0wKfMP
pACbYezeMCC0PyZlEkG9DQkohd4z6r3iwLOm9DQ6j4buwXP0OoPNsb5OdXL1svmM4JRLLu7R+avp
cJA6gTPfX98jAM+Z0dPg/By5h83x5lWazsXN+KJlaHRAGRFUoKfFMikPCPRtAE346fMe84C/nc7T
qNwP24Pk4uOrhOSdvUnMSxoLOZAg7YP2wu7E/z1XhrB/AG0BoC3TPVb29zN5Go6HcXt4vHudDQG7
my/2yuUvmb+g28iPCOf35ZZ9ViYPAI5bE3m6WeM5M3oamZ8j97DZLV6lrRzr23rmyzYE3NYrJXRr
PCz+fipDD5CEpB/aoB644F2R7FlzeRqWR0P3cDl+nVrMLfu//VfX+mGRXiCZgX5A7Av+Q0Hec2QC
OgEChqF4di+U/SXqP2tSv4Po0eB9kF5pummq9kWVTMoPoCszQBKKYd9fe7oM8gEhGiDMyB5dPv77
qfwGloeB+5BcvEp/trvpr16y94wA3woYpT8K/3tEGSEGNgOVf37fvQHO7jEf+/v5PA3Lw7g9VHbv
Xykqw5vjm1Ffv2D9kkDfGQYKgOg9B/iLrbADBOIy9NX8BZPnzOZ3uPwcu4/N8avE5q6P7n+hZQZY
s08kYHSfyezhI3wQAKDmDy3Pd6x6L9g8f15PI7U/fg+t8/BVonXZXqUPHuYFCAF4N3zLovF9gWaP
R39vR+cg0mC2h87fzeNpTO5G7SFx+TojzXsNbTIv3akJoV1IEJzvLGIv1nBxwIBTB9C0cXcdLOpx
rHnOjJ7G5efIPWze//tVWsmHK5fC2Z32RVUAfkARIgEX96u/f3TjuwoAnU4PpYK9qPO8OT2Nz+Ox
ewh9eJ0IrexV9fXNBSSexcMm/p07+1883+P/H/729X88/nRnx3dL8Msn/7tHviRUbmGTQj/dkxkE
6IdQRYT2R3nfZbSXR+ydyvr9tJ7eqHvDf7mT/6MjX7/fLj+OykVX7dXi+xm7RyfC/vPV77cLB//2
ht773ye37t3abb7++ZaDcvgIx9vv+MVx/2wh3R9zc+XaP996yIeCPYV2vdsOJESgm+Xtm+Hm/hIg
ChkKg/MxQmJwT2/fVLdd0H++pQiwxlAwhhIMoj4E+bdv3O0ZEDgZyKBPFmEpoLYZAIf25Y+jjSem
mEA+/bEc93+/qbryxOiqdfDFYDf13cdubw9aOCD7ufWKQBVIQKETB65fX52BC4ZPo//nl2ntx97s
bUUbN5lcAuMTU/fR9pJW9jDzS64blUsh0mzFXct0cERkUQ6LpJRwsKRVgZlonRxSGYucHFceHChh
k/LaNPGzWonCarfq8qwd41UudKD1UZAMfZOqGd6Nu3XczPBbl37QD82cqKQruzE9Qn0ZTHOuBsE9
lQpvCL2eiao8hGZU0oU5GQo9qSaOe/8Trmzchoa1tp7Os2aGULAQNBn4qUjHLpXvtG4XQytpXKhS
YK8Mg64ilSo6O3uT4pMX52ESmEbU6vHJxl+W+9rUk9VJen+Y9Mef/7owJfz7ftTx55u3Z1F//gWF
lbtDrP/xU9ATeyu2uf0P3VrNj+/6eajydqv+OGG5t/fvjr3+xjD+48XnWQ2mAYN9/uPE61/M5kEl
/2k090MerAZycwqSPRyckBxcHoZt+WA1mB4EUGcRArYrRGwGStiD1UC3GMMSxnGfw3HAR1YDBgWb
/LbeLxiF/pn/ntXAEY49swkoaAs8APINZiN8fGtWj8wmd92cD53UJ1kuSSZDgvyxUTbJ2TsZ15Se
UtZYtzKFX9llHEOtLlBDr1mYx70Zxl0DzqJWPG9y5Vqdt+QsFYVXjB8C0Xu5H7Lclqruq3ydzJU/
nLRF438t/XrwB8VdpUVoUSp8hTtkklSZFOeiXxlJk0WZNtlhmVXoG0mq1CjpGvHFw7kORyaSQ57T
RhmTzOHY8uIsEEO8SmYzR2DW/rs816YPK8K6TjXYlrmai9oGaibUu+S+90WMLI3KwMtURSTfsbTX
Gz3P2dGYU73hfdB9HrIOL6hfS6ZsxdIzy0WeRs6M00nfzbGMajyUdkFquGMlurkVC9cUdST9NN02
cb5Mep2EbTKwL3ro20vXszTbBXj0IlBd+TttfTqoSY+pDgs2BWHL0zRVsRxlr5zf6umcB21bRYDE
9DGeTKU8X/admsY4OQf/EUvlzARGP8H0N5rF6XYexvEj1RoFK0ZHf5NUpF9Ilrsq9FFWoiVvWZoo
rkn9YbKjDZOkyVwoeF8eeq7yjfICUXdhGc/incgH3ilSUNgS2axxpviYujnKAudsxAo+fWq7qWEn
cCfYD3Hel2Mki3SMtN+RhfMtU6WXpd+4LegiTXS+dpp2yyEhLAoa3UWdSflpM9MxUVWaJxGeWnOa
s9IeTobGyi8bdOoFclhUfckOYwo+TlkbsK9DLVE0QqjZcYzmWqWTKdNcJRN0BCybyquPKPjt6div
Op/Xhzing6hDGVROiAUsBK3Dsk+r+oTmTWo2c6URVT7RU1KBm9bMqq509GiI8wpplVZIiFzVUHGg
UTnD6p12LgGsZtTz87Ku9BBxb5T1+8L2vIFY4vxoSiWLlfWh3zEk48hdxHDizGFmYiuPWJ2kX8uG
T3WYFTznqhBT6R31gU5cGIvR7Jwn9FFftemWxdVwhcuU1Sp3Q7eY6qqcNmMypUHoDIQN5RXMT9dT
VmCzlj4tkGrR1KJwmBOvXfu25Es4mq9P9DihOUybPs2UsXEJlh0LHitST7qNbGa6Iazjuu+P5ll3
TYQ9SkKTAppR3Zc9Cv3Ks7PKvEomJ6zytQtt2ZX8eJzLYVe4wF/ZnHdRmpBkgh1HvT7MeC2iwuN6
5xlT9Ms+jotUBchnNioLMXzEcDB/1cqxgejru7N5bLP5VHbetTfLCmzKY2YMRZBNwa41xM3LtknL
dpl0k/k4xsanCiJ9ejHPApsVjWtbreDNLFHSq9p2DZ5oOqeNHM0GB6xtQl0UmK0KP8XDhmcx2RBT
22+DRy+DjokjogM3n/c57uv1kKfIbGw8jZGoPbQlzvnHc5zhU1oNYI8xlVm5yBLwZkHnVyqfmmw1
j0QcZp6Y8kgM3jgejWgwW05cNUfwS/lKiNgtCpTEXqgBK7NM6jmL8EzJqVdPfr8kXVpETGZ4a1gl
F0Rknlx4ui7TiKYjuqhnqiOfFBhwzmmSfbENz64yv/UuiS36T84fe7uwhlKwNTr2kZfNZFEi5rUb
myQ0LEiXuQVLXWK38AHaKeTVXqECzOopUUzMZXpInRfgMpwoD2pfZVNB+2jsWBpix/xEBcwmRFV9
3a+9xhKziNtySFplgrKjUCyoO6FEFRcXaErI+36YP1DYwq3SbswBm8rHayaA3LBAoyhp4ylqcdps
uKy4v6jmFi8KL4iT0IzDeFbFju6KEne9Ki0v0fFgjTme25llK9EY8rFpx4/JOPZSAbebUYR0XIiw
7/3Wqa7Pxu64rEu0myfkzsrMZDY0EL+SUzT2scUqo8U0T+uS8JYHWUi9OIkPGwdeY0dFjpb/n0/9
/oEhj8gRHPAFfe/3fOpREfUvo+4pFVQIqSBwDhJoE4ED3bfnHO8pFfRy49sDRdAnAQkogjriT0oF
MqMArsNpgMl9jnKfiFA4/AWN+YGEHj0oS8I3/3cSEYRua8i/pCLA9oBJgUgDz9mAtAntcSqS5rJs
aeVvK98zadOFUD/wohFV8Vq3aKwXOSWtURPpa7scPegdXLC6JTfjWHCnyllXqu4mdzxO4F6Makg2
fxjngtL3SBYkjwaHviQCJ5fl2PFQJyz40FPaHjd+0p7Mg/TipTZZkACb8vgxJCmUhj2D6LSCWJyv
bZtVW56N87ocg9PCtuSLN9B42vquGYWiDLdHfQZp0yXJ444fubmZ/bAr2NCVipak+5rNk1UVdmMY
M+MrmdXLeXJDNOduioj1SZhy0n0asmBIR7C+0jvOwavOqoFAVC9zwPY8iYuShQRXJl/URawvUTo1
KkmHag6tznq2gXzTfeXWNOeMdnjjeJuu8Jh9LRo5LTTXOnR+ozPV9xivMqwvppzkJyzjcbaGj5Dj
CZx7GbUj0eu2Iq1VFmpsixZ5V8DxRiX8rBw21nEvnCtJFo3Ecgx7kfbRnPImWMzUc2fIL4LjXgbj
ArUdR5tOysZs21nG7+dS8POaB/GFbScsIEy0xIsyVwfFtnDUNSG3cfaxH2y68AjmYc44hzWoe9V0
Y3XIpCm2bc1hLbty0AozF/sQQqZh23ZtIkIvqdMF12w+a6qEan8VJ6Vd54jlCp5yMyjcDhDzh7mK
uJj6NKSQ+S7FFMdrakr8sZ7JVKrZefOFLHhBFVBRrtfU80UBcqzoqsvktnnVX3QVBVYKuWUhnVvh
Lpt8t0mToCpVmRXgn68SN9sEkANmEQSFXAA5CnFT090cxMNi9ONqwWSFNrqfz0Qas4VMaRHmuRmy
UAc2UdQ0ZZgy2SrbtU6oYvaIVi7Aw6KY4z60I2Stlccv8jEAXo43SWePg0lkah5m4KtmR5u5Cbsg
X9GxjIH+V8sKeO2l56WnI0FcWfiZZQLsQZX99An5w7zkXMfLGMK/X2Ru09g0XcysyY6a0vM3dUDz
JYgF+PCWJwCzQg64BhCjko76kHaFWQ7C6K0HkWHjN2CamBX4Uk74c9UKGjYo4SpLWy+kbdYvTcXb
9jAgJNs4PXyxxhaHVtNk2zAgRPNc+gvI61fGk6Gjdbekcw3r4zWRLr0qTBpPekAwszQEXnkTzM1H
PqJMydjUijX+rCS1uQh9KoZIdlNyVAVjpZye6lWTzeet9pxCRiPV4yAOqc3QCcw+22bB5FkVj229
QYR0N3VRT5FICSwOGNu6qfso5zXE8WRu16ZpNtUQnDekOAOR42hG8Urazg8zPF9o1gKvcvKQJ8OZ
k3pTzSWOhD8tkgxWPwFiIHp66ZpmJabxOMPeqGTQjUtbF+2ij2enkpi+Z2TWaqhKF6GyuCmobxWu
BhZlRdqda686Fg1CoWyZU00bgBPU4pjWpVVZOY7Kh45ehQWmp36XVotytFXIZT/A3qodqgAPtsKu
dKGXym4tbHE980lDCujLQwbu8rCzJFZjTLJdKtts3QmSRmAV6DRJm9MeSJEn4KbgkUy7UdDsqrj1
ZnkXc5CAMudt6xrTM40bdmjqNg0BMLusx1p+4k360fdcrwo8fkvbEq0T7rrQ6aZQDIkpDLxYHnaT
hrwI3PppS4ZaJTOTmzzjZzGzp5Ai+ktwE2JrMm/goctZ+wH8Shfhnse9qkmb7TJgQGHT5u3KB6CW
vmm6XZAE6RlkGPLYjv7ZbL02oln5ySUYh5ns3k1juawaUKrGrOZqrtyZYxV4l9tcs/OzZUZyAtMz
9CqlepeTFKJDE4djjuRKZ+1FUeVsics5Ph/y4bgGsheOqM0uuZddBonUqvD6KzfLjyzBG9wFDPZx
Vy/LohgVcOylG+zGAE+TOIthFRu6wyhpVoOw11UwBYvAzm7tt/iijnkOGzg3IirTot8GzeDvUkTO
OlkfFS59z3I8K1zMC9/QSYGnXTBPfqZycCGhQZjf+tLaEyfCkZXT2Xg2AnS3+kMCrJ/N4nMeJ+hj
EQgWWcLB1DxIMjHvj/nUL/omPwR1sV0GfYO3lmVCNX2tmzCWJg3zqRCrYuzmTWradVtnh72O81Vb
+DpMpFcr3XtLCGZFCMoAV2KgslSGdvSaeoCXao0ndtPs09O0pJ6auW2Oi0574TT0ZlFnQfqlHhkN
B9wdjbqBmDAUl4j26yo2x7KfIbBmUi6wbc/7ye0azcvrfqzWoHJ+zHheLHq4HzbmJg9BztTbfiIb
ZCHhp2ksMMiCwbwbA1r0KoibOurmFG0DHSTLySOTcl1CPsWmq8+Ij3LQGWxb1QuRg2fqS1KdJF7v
csgYUxa2ENdqPVTryQRZBOXbell1dXeEkyoONcb1Wna+VjHxLlNvuA3PQxIZJpUngt0AHZPvvaqo
3vlJ3Y8RhaQi0Wqas+6sgpRpI10+H449uQTxov7i2d5L1nFZdfky4ANxIEagwSpKzdSvIc7iRd/K
69LrT1DKddjSoT1zQXUyVJ4XNrl3Wk5p9y4f9QdniV12IzOHzcw+CEeLi1Hnh9hD7QLB7UW4KprP
4F7pekBTfJXNyC6GILYbMnp4kZk+XbGCaSVEnYdlTuFmXf9JJolbVL7wjpN+yN/Xsh2U7J34xrog
ibqgxipISXFlBAc1Z/CYyjvxieQB6A+i5O85n3XkxQzUE55mF1VS+WocfLeSvCgVIaOJRnprRABY
pshI8mUjNDhkCdNLrCsXZfYVcsovk+/xMymr/gNx/cKXXbor/DyIph5CNs9qVIZCW5qGc22pqn1b
bN08m3XWdRQ4QpUcI1ys2xzUJC/g9aLrpDkTJW4ScLdpd+o1RKxnzpoPkJWvTTuNF71LKOjsWupQ
zrk+gmT7a5OLa/DOxbIBeTPqbNxd6gxtGYhsq1raKQoGTy/imkGA0JJBykf6MA2wX4WeyfCuIkSH
BgfNUYbcrOCZh9NRSQe5HgwaI54210VSorAbC41O6rpH5+Ag3bggHSmEYu2QFisKNYElLWkOwct5
1aeGS7JNQGBbFsAF3/uDJVNoRCFG5dGJnJcpQV+qImBfqK5S1cxtIlWcNspDBRCGDtYcy1uxJxBA
j8v+kHezp3TnRxXB72JIVAjYbWW7+DCVRVQC8whBQ+qTFGQ0VA7p1nYDX+Zln5xLD4goOgaiFZZV
/97KecPw8NXEjK2ams9R2dbjoosTtokrg9U8BlJBkFwBaodBRlsldV9HhTGZgrT9c9/SNsRz3amq
jkkUFAYkp7iB+JebdUqrWk1x3apaoGJNWkxVarP+EJTYRWzJLkszcqkps6uiZmKr09JsszYtw5zL
82lOl0Xf2DOb9nTloy9dkQJhymKzyMr4EiWg7BYNjmLQiCKW1nXkAqtEn8WHlk3VgjfFeq5g35V2
dAoKRyg0XlWD5NFHogBJEZ7hFih43gCInU2vxJynnwfZHjEg+EtfwBKXsr4cTWUW3Je1CnS5HZie
ogyJMoJUJYPt4dFCJbyGmFiYjTH0TA4lXbGEXBdVdwm1juCdx+bTtoQ8BbfBtByHioa2bqOaTino
XoE99uzYL6GEgt8Xg3WqLcrycmxdGWIMMsE4eVRlyHqKmCLM0sDLFc6MOcrL+bJs6nFpHHA6bWL9
NbcgPIx8Pp017PKxYGryaanYKOJLjoqjJu3ozlLZhl1TfQPy61SeOtAjZxOmXo4B0v4dSKzpci66
8tLSTEcF7ZJlQ0EGohTIDm5EoCYvK47zBJzLNOTlUvpBs2Mi/uI7m0QyH9kqHfLxtJm4t5SOoXAq
QOQbUS3f+XW2q8ap22HfhKVphnB2Nlcp9acdzuShBwdAw5kZEvK+7xWc3xmOBOFfDeQbBfI+YTFf
JTVbceS6I0hzJ1iMfDkU8wbqZv1i9rxVkX7zRAOSEnP+EXJZvW5ye9Josq3GFNxj2oiw67W/rGtI
b3tsyYq0/QqbACmSZVsBLXfAE/xDPxeXAU+JInq+Gnl3HXfJF2Ny2D+GnHbtMTfxpennVkE6lXz2
PNyHHS02LQj5YUL40SzFR1GbyEppVjkER4UTUe/iGKRsr/LREaX1aTYAO/Nc5odtNzutcpH4uzw2
A9Az76RjTS9UXo4zhIQshtuFSNAo36vT5SSE21jYwZ8nm96QfIA9Eg+TSgl2Vg20aHuVBuWnwmSl
WYAoX+4gZNFZjYYUQPCM5RFObXU6tLhd997YhH7G8lWmvcSGNQbtODR5W3/CA4Kqx9AHkOTUzeXQ
iWLT96D5A6vON5Kn1YrKii7raU62g9+xpa26i8lCHbIx8p0UXXZSaQ99C7TrtnOq2WFNhF3jYsoP
OxNPy2Cg9oJWk4mExVeQw2fHeUUhwU/8d/Oc9GHvTHJERk7CDupVx6De0kUzj+OKmFFEWQ/ZUs+p
t2yhQhtBgREIQFWt+goE82SEKkvZJBlIf20SgbbhQdHFf5fQToSszsgCp0X8jqGWrXkxfRFlJ1WJ
+RVPClgxILXHVVdUa5tNm8D2s7JDv0OlAVrhUg6xWH6G587pqIEnNEZZmfbKq4MKaJCdoyGHr3dy
CDuwnYSNQPcg619SnFWgDGAQF8dsmRq/2ABv3PCyysKiKPvlbZ17Ad58AuiDalHkepWl9TtIpsRZ
l3l0BakwKC5kzD71uZTApKmfH0Oohig0QLawm5zcVq4Sqs4zGuGYB6rLS6j+QvphEG62fHK+Ykmh
1y6nKLS2zlTeOn/b5k176Az51szd8SQLq25zCzzrHQLvvhjnpDzJLMBocqYymeMFKgqoKw8eUsyA
jJ83wtsONDvRuMQqN+Vxwvh7I6RbAb9uwrGG7e/GcVkhf5UMoHcUbQC5TJBOyy7X8FWiwwqKzTez
qU+ZaY+nesqUneJoTsgCVAbIszCpwtIrKzW0KdxeAXINcaGfjuCVAz9ep6awizmvAyAt0+EAlhp2
cQElna4FHxkgGwEB/NLz7IvmwUbQ5mRszbjRbsIRpJBbcNHv67ivlrQbF5BqwU5GEw/b3g0KrMHf
zajDKzEOIKPMEHRpSza2RmdT5m1E1i3mnuVh06BKQqIzVx8a6oFsMgyDWOICXYDvPMNTMsEd9e0i
ZwNkXmIIEwvpYOv5aoaaUgeKQIRiPRymAgGPo9WXqjXyNEug9A5sdtUMTRqxkcyX8LDdEz7LNhpr
hCPi/GXrAq6otRkLgSh736tlChKc7KKM0xuBmp2b8TYX7Arqv8sanqiMylXXim+2n2pIc/W0qNCc
ha6UUZNVIcrqLJqb/lvd2jwsvPxz2njpoqEYkszaC3NsDIgqArSSOZNJVEFFS6VoBtryX9SdWXOc
yLbvPxE3GBN4vNSsyZIluW2/ZFh2N1MyJFMCn/7+sNx329rnuGM/nIfT4egKSVUFJJkr1/oPi0J+
BvC+7zIC9K4fOzHvWtsP31Xj5F5Z5PRtMqfKhdelKJ/00vEmdvJ2Kqsktlt9qPu57vbZECZGi2tg
9OvODnaimCsSsVKNR1Cc9IotK0jK1Qk1O/SixxurWbuT37sqTkLhd5dcaXkfEdXgCHqnCypSY51F
yUxGPjxZvqj6YxX11nLsrNJ0cNEZUJugRlgIH+6YHwtMP9pNasYokC2Yw2gt9s0YRv5LX85hOdxI
J+5BLP5n9A//i5QN8PS/FTb83ze9hDeRzetn/gXDYwMRNiIFEOENdP8XDE+nIkfEQrgwQ1uvKARe
P5QNiH4CPuKGfozgAIXYT3ogD6kQHQxj1KchOhykEn8LO34RqKCA+vHzz3qgIHqDwiP55p9nB6FD
x2TOlJP4Wdmgc+36rTv6l0BF5BuBNd11NWnGKrP5SqU6OK9UHBQCxizfIGzDmwBFQZqgFjfvm2a0
Wf+t9QXg1L4t4SLu1lp6T6Io2NtEK+p92vvhHTBFT8yZ8qeqD9SpJK+5VKlwPjetjA6qCIuryBWH
Yen1y9QXxXm2oi5P8sLMHVV3u3612xIakITf3cm5dB+7nrI0pkS+lqGnTuNW9M5DfdsELnWWAtG2
2OOuHALhpc6rivzaEh5MbRpeVXpsVSLV/K5BlHBqVRTfLH06QdyL2X2YrTG+C/PSvnWW3L5dvMWa
kqnx9BGnozo5jZt+3Oq5O8cq751ZjLfSdZ5Wm6zAEZISQ/uAlLZuvb+8hezZVIvYRc5Uu7DA3XAf
L5DoThF6B9AYcv5O5eMpUHb7zRgO4nVemei8U6d6bMpn7RdCJ7Pyi1NbzcU57odhb3xT7e1wcXaD
445/NFEu3w1jZh6GJl+/xotZPlJoeQ9pGS1nbym6O+EV8wNUUL6zXTc/ahmM1/Ys9AtMxbyf6jQ8
tpOaSFhLLgOKMPHLWp2n2riJLv3xmxV7Sd4Fy86L22u3Ti++tCjBcgUWbzc1VY28rcq2uliRdVFl
WO5T3UBmTp0+aT0Ff6Vx0SR9MeTXg/DNCc2OvMDWV/fOGq7uMbaK8ipbemkdPHCOawqP4kO65Btm
KCCPc9FeURCbxxbl2FMs/fx2tYV9azYWNwGvzP+Qg9/fFKOtHv3Gb08VvQ5jYnFjnwM4I/IG5XkP
6xLmt5C763EJQ6VIgqLwfZ23zpTUg454CoA33QiT2/dxx1xp0kHIXbH66us4zyTFQqjzMo/etRha
dapakX8aozD/qNvMuavTNnioIrWe52yZ72zymGvXBM25G5v03eA3/RMUc7ybq15dKmu8tLU0EpY3
iO7gCdxPNc2Zb3Xql5fcUe25KBSFUVX26mj8LHinWnPtZsZnOurubNnDYcxSjAgj+DJ6l9I5uGye
X7Rn/gz0XF3SBRalWqrg0mjpH8MIjcES1u4Hzy+/LsZrU9gT3/0URvVTM3nrh74HfF/t2n5oMiHq
ZM6kdRVYvZ0lOK+BGSeSkh0Ajf7Sy664D9MS5Nb3vPhrLqPsVE98KF1z9Qz8Uu0mz+oONjvkdZFy
Ew2wxUXAke0jX1WPcP3DC0zl1MHPO0+IxC+pa8CMjT7VdSQosEg1k1wV5YPnOKiXpDqLxQxXQq71
xS+rZt+3Y5mMBMtP5BwokoJKHkGP9R714pzIei7et73t/7nOutl5JcTBmi1lUrRB+RGB0/wc1q31
0LpVs+OGhnbSZaW718i17il4qdiEvtbdFBW7OD4GQ1GdZG/s2yiK1UmrB1Qa00dLmmZfCs95KOzU
O6OCsfudMvZ0V9tT99UDBdoS372x5/DUOGY+gDaN1gH6L/o4hItuQZpWBd4fLg2c/pK+W/umPFnz
AAmwLEG466ZZxLvIMg3swAITtfZ9sjbjGO3jeHpO18UnoyxjMI8u3QQpfa6SuO3s67TV7e1SS/vg
ONbHwi27KElTdA65AoAlAti7GN0WuVL+RxkZ+6Ls3j40dqG3krV5USJbr2WTxQ9BFYlL3wczbBl6
mYd8sMp9GNa7oG77LzCK86mwg+je7kU17NrKs++mqLF3kaxWBTymxKHymvhDzK5xt/pZ9kcX+flN
tU6f45Wihh1x3S1FP92BmOVMJVPc9IWod8NixTeoJbp7YBV9W9hGf7Bkru76smoPjdOn4GvUOaub
tYeg194fpamQTQxcZSej5ki67f65hul4a4K4/eJ7ettcxtX/mFUqfx5cZ4J+yMv4CHqcngARy0Oz
pKT4jszuHScniCN/TQDI50d7ZOjrLFj3yzK0h352o2taqoLyzqrJ3nlhYZhojtnFlh9o7uy4npB2
jKc6n4dLGa/tsxrlKXfa4lAucr0vJ88/ICayQaEGm2R2tGo/CdL5KHRDCTel7lXspOVno11obVdE
yeSw3eYs8eteAiWHDkqopNRd/KkUIt9XtbE/KtnJM5Epu8jB3S+uCO5XarKvrR/aV+0QWccK7uWd
k9fqEqDkOAo/7R/UYqLn1ETy6NjafkTvZ3O4EA3Oslji6GVhd9ct+qXu1+WrvY6E/7EbIK3U7Ken
2TPOfvUiL3FhgQLEK9NAHpoDY42NCSorcVCa5US03H7Aed6x9xdF+jQGJCJJMWq1oEaMhwedAos1
GUs6mduwRJfYd6ZOQhnpv+KuLS+TytzEn411Q/l2WNAK30+bfnIIxk9BB6tPrIXLiUYzvpSD+BTk
2Rdbjn+Fav0UNShlnJXqZDUtx9PVpavD5dDp/Akkt71qszB8mtrS/VAWpv7qxWL+o5N8cKqFxVTP
F6qLqzblKsarVoPLDScltgT9llSrTkWyuqUdHHK3GfwD1WZ2MyMI349mHqN7PehFfOyF/GvMF+Bi
BfUdf7KWzG2P1rROO8Rap3Eh6zkh125u81ZbzaeWAEruFU9AZ4gmdbmk1VVkld2+N4W7J8krr510
qaHu8vAThBEwfSjT4l7OmboOM2rJpzFbM3lSa6nWejf3Zm0gG4eg+IZyureeAy3n4OBkk6yTxsrL
5qLR8O1ry15OXdzUx0n0f/TwmklHJbS3F+7kkPp/gPybs0CruVuqYbzjnfMRKp10UmVXoOk3Y+xG
KWBQQ+WTsstY4WSdyUWe6zVTh0y44RU7iPWYWXl6M8Oe79LaWe6mLNV38NXB1QpfMGS5+eKX8XLV
xcJKet8aTw4YHbKALd3yVneESPW66zy/lBISXiz7qZHDOVIAz1T7+amn/eEOuchDtWb9vtBWeln9
dLiMUoLGVm5+NdjpjQAo2Nmh097A0A/7JQ3159ETahfNwXLK9USFNfQozVJbHrpcNQcj/XZGR1Ky
kcm23wXc5vNoAzwOyq1OFPr2X/4oSaPbss3nPKHrgvMNgbuI/ujtsQ77r6Mf6jJ4lton49hBh+aV
+p8pz/63ytO//mzb+dsutBVkrk9R89+Lqd44YX4SVG2f+1HHCWwYoefRiBFLznePxt91HJr1/xNg
0IBS96igRPQvW0foYEn3XwXtP6vTHXqfey7NAzB2hLQQcMP/pIbzMBP+JKTajkhfG6wjkN6CJGwT
z/9cwinI9doxZQBcIocR8rP1ESnu7HbK1w9BMLblF9/qgh52e+kXHzJpDrIZIknaL2nd+bUFlTSX
4VWcBcu4L9F56LOJK9XfqqBq8Uw0qE3al6AcCog2iwy48HZpGPrOn+HcLON7tMyh+oKEv5VfvcrT
4i4VOfVPUjl5z6n48AfVu8yxB0NBqIKubJNtO6huHLIfTjmtKme5duFQi79QBzR85qdb+l8Uulj+
fhmj2I5d9mA6Nm/P16Bxxq9jFDpVPmYii/4kVasLfR4qX/lnpJp9F57XPh3A89a85aEfypa5K1+V
jK+PvPovDr/J9349PlYE+g77bH3cKU7m1+OvhRehBhX5t8JBfgUF23iBR04duxZipG42aYewOCOa
ZrBt1tpCzvre0ruo4lZhvCv06PXGLTfa65y7OIg0f/v9GAFF/HyOWCg8DxQeVyvPvNqm5a/niL7e
Amb3rG8CQtl29ykZU6iPKgI0tNnFByE+l8Sy4fL74765N9txcSKF7uauIPC9PS5AdxM2lhd9Sxfm
nEhIhFT/MfMlVWZiinzM39WSB8UNSZY1ritew+J/e28wkLy57JAmXlst6AOPsIZ+vew0mHLLnjPv
mxWqUCPxMLYIvrCQUAE3ax6qOyiBxrn1Sr2Mj2Vv26CFuFoVg/L7gQDV+fVMAhdXKljQ1tvFDbw3
NwBFLlr8spZfZbzWQXdqdFuR7FsI0OPltERA/O7+94f894vHEbZ50mjut/UAeCPCzMJMKmRs3Tdf
GFb5cXHE6qAi6MzY+4c8kr74TO3qujrpBfb0z429TF18mPIGd8o/TATnTSQLN8c0D1DZFiplH/Xk
m1sRrwX5+WC9ZDnqZes8A2izIKq5yXgo3WgKf/V3eQX4DRYbux5nFeQ2gijKcDbX2nK6+jEGU+jq
vQ6azn1fTXndv/x+zLZ4+i8PnQ9S5tm046W7S0gMpwv8r2c5Ghl1NqTOy9wNHZPAHkubwbJn4wVW
MnfeZD22bqm3RTOYZnvJ23T8TweLhiY4m7DXxSh2/x25i7Tbg5eJZuPkLWJ4QfRaTTIt9rAE154M
iPs98sDyS1UENRG1Qx7mBOfIKqwJhCkj2m6Rf8n4VJ2vKIn8uWyxYfx+uJy3c4y2ERjlXYEqiDss
xJv9iZqgbuN69V6oVYQFlDP0rRrvERDkbb0zetGcnBVWE39rFl01KO/KdbEeTdvKCzi1KtJdtQKw
XWN2qgeZ1OCseADHwLbUe1HFKbk8euaZkOhaxeLUV/Ya46/albk0Wv/DMnWAgH+ZADzhJ0KXIWxM
5jx4IXgTMZiZtZ5Q9H8OA8Q9ATRBFDAVpUT12u2AsyxCu1xeo6caff6GToRw0joSIR3KlcET+jga
758XtP82itNxiGQEmTaG0i2QvJmd0Lc91EnTfm47VpE+eH0Z+beuk3kLvgx8SBq15KTWD1U2L0uY
jFkHP7Mj4BvxPtWrtM5d5Rfrh84ae3EX5WJLEGDcKxUD3Abb7Wl6L2YKLVMYTO/brijXD6sSpSkT
W6lt08oZ/c2kWccw7ImHlXL9ECFM5N55OFR46Vdk2NG+DXqvPyL93O5dOac5CYb+fvg4Si3IdGq1
gq9oSB44c4SPW24wtEFVfpnR5+n2CHzkTI++16zDTdeVskugJjscGVYqq/mMb8Okn2osFv6HyZ4c
JlkYpeQZk64bUpTfT/a3IZzRD+mRjnHbD0WA8P7X2ODJpU6duFWfV6dCZZDMLr6qPjFN0aiLN2pD
oPj9Ed9GI0gCH/U8+zb6eJT0b47Yd3afmcozn7x13CajGf0t/Lk9bil9FJMOxGdZUB3pBNHc0Ke3
IYGFefr703DfXrnHA0zdkI0LFZKL9eDNeazeNCLOFdWHyq+rwUPJB5nwZ6MzTTTKcNY5YDFhk98j
+0qJOG0WNOkhjQZ3ahL01QbN3eCm+lrJSDzOGHQiBHfGEdN7sArkgzpY5+aaSQQWWdi+zNvEl8LZ
FntmMw8RHJBdXGRRDtvKn1Cxv9seuNouiVd23jydfn/Fb+Ma7gr8C/RbQWuKZxXf9q/3usRIWBvd
h8/TWNsksUHXuSSxEy5jgz/A8f1zBtjHtJ1xjfKSDt8zWwsyf1sVY2Fc+SgR23G+rs5XVOt563pb
iNRrb+PQU1Pb56c1WEpWnTToaLzEWaKK1Rk6mmX0+0ty30S2iAwIY7hLVOMOQgy9CdXaq6u1KWr3
ORoyj7U1tOl2AoPljdvS/b6O6Ui3cG7wQ9sSJ1ZuIaVrNRuNlTmk8Q5lMr9qdEmrSRUXoX/ODUom
nejFNOJO6pl35Rn8r3MExRD9sbTCzju2UTfBji/sF1zuP1zamyyTS8O5Qo8jlood+OR7v96tAXA8
VGOzPHvptEWqodNMrVWtefN1sKPSrUHfGr1+CN162x8rq3G4IbOoVLoc1grdRXqMPWs0z2SpHcNh
wsJj9nnTSjRBNxIzxXyj2i26jYTNc+62hrA2kJFwwHyQNj9RYzkMRZX6DMWAl9UadoEaC5ZEhvSX
n17HZwuFW6fO/1/Y3r/mKL/Qfb9uXBHpAtlV6AYRZSfemzdr1DGrLxahraepChuiw2t662bRPJU7
Ksssrf8pLGxf+VOytB0SPxG+VrYlxC5vCy8bG6cv2jl86keHGTIsw8CEYu9nfPyi9ZvgII3VQIMJ
hQ+jAw2TNSkLQY9RMt2shvtQ9JEsjtA7EcGABTm97+hgzQ5QWSz8Ya7ZqH7ctlRjjTHwZVHNWmEV
bbcjLeftRlhF7vASL0U8vbebquFMAizQ6wc05Fud+vvRxmj1bxe/bQIECR7RRBb0trIhHewBiebl
KcsWgapjGEuv3Uljy+JOYGTsloPOOtFGSey6cZFh2gUHvbLV6M1Bgo9RW9ddWln+rawgC3baNHP6
1YZzOxs5+gJPQt2ob36h1u591WAI/mJWR5l3/oRBfd1HRR0jodXkjz1+YoPH867TmQQsFpVdOTcg
sE6MCKKLnV0xDwhRE3RKei3w8k4dwqZ0LicWw7R2ZlHJbKGtLI5oFEf/Uahh8dOdPTtgrKhWTeZI
8jcJnjZkUCtqF67KrCtlLVOxvcyA3bjM+7YQxykOU2SYlTWvT0Y0bv4BQVoq954PFr+DH42bBdUP
KNs+zl2z9WtQ6Tl0vWEPnWcgJDBG2ifHOJl7TK0+yuxDi4THf16CKS2t57ix5/lpxtU03Fr9UFvv
2THC8VvQCdE9r+GU1k3SNo2T9Q8xrrHyJHPQjePa+FGFib5sPDfbhUjucdM7VRHV34BnG7TYTJVF
/xmPgzH2rlS4zIrzIGsdRHvqgECJk6ysUtxhf7PK8jSJ1u1V9mcW4a1ilGcHRZl/u3rNxJRGPd23
2YMn7EHg5qz9tg3xTsk8U5tzpdTpoZjSwUw3aKxxJh+lX5kxeC9r19MXUfhZGh2ZKwLKuJ1Wm21d
9VFu4gTNvtDDPpPdih7MpL2V5SeTV+w2uzI2KMP3qPbH4GNjjTjILkwOY8md8UhbnLuxJevCIwo8
PYt3yg1DXpDcbr+08lzxYsdU9d0OCNnXL+uILWy6KkTXpu7ZmS0rBAwugnIMT3NdYGFBFzRt+6Id
WLj8b1IvYFP5MssFHniHrD8O0neLaU0b3hfSKow6hqVnue2lHDGrT+9E4QV5nOg43jCJsEOKVX4I
U0kzk2vfVz0jZS2akH1L1NZZcG15sgvVjZNrmNT7ojBFJA+mIBCkBwxAHudOyNpOaZksZbsHO82W
XO8RGhRdtK8H2wrqj27q1hwPe1ccP49ppPWuow5mZBFU5+wgO0dk25dw/qQsicZATZHuZz1Xv4MS
prfCscjMNmKeGkpeUOMN1mNdhVvI9yccbOEuNkPDBFhr8g083l3F+9rXS82GYGX4dBHyH3tJLzma
yhyKTDz32+1xWqTvwR+OmrdxrvFagyVZo9VxK6y6jDL/T60paPSxy3MyrZ2J0Ihh9YiyYMTVh/1C
jx+wO455zXihA2tOGeSYM99GRbidcs6dbtdHwcziCB5/0i+w/9sEE5213XkUf/xOxdU2NNPk8Fa2
2EgbzmHiCWBc44/r6TrP0y8Abhm/C+a2EY/oRmTs7dCvAwAlbZg5jMWP2YMfKuYrw8LaLk4Oy/fB
GJk13e5HjhsHa7D95PVBCf+Sd9bjj6G2Xt/+9yC/vg+kwC1vQ7fFl7hzaiubXkrEBXl3ymtv4aK1
u84cK3W9NLcfKcDTJk6C1xvVrNPAVKPyHrv0UjvxIoPEKbNpEe/iamwYpcmtFG9xab3AWQFzSNzW
pb1sSW+KZY9fqjC19Uv8OoJNywoirr1eU+bm1Gi7tqmFcc7LGG3Vuf16a1+nh5AlbQwOws/5xCEI
1Xbxs1gwYx5Tp9sOk/lYCDsUddoOs+fVopvEcMWVetvwvk6kFYKJs+Qit29x8q7ncxiDPWZXP2Tb
qb8OKBzZyg+N8ho/PFjQW2VxWWGz5vaU2iBa9sHkkHvTTVykG/LRI2J5yafQ1S+OSGumTx+QsXLx
3USy+64Hy96+0J22F39KI15UbW/LoVqD7fzrUeC6ex5VqtKclgwR35tpz4FcxzsbOsO19zpX8qKP
h/D0Y8jjYuo4nTn3Sr6EHaDh4EWbl+zzkwM7Zz+TuRXRtIdRG2qkMH0qOXhQZDzqeT+oFmxTARgA
2XCbsvESNum2nEf2V35XLiN2p2NJsohY04t7NTdnRB026iIV+whiE9nDjF/o8jTy/mzQPS8kjYG6
Q3TE/5fKAKIFtnGAijRYvrqbykECCpiu4OhOljbTB1HLmSpALus296GecWMeZ0+7RJioy9SIZqpi
i60Os1XLuL8EMVvV/MkWc0G8SfE9lDiYX+HkYlC4GY70SqDe/br4PWqNc1tkDMfJ+75mNC4PBqyX
ppTrBy+LGjM8oyHJjDgPr5c+x2nPEHntvJZcUZmaPjiIlWYp9GPp/G34sGxvswa8apvir/hp1JeG
EUCDul3vkOcuLx0TnPfrHCgUg4hawZXpTlrWMeKLfBHVrdc6He8Qi7PVsDSZ6ZlXryDL6gSqk8ex
1p3E/Uo7Kb5jfYXeJGU5qKHGsQpeKp2S0reqqJ2QECiAieC6KlEzQCX6JgeERx01ECo9IRf2vB4t
8mYM9sQ2eGPubVCBO0YlWHyh6pSPd4viKj8Z0jNkMUb2XZff0RBoAymbke3uNiylJ4YHHxhrQYQs
C2jdozB4sPo90AVG/SQEBBKf/RRBK94Z9mpu/mr5K1claFjCgFb4qRi1zu0cJt/rSBZDAxLt5Xbu
TVdmReYSPpTraKzHjmQaVGFt8RJ9Jt4yvyzTroxA4dvbNci2Rq9zpLzcUCqVk6+SWcdVY9rPIl4y
7bz4mDDUnRC6XeTRd5t+sP4yuVPM8sCO5qkg6bHUa2sXKSfsPoBImnJ4slNdpOlOBouXze8NTlxP
f4unHGPgp15GQBO0ORmnCm2xu/blhxWDut8kI7sDkq3BcRpyyjAM4tEZmeVVEbu7iV9CDyehgZma
9z+u5PVe6hZvQbCjT9qyXdb3cKPUtMW/eEm3aEL2vy3evK+2d9Tf0XvakGy/o5OKxTsQM29vlB7o
RHWgct+4jVzJlqWcki3Ku3VYnBbvjgm3VRlX219+TFlySiJRHED2QAF8x8O3cGql+LIXrJKJg2w3
uh8zOPImMXYNeu4vOB3di9HoIjPSsnWDA3t4Il4QXBAt6BvA/PZxpqk7cMvtzMscpvHzjwMFXcyW
ppkq1uNrxVbnxRoiYqJ5iP9QvgYsBMbbN+vI2cBoS+kNhOw70fn04kkrjeMp02K0Hsc8aLnmwcDi
TVe5m25pXObPHCOc1HZa4/cFZzUl+0iCUHBb5K270Yz72szbnAwlAoccYXJfV9UhKxSr8fg6IODA
W9BDsr2lWH7vWMV15mLkiP4B+HpT0IPlEB+YwS7BDSHtW1g5G+AQwKvdx6xpBGcdpunMajANYVZb
/raCFKYDRmHK9Xbu/1Dd/VrbbYcXG3Fi8yxRh+O/wVm7cW4s04dAVa+hsQAD3sYfdkfxpIPfle1v
AHRWE/3NbI4FZMX/xQa9/dR9zESIFySp5N9zxC7nptnpVvr+O5xH2+yOcZbxMuYFd7jxsUQFux/B
8ffn8ivMF9i0gebf9gB16HDmufvrucjJc4FvCyx6sGricx5g79fHvsdUcsBq8c/j/O8H5OEgAAcC
LwngYvwGsyizznZUZcv3eq7ZKNKSHf8SLsg7gDW/r+zfX6CzwXb/Qiy2KwS73QTR+ON5rOJbIHNW
hZ/WgxLvf0QMk60baL8IbwmC4+z30XQsWrl2D6NBWruvRqSKn30PE+6j1a8++9E/nNGvM50zopTC
sA81Ggc0uH9Liy2xjdF98fR79bqoDHkda3weS0lcz6Mp5xZk/riwMmOPzYHUwsq2EylaT4/rbtJU
9scA9V2Ab5bQsuwI9Zq3sz6kc4cMiXpyZ175rPY1zP7+It7eRm6cv+nMYUwwO0dvoSf2XT3QPGO6
y/pyi0zr90SoxYU8PuAWGn2ecPy7NfNfHS/AnmFv/wkh3oCzIVpdbrA93v3Y9mYaFxSJ3RBZmwTx
ePofQWsBcqCI5mZcH6o1+gq/DQeekSDRU17cvW5LJMnb3cBxzrqoe71tGL+/wC2+/DRNmRDQTz4r
ED2KD6L5Bs80yzrn3RqU55BeY2WwC6sq9D6LjgXzn4U6vpoDeBEMXuRT6WNC+XXNV9KtljEV6fk1
FZkC0BHmkasrXn5/VW+4Nb4dhQZtSd3tQYAxrVLfLPfaHjJZ0Cniq10AU/9YVq4ot1Sx86qtnDTI
8KqdXfmdGyb0zIPpwNJjO/1u8Oo5fC6w9lmP/3BerxKRnwYcDJMh+P5oYpqORtHb/ca24YtQU/an
bnXtrD+4wbypJEYe0jI2f/VrDdG+a/oUzBdfnqRzgEiGIMWwdE0WQZclenSVLYjUjeuDidj3lQzS
tDkv5CxBcyfx2TvzspMuVNinXmusgIeucP1aHyo1ru6wsxtb9BXWwwAIEJeh03gCN8F3nrEUFEne
O1lXjp4xvWZTjJRnnETugNUUSEjOFEBhXtFjrqD32/5H4hRafCzDvme2KUrlELGJie/h9bUEKr+P
pskqly2FknVLT8xEW1Xr3LgR9Uvtjgw3qZ8YwzuvV1uSab1G5hbSlvtm46tGyFz29PtYk7rv4jrf
izZUxZj8DcVotvMs+ZFgfc/sYPwM47vqaEsuQj2BeFHzlMI9tFHDIauSame6smFRaCCp0NRT58Ez
qEI9e6TjsXcnFvrAtpdC2Jher4J+6sB/kYdv9WFslh6deFaOFXAwyFAI+7F1qokw4Vno9Y1dJdj5
2dfvYx23IU1wNWYf/RQsdJponuBBNqaN3NR2xV0z9JAbT3kLCp4ii/aRORyzTjtOsasckuG/Fkri
ProKxGzcz04wLwNd0yoj24c6jgsMikXdWzYVOgFtHnZ0DobjP9TNwr3dm9lduwUNJYgJNm6mexDR
c26R5qbEEkITAGhyk1Plx1EHX5tndEfwbTWYF2FX5ZLtJT3/6jqpwrrqPtLoJLJGXDxiowJ/xEgN
T5+Km6hiPymOdaYErrkf+R+A/Ja/LvT04eV1aqjvWWodqpJSsotR6rTJ1NmicoiwaUPHqNktsWub
0ppiuj91TfTY1rGljhUtNYIkS1PzGCw50uklpy8plnfvnKPkvFR4zc8gLM37sMPxM8dBhiOHLiJg
2VP3JJnUZ58evn3C6steCnrnfEztnC4QsUPbXxSfw4kiHKjLrYPrqLU/N/SDollIKzZvR7sPkZ9z
d22rO6Jb92lckY/v1kIN9oGcYjhEC30DmbGi+pq146Pr+O1151vpdTX1AxpzoHEEMul5asZ4n8Um
egjbTKM3aPNvea/lXmVtmix+Xe8DGeuraHWr4yJr2Om6pb8I+fGC97aow6PhKy8RdeJLNzfjCT2G
/KbjEpfU7Kg1WeIiOGaF3Ty2OMzo9QB01CeW16TPZl6jL8qqAyCGsXoykZsfbHew6Q8ZZzkSXsu7
8YEPj93Q82wxWn49AGrm6KgGL/7mQEFRZzmt835yiyzHFl1bB6ev6A0y+QAhhIJ9j9Xlyus7LBNB
ZaKdDGOZRR/zyY2XC8qI8Wvv+oVzoCfKQPmVV9mSTLTQ/TMaghAPlrS6qypGJrH36YXzQMuSkvqN
/glBP+CxxTLSfLGLvkX169vXvXC2GSqDjdulU8jVTJp9a4fldAGVt65yuu5svZRy9c0xhp7ONLN0
Msr51vpkWm3+1P+PvTNbjhy5su2v3B9AGebh8QYQI4PBmUnmC4xMsjBPDgccwNf3ArOkW5W6klrP
3SYzPUiZSTKI4fg+e6+taVNoZsby1vc5XAiQsNgal6Xnyk1LQl84ucQQtYsqppM7JATZdKPNLrPh
8SDmqBeOyiqtE90BZXsSUyd2ZjuYV05ZTRsU6GdH4XrHLnyxDW6fsR9khOSJDzqZqtGLnLkh+evJ
+tKmtnidW5AJuc7aPQGvWODNKEIvS5x2ow2W/cbGvNlYZgmIEwFjY+qVvIN/V9z16SyLsJAyeerg
vb2IqSWi3E0DSXNjTUDnfH9sgn20QG68KV1Ce/LVbWD2aRnWywjlsmqXDcun6rlusNa3MEDuApYb
R/LyGLOFHp/AeNhvve9O55w9BOQkhGC+aCzhHWkdJ+UBL7SvNZCLjCJ4ExrDVuQzN+YbJ++7W1e5
xY4HveuGQbZ4B2k06S3+ITwnKhVPJmzL/ThMxj5vR/cNoNST4vz+tHTV4u+7dkUTdVXyOfOB7FPp
DcOW8XR+kCJwoHPYHZvkAlCmno7j0Q2Kdg+hBPYBoYXgKahl8G5NrfWYi7h5xzW/fA5c4NHoNea1
jeFhr/OmgH/RyQfmXm3jqHo8a6Ivvi/E1fYQcmIcY8jclxT6BO+yiSeSnmc+OpVTELFnYRS2fZ3v
C2cQT3jOLL5/osCGXlu7nBj3K3phdxvUqTgYcxk8VJVYrpI+77aTxyOX43mVXWpblycx2Oq2JjD1
KHzf/mEVIw8Hs5vHiz1X3DxobTeGJYerSXjqmKnJatCT/Hofu5UdcWzH+YkcExwXTcTnOE7F3QJu
5slH0nntFl8+8sKHAKQJ73oxNIm3ys12ZRA7ZzbvhhXKCuKKv8y1xfUu6h35nea2YDVwm0xN24U4
VvSdUHn32srBhkrgLMtZBPZwhYEKXrBWNY8Y92E1pUkFRsYr/IPBLjIcYaze+GNisTEQ2ocWm3jj
zrNjL1lAGmBiBo+8AandPxeONXoSJpUoSrkpgzY+K61NblF/yguEmfq5lOKNv5MgQGfGM5HuIcoH
L79MQY4t1GmN7BQ0rfl90OJBhWVKDgsLEugccxy7fWquPv8gNbwrO26ED++jqoNTlfptxH4ZnsTI
Hj7yg6UCSLdI6NGVFdeXRsOHcDVrncdn7epKinMHKq3cGZMwCI/aXXVjTbZ259VB1gKPEmkD86AV
93mSjdWWVfScXlXEJUAUCVBde9CChrb3xr5f7kmmiCHdr6OHHgXd1JSgp8a2UUlxKtAKRBkaHpNL
CA42Hq9RceBMW4ORPCpvacjd6qULMojjRaQMRkTCk44rn4mzLL7gOQIAwHEZnJIau9NhlK53Ap2t
1/kjWMPYHEkFdmCOTiYPOx2AAJsKcmvzGlQfe2d4CLSkyHEGJWUA+RGeawnZyA6mh8zCzbMx4RPe
NbOhLXvFATgnF9GZ+lkF+QRkRbBfuPZKHqcRxj2wvShup9yUWegaXnGS2jz1+U1JcChYLD7+Wp8q
kipmVazusdZ0qhsp7dwnZOHmUAMR/vuG+8Fn7RoOxkyyxzYIkZyLlK3xpqqRn8NFTpAVrGpmIeUN
eXGoM9tptoly1HWRId9G+ZRNByuxDT9yfT31kOpyYRyLhODQph0cDzyJYivvwhO5aE4wQcfIY7vf
eHZhIRGiJT4brSY+AFrmkQWP0Nw3TQyANBlTczBDRrhUa2B8rRY5CO2pew/+pvEYzAZ/zsqQJ6nk
DzS6RtrjBw+hzne3KVBBYl2dMQXbovIML9225tQ4YEJoOxieWDJX8SHvfPstGcfvy5ImT0nafk+C
1sk3HBOqB4XnZBv7sdjrvDx0HhKuYC3nLVflbJYXQrDDbkxFELZdC5rBwz7abqrKqR5ETepSCLoa
Bj+zeb6OsvohkxjAYUMKtkum+JrNJ1Qbg2BQFy28bOzboE+tBw9jk4iyEQ2K64ELBg5Cpj6Mpi3u
2g5U+Lb3vOTcgyB6GDrYJdthSsb4iJoN+lGrpuBYNTmhxLordwXJ44e60I1tINPmqogd7dosJvvK
bFmmNknPUh1aWBOZZjy+1YM3AIo2zXKje7yEI8DuXb9tDRfwN2lFLJVizc8SyZwAmSUgid1+bDeB
UZFYazBqDsfe5YfbzojvD0ssso+YfXy3z9n7RYKbUm2WuRAX3vK8/DO3KKMsZ77gW4jveetku8EL
3HCo2/SZTLvxHUVw2mEmCqA8BtXOa738Vst1EYJeh21YV09ljkMt4eC288w4f22UCcbWsZrm1dJj
cRpMKyYPKqbch7E92KSaocIXhIl2djaNIYdw6wYC7XAaIXj8KFLL+wnkKwxLnUc2yhF0m+ZoIWU/
sxQgE8gzbWqBAundtRvHFnMrD8f1IgSrV6yH9Lmu1rf2ZPbvzegDXQLRxoIWkbtxj7VTZ03Yk9KT
7MCWBhHTU7kRWiXPkY2rZblzXba9+Q52H0SfWfI9bKCxp35Y8O+GyHJcE+ncOsfKHUwv4gg/wmPR
eH2fqraR31pObbABW8vSv/9E0wWarwBiywK2WZtrh6xzzKfVz7AzlrEYNtmsgZFxpvx9GEER8UTS
IEgNMS6tJnasMytFcQXHxyjBWzDSnCcoAe+FKSd4t8ifI6DBcvoh5cy9wk3JOW1oUVc/RrZpIyze
cdzW+WidEM8TrFwZvJjDamf9tLG2xrvKS+UV6CvBWZZxREZl3GnOVusqvMj6MjrPsi/LV68dp7Do
rT4qda3TL4PyjAe2fn6AW4kZ7g/UmmKoOvH0q2HAdimEum4KGD1xl2jNxUqVoUF9WR2Cc6U77VbQ
BAHIpcdLYYd2WqW5XYzUJLiseKoizAuGNLFdj7FkBecuM5mprTpeXup+qIsbk4hxH3GqiAseaYHb
gFAVxpCU817TIfrYN+5gxdCaDGBTbyV21pVfqPlTHu9Y5BUTJIe0cZsg5LQ92RBelrQC0unxwnXm
KGWv5pebAZe5PUf1OMdVcTX7MZIORBQOYO1tOaJaWZsJ+3kw7MTQdtlLkhRE2yLFrcJ6h5SQBZB/
JJXtwqhnVquPQzpo1e99108jUCF8WVW9dTp2gA+xbrIT2rcYuOh5EDNs3vw2H9qC34OtYeMachzW
7CZG7Pf8+J+VFsDrFW2f13MUtOnkvBAjNNOHnyKy1q6LEOhyq2RrGvHUXlEnsloK8DGsWxTuw8X7
SOwYRMIev/fC/dYZ0Fxfh1alWrqpfQQ4jZNtnANltQSPY/k8pAgK/lkyUJL9zwN9tsMh6Yeu2C9s
3fht8cqDMUPmfaCpAQydHOb6yhr48ZZN1uD+6EPMOFYVP1jSaTOX7GiXZtZJH4ZubvBHZZIZh7ND
0u3aFrSbiX2Q7DnuqGsTkxmjexvwxJzJzfbSt/eZ9Kp5blGHRxTeLMTqNZTK3ib1ZGfltlU4gQK0
g7rxzwujn7+NKUkAoyrHOACXZ9hdYG+9ebHsPfvI6rn1h/JJw/UjQXwRitvYA/fOFhdM9aHXBVMW
rvxUkJ92+yCNRoF/ZtosZsdSdHGH+cv9fwqyZLx1cO0e0Kezc6PH4GNNSBq5Mc/VtrUqTGRjwIK6
1cqHPJiUd+wY4byNVbezvZlqVdR7IXXclZPfkgzG2l18tIseFzxa7SqGBuzbQyStZb7vM43MfaK0
Ff8pOSHGees4e+Hasoriyp/etSWe5nZjJKoz7v0igwip6OP+IXQW60ArQIrp9aIRZtZBBqdbxgnR
H4bUKcaPRJtWxYWJ2qxD6HzJjvzYGBOvHgwf05DZBXUY63bTbG2A0Qejb7zXcixtBEsvNpMmRFDM
HE6osK4uZOx1ULa6M8gXLBnYOTaixf0X4jUB/1cPhonfCXHrknDyhjTeMYdfTywCp42yCm/rFW55
0mjQwGI/OIQ+8Py1FZYScx76yK+dgFUZfU1QHsASLN6UgGPD8wfjuOzIniOYvS8YKbg24uBu0PSG
n3NpdxARptuZX3Zk0/0UbHM8H58apirEw7xNzlC4zf47h0uV3nk57QNMXZaZHZhg3JMAgZO984i0
5r012vl9o6z4Gvtm8pEIg0/eV8uEjS4eUEbo1Jg2baarJwK3w60SZcqPQLyOrbVXNXvFNU2IonCC
+xXl7EWARdTRQLTIIoVn55uyqH8InaK3D7Wd59gmhfPQxUmzk2atv7iiNzaBhz8yFeVCcqBf5g25
rPlC1tPMInPoR8JmJVSDFSMZjMfEFbjmKKbApprECii6or8Fywan4bAlOm7u2Fyx/6WlKOujZLRG
Hr0aOQwC0q2H7dFK1jR6UsOrtwYwsAnIAT/SnaT1CBOX7aOaPIkbWpJG3+BS8L7bgKgS+G6pfdNp
68Tb+7Zfb5ip52zjFnGATabosjTihZ7jCEMuuV0qFIDN4ratuy1GjH+RpVfZdunAQ28SB5sfdpaq
jUar/V31gKHNGDq9ks786vG0GK8g6AgQEt3ow4cVcuDLOU7HgSBDBarM5toqY/PKT+G7YF+K4aYL
Iw6ugIub73MJkWfS2v4WD2Ee4k0z30jrDDX7Dy+Y4Zv3cCI9ZcOmHNScgwwQtJBBMMn8kuevsMqr
3DDhj0pXOQAe0na6oFwVFmJAU82bEqTWaxbgxNhUGEQuDc4XfespmsPCJTBJW3Sx7oB6BQ/+WDiT
UCHvTaY65vMotUQH+ZSN2Y2yFDK0ZTbxxS8rOjFwfySbcShfrb5qXoQEEUZpJdojTk8MXMnIJV+K
10RT9HkU/aSFGpPHtRiIHfXoLt/rZNCOIuemhulXeKB4ZHOSDih3TuTFGV3AO2ix7j+jGGcel0Hi
vrcmdIppbXIZxWwei76RcKhHCBxMa3qFpadG4vH63j/0Vlq70RJoMH2rLJj2tWOO5T0p3iwSiFuR
4FKHtG45w5bxxbgCUJjiWVTGS0ony0sQS2PT9pBYExZGW/g08e/YnfXIdmz55DPu7w07Nt4bnPEv
On/F2WgTHxxRhBeyQP71hPlg346Su84f3jBOy9t20Gcw1bLRDe6D5TZINOpKhGFXe94HouaY0VuR
72Ga4W+fVWeKbzliR+RPHFQ6+uvgO9Ia86z5pf2Qp5ZdhTaq/rFta4MVHQ7QwrJ+zAPqv9gWLXqQ
eOcFBR42YjdPuuqFE21TtffC7hvbuZF52vGU7yGz4JkSHblszAvTnFcduwYWoc2NPWPxmffKJEMC
fq7RJ5ke9SGt8uWIwXyWT3E2KeeHU9tNccgbv5J2GNtCl1rkj46tBA+vApcNuzZ8G8CFM1ePMAQa
C2MjCJ4sFIUr9Ok4ABPHGOiak7Oz6cDxv7s13F+56dqinEqeY06qO5QF1fgnIm12kwSjjY33C5s0
Yzxur5mMNjcN9nrAI9QWtM2n3mnz2o+ErO/hQWzVXKy83SwpcDG1Sbya27kGO9YgSZ4senc3Wr7k
CJNZkysEbEMVj3nEgtjn3EeUKZtApedNP8DRUdSFGFu9tYa+ex+KZTTmDf9Km82hamxGss3SpjwZ
DmDZnXxl0czrT2K7iQ4KJ00mGp2+DVqymM4GFFDB/4dHH6DWlSZ7DsxXOWyn0g0nPaBGa/ev13N/
3ZCzNcQBorM6XJO8LGDX4P6fHRJIZb7USS98Vk27LjTGnx4Xy6kFi/LeS+0BS9qoQ6oI0yxnRfdv
voG/rpvXbwCjAOFdABNsCVkK/fUbyJyZbFSSeR/Fz2+g+uk8AbpZcsVpDXuxn5vSP0ox/whz/Ox2
/HPd35/b//5Hlg0auk7M4u9WgH/oGvy/5dv7W8X2/v+BHH7+lb8R+WzazH0CQC42BIN7hQ3zH8U4
vv+bje2Dlk1gcwb/zW/xb0Q+5zcdhQHino4Fh6UYVyAr26+GTv03k2A/jZ/YDBxC1MZ/QnP4da3P
v7L6TwxCdARm/uFCyo3WtHvL1g6BpoF0yvJ5OQyB3T/+6TP54+L550kgOHx8GXjenP64XUi9/3K9
LgYrHURz7YBhxXgkOcGoMOj+TaVI4f6bnf66sv/T4nz9WqRRCfkTwcU84KwpmT/Zl/hd4NIF6HqY
DSi7uivGaxb/LFkWfbpt3Qq60r/+4Szjr7fj+uN5K2fB0cl5gUHW15zbn77kVPROh1GRJqFZxMjZ
XSPPLH4SZHWkbIeXugqeddw05k4fGNc4ihGD37toNfW+c5IhdMbRViswmRdfnolD0EwaLK5A6O81
xgsk4j7YM1MGe7WIbF+5sxni2q1PDBPVXVkQli2pB3gypFufiKiC9olZB8SzzC5UkTl4aalr3M8d
r/os6QkCgdK+M/GBfrJIXZ7TwhbPXptc68OcbZVX1iHQQv2wmFZxbdt4NcI0t4Y7sx+q3xdraW4W
S+VPpk7VT63H5c7pUnCoWQXruanVQW9ikrVLBwx2pL5QEMWD9INqVEqrv/IM2Vw4KmCN5bX7ppeJ
dqDJCBlQaLSfwMUGqDQFMRxDzWx+9D7oDnepJlZKSzps9E4xq0Lz2um9KV6zQgtUEU2p8HoOG7PC
Lfwa0K4592fKBPOdV1NfFqqY6xwWLiQBBueqfh+E177mpCy+rbze+4A3SxoqvQ8+cp/Y0AZ7scd6
0JybAodBRmXK6DORYehK3wuQwk7IRqu80Usko5AtfHP2iCZdzSgDz/68EAqNM4GwuC748oWVnI20
dYPR9z6dKAuIp3y+T3HRbntDF69E5KirmXS580dXc6BRu9WHqKp0n9bpj1nkbZRgUbxK4EZzdFyc
tNr2fDgpZW7XXVnBPrRM7c4iWn/WF+ywwISNAlV01LWoyHJKjLQG3ycdu0focDbGlrrfWnNWnPU8
GT6S3pXvhUFb4XZJFrfeajILTnwEPake90cny1AZSlzqUkf28MoP3ZoUE659FWug74oieQp65rYu
hlOotT6TAlosA6uqMd/bYN/izN14rbzKNWGj1ki6CF3dz99woMX8Ye+7FdNoiBQ0s9Fyu/tYleaZ
NrxbZ1LKoOLBs7m0uXsm5lH4GDYWBmP8nCp46o7Q5DWhyuVdgogJ+c067y37zxsGeGxni5T3HRGg
ED/BPRbjbDs4y4s2QNs3l9TcmvPSXzRvWbYqgPlY18EQJkYw7ubKvqtV9c2z4sY8ZGjA49rYNKbz
jxqCm7mJx4Fxxh0wh5Sb2V8hzgsH+KhIqgLLujnMFIGWnbucfVXO07EMdLgjYcp6RN/EGgPMc9Er
YgkYnIZeJXwQTRcNM1jSR/qC/ESWG4zR/qgevVmm28CAiMXiF80jpFk4czZOp7ubQPqAvdWI5+Zl
0mxiWngWTRRSX1F6mZXa7O/6nN4bm1CIxLNfUEJ5PxbOGuhqaUW40Cg7YCvHYqJuExRW39q0bten
V0GsjSxlses7r2bL3g1fWx1DOSYtGZjPOaZwZ4fC6HgfFJHyi0oliaNTMQOhEA9FhUeIgZ8KkVfN
aYuHYKyyvdBrHsNN5TmHUZflsxfTh4RL2gTlrgbXOmF2ohtALaMaNg6tQXtHWqinZtydjWlyDiZd
UR6H8pnTXbUExqOZNqDM+279n73YjR/meVA/XLNGeayNut2xa7GOTYlTZTOAVMesVNrHttfrE0N4
sJXVAKSsovOZm92nGbKzbbZC3ugZO8PtG0CHGfpgS0tA3etrScVMI4NG+e53NnRV2Emtflh6opYb
p9YGDr2jqu4my24/bQa5M99IRlUXhnR05KBaIjIn9FhQGNYc2a4HNxR6uW9lxRGb5NZI4Ln3qjtN
QTYNC/IsNHEQGqKhU5PV72w9y2dLl9NtWeQuwculah6SKsXH0DNGGDw8Cpe+z7iMvl51/zsF/pui
duajNUr8z8dAINMiyf46Bv78O3+bA/Xf8FUbgId03DsgVBiB/jYHOr+RH7NNlG/64H+ZA/8895GH
grkAsMfDbWX+J2MfuJ1fpyRmMf7j6CsYYE3g/3VkCbBL+DFBnIPlJ68Uqk4bpI9m63r6C/GNB9zF
BygD3YtfGS8zj1/2UvMOqfwkZ6z1i9aZR0vRd9uX6LnwwJxjMGAiErOO20nriMCMAR60eHQj2oT9
qPGpndCSsv0Os0W/10yWnIsmh8gitBu2/ho21WoIv4l3D7jZv1VU8BCYqa5qBSxLopdsLLYn214z
wUtSjHDSsQB1Y3UDAYT0srQlW6JprQ5c7pw+dqLGUyTuZjU8mllAppeC5mOapXh9NONOLZazZ3n4
zbUrSv6UKhHey/Ra6plxleNqDnWeUbfc+mLrkGe5xS69RcN+HkAAEsjBKdW5zqHyxjduOAqVrFFF
wm6n94wW3qtCIU1bwULql4c/+3jFfsAW3l6hyYWUUExb6MAfZICtHTGVOMoK194QGX4zxxkQqCTd
GlAiUmWdinKKkPeLrJNt4EEYTr36vur6nSxnAsTaTby+s7HQTIfWQqabvMa4D1qzfJGj035zxnxX
BepuMWR1zyrFP2elD4s99+Fchiig16K1ErU1GdTCru6Kl2FpsjusT/bRIi8SsjnhRd8mo3joLC1+
MG3DubKLGXVcqxxxSKTbnVHPsotoSvVC+qT/WGf056myKK0C2q0it/H8Mx5RRhZV2MduKHGwKawe
iE7oOKU5Ogdp+e2rl+WeG+YkQ57rAi+dU/Ls1+kGuNj1wqOdDVxDhbfeijPOAIAujFN8eIHJQy8d
WGn1ZlufRB/zHF4aHu6dRliYmAqxWnI3axmI0TAY66hubJEsY2ey4/7umaPmRhR484g3s/g5N8vm
AdmHxFuVNQ9Aqo2L5cIDsVUenMFV59+BBTGhBwYGq10GYB8BDEC1ZCq6nWF8XQZZ0Fo9wIPZ9hkS
yUIr+cHCWUE2ORtnJCMW7x22v2feYfq7GDzrqNEFmIdJL/lUBZFpOn6mWz5ALRyRVGkb1HXjcWyc
+kQTTrb3mC6GSEehvDUTLk1niOfigPeDH75jXXvvsSaEforydM/7oLnqG4f+BYv3D55W8E0bQ05p
t/16tc0jh7JJVu1ryv23z9xgfcFCloywCuOHYUNZPrdGjXuts/uPrFvGPbHD9hPlc7qNyaLefH1n
OdsOfzcOBv98CQ/lLllSUOrswygWxcx3h3XMP9vra6ysUvvEOnh47HObBTKwCDfM1h9c4re4nwdH
PnlTxR8syV4cnZGHSORbzbzVg37c57RpEFriSssdymWgBK817Ng4nKuvVzqU3OZGtWtJVJrknLGW
rny2A2V+U7WWNbzybe8Odqt9bIp4ujcmsMpCIIuayQBEhIA7Tz1mhZNGyx5E4Vi1u1JV8gOKBk4r
vXFvOPHPlMob5n2s5/696nArp1yRAGRZ435HJWaJ4PBi3nwd1rTR5yt6c13syiRd41Ud6Hs3bx4A
0LLhL2Ww/fptVYoXepbMvR/2RVzL0JCjHzY5n9zs2c7ZYDvFzslnVRGRXc02KNxJ6JX0fCwL/5X5
/iu5/zk0kT7DPl8ufZ1exm6+HbT+cew4mY5O873OfMZB4hmBf23K4UZXyW066vjbZXqocvG7o4Kr
gIYlhPkgrE3vfuqtnUXpmnSXZ4rOKIzXJ//sklmmRsPZFr22Mdu5CX0qZO8l77FhY2KO3huZ4d7b
bf4Ev8C4uJTDRoXhJ5HrtRaOJNqfsmq+ZFOA8ziP+rg5WbUX3xqsz26MySQn2SS0nSjfTTk2YyEC
421TuU4Zhtd24jCOZRtKkksppijjo07Q4Tvzs6tHJjnmoqt8GaiEMyvjCI/mhzDkofadOyS+ld0z
gO5hL/+qJeZLr/nIwA3Q6bqvduibNJfO9bjVKouSqx52w8YUVBq1rov/BLk0pLZ9+ahGh8avtN44
sF53rZweajbGp8Ar9lZOJyVNf/yCM9fYTd0QozfPxblwjSeX3AZb8+5YTHN1RDuxDoqHcKRzyttO
dUE3C3aqNmElRlH7a6dTDDfVDaa3QvdOggt/nwM1iJwxftUN7BFaRaLOmH+35va+JQj/mZlrvazq
9O+eqwHbL4pHSf/TG4Bliyzd2G8y1sghXNiePHEgTyzc7A4GB+2GkzWWhwSGPAWzvm4T3o/MIH7o
qv6D7W+81Wt/vnDwVu0Wzk3GbCxN0PD1ItauF7M+N4ZLAb0q7risQLO7sXHLitTeKnOoaboatPxQ
1EUb2T2lB71htp+9Yxbwb8zjXHHuttr2jc5XnJU+cA6Oey96DLJYb3jbB2bn7DU8wbqtv3YpFsy5
w/RprAQmvAobx4LkgVavXQsb1C1rjnBNOm/yrE5efPRhJnkrkgTQzsofki1Dgv/B5nC8Z3toPNEa
v84QyFpYPNz5hKtCweQ2Yx9OyZg/5R4oeOLN1WdPgcynFFTLglLwKG3tY9Zk2rjjna52Rc/fTSpr
Oy9Sv9CD3NzBsJkiEkJMVoS1N6oV/qUdWzY7+lx+V6ZBlICgd+gwYW0EzelRyV3Ek1xmdEunNTuy
uKj8YEMAOzmPEzj7U2/GBs2e/eJezKAbdn7SVZRn+cmzdCeNHid8uIVl0ma1NFDSY5Fo27HIhzN+
K5srpka4ajoHiLC9KF6D09BcGt/wTjbh323csemKcZo/B10m71WxZPkW2xz+aRnU2gWshHNkUij2
ht5022wqY5D0TmNvUzH9XlemeYMBXD4pkakDvOvuGzQHqnF4FrIlWnUXDxOJZrek5L3lWFRMYdU4
aie94QFGtqo7YMTpw5ae7JDCL6wjmYF7oMNbNdvlu9dT8dSLWN0UrqZfi7gWOxACmHHMFEkK40TI
zHA9NfnOpgwtMRMQ9P7ymgvRtFFejyVNXh3RBIOuU1I3ZAZw0oaYR+390izXHBuBUkPO2phYZ3bk
q8fbZbUfFGPT8+YafXAiXfnQ5b06+FahvYJfuXDu7D/psWUAIRqyC1o32Q2Ef/HTr34c+BjRIBZu
cThKG8Sle96gzQ0OhgEcxwCPTGczabXTflJTEvXW8kAs0LtMmWlAu/Dz/VwbewIG4P8pnmzGJvlk
97q3JK+8sWvwHxDQpAd6mk7ZyP4fs2dMNDg+Z0l3b8eOQ7LWz4/zwr4kzn26dyOMatQ6UAd8jwW6
oFTIGzQ3G7c52xij3RPcyRMAMvjruIVXvYIfeFUv0I+RMpIvWaP4qXF4X4LH9CV+OF9CSP4lisyr
PoKNAqnE+amb8N5GRKm+BBWKURBX0p9Ki/slu/A2/DYhxGjY8XaYbNFm7EE9xKteY6zKDQJns8M1
YV8TP3jpFosldOveZ0EDp3LVftJVBSpZJN10qzLUrxpRvqpFRm/Ia7UqSBlSkkhmc6tWdclfdSZv
VZzg+aFpED2+DVY9Sq3KVLJqVOaqVhEe/457P9501ZC/qVXTyr7krRrEd6WheCW5jt2u6/E8jRle
kFUZa1eNbJK0DoB5fgTVOG0chLRlVdRQhj88U41YLSpxcQ1qpRr7R1qafRSvihxgD8S5/EuoS2Yh
33VbyQ+vcPKzWhU908eHYK0qn8iDB4xCgc4aEEpcVIyyOC5f0uCy2PPZBl1y167KIX3K5XWfVj84
gCZQMU0aazZKLs4VTQ5NRP/mj25VIiWGtA/vS55UsZRgETI6Glf1kvHF3ZqmNd1LaLIhM9C9taqd
1pfwSYkppiI7oCZj1UWnVSF1V60UwFx9BgWKgNrNsrwp6s5zwjUA+153PWJrvOqulZHyKsAvhRzL
0ZCSTVUG/geNgDw4xsQx7rNVxZWrnrusyu7yJfKOX4Kv+yX+DrqqH+kJa7aOsfgUTMhm1/Ng3BIV
O2YkZTa4ejJe0EtxyZJBvRpyMSK38yAdOXXKphWkD0WFfPGbDgvODevalINvFshHFisiibfQ3KCO
skrmPbjMRKJQr4rI6rE1iK4ff0/7qjp4lswOolPtAZTGZzGRU+vn2OP42J8LMdCKnAj/HlrWeJuk
sr2nIGKJCtUx3eYUFDtJ429FbGVRHvjxiW/siYNfHHlB2uxoIPKPJdKd+N/d389t3b9RfbAQrou3
f676XD7V/zm8VS34ZfH55xXgH3/zD+3H03/7+/ZvBVn+ofusJHcHi4+v+4gHP8u6/tj/2c5vgH4M
J4ACjz7jWGyU/tj/2eZvyDb8cfLwqwzEevI/aOT6df8Hf4l/iKStr/Nd6L+mTKnfmxIaGhemMMoG
rcWlitFNnv/0ofw3tn9fXyQAGQoqg1TqrzRyySwEjclns1hgdpy8HisUwirtBLbc/usv9austX4p
9AeMHivEwLHMv8paTRVPQEIsCpG4Cznwk2DgqRRz6G/pxU0yeagMoe2nxbFpRaD+5l9/+X/4OH34
EKzlPULn/NJ+RfVSgu47CjrEIa/Vo1l533z8Wf/6S/y63lzx+45DWVug83szf02aC6HNgx4b3cEx
1OPkWM99YACrNg3sYEvHVfr3y/n/85vDTfCLTsiXQ5n0HURqCvsIgf/1A7WSznanoO85QVjdKWEi
aMMm0CrSJHH1X+ydV3fcyNVFfxFmIVQhvHbuZmg2s/iCRUokcizkX/9tUPZ8EiWLy/PsB3t5xlKj
G6Fw695z9jmknbgTfl8hDAyqBuqJRajqoqIniHQoqTPSQkjgXTgmw5RFGLvJvu0dj6CmovOIvExT
9o1KeXGOPckoATKFQHngsuzJA7VezLjfBhgg33KBiHwx6y/vkdSU6KG8NluRg25dhvD8V1aYWCsU
QsP9GPv1eWQHFCbkF9ThCkFpdmsjWH2IRgfSXlZbJ6R58iibPLm2JSGonSAzuQ2a4LLtcgxfmUf5
7tI1QjEKDqidqEfd4IIwm25j0Y0QTnpdROIr0fUnTKYZ7Tw3O5T68BTMQ1zAMvZaI4EAv0/M4l1O
1TapJK+Q3FghSutf65D9nhOHx3K0NZpXRb0WZtau+6K3LwfSxDE+2/7BDKx7h0igA27JZgn5dY6z
714tW/NuYVBGq9GI40uYTcFtY4t0CTtoSYWEG7hAYz4gvtmRjOWvY3DzF7mSyzak1PTdsT+TgW4n
DHAgli0DWgfeviGec9hEhePdVg5awdAleMt0I+e81ONYP8uBSRubfMDTcSdyR3sIk64+5uzvkrU7
DOZtYSTdGZ2kdqdbkj0lnZSMqyrDMz+r6osiJaAGS0ayybCnUy5V8VVVzGVYD6q3G1tz0wGavEcK
RWZYVxEYEUZm+6WN9MpAAz8a5xoBAbdRWE1rDATG4j+b1copr6+yWp373mh9N6wJ8sJ3UCqMC2Ow
7F2Wcy+8u9baJkfglllfSFOR5MpSSWDRtYadUJF3AsYWbzWLncO7ha1NxxUT8PHio42tsPHWL8C6
BQtwtMy3/vayYcy3ryJHbTBK0FTw6YnQNAye4jYJ9/y1h6ELDgiIq9VQ9qdyTO5iAqYWWhdrW0EY
+VmjbGCuuKeQDAb9ifAvY2sCZtoZ5BZgIm3IUixVdTaiasa2gkv5mI28N7ijTaKbsFjpJ8uvxmfE
//oy5aE574JYO2vINtxaA6JpOwU9SEQvXanEr5xVpVccLUiwkMxlvTXHdfgbvwxH9Jau/8VNGhTG
LloEeIj92UCk0tKhy7u0PS3cqo5qOEvIXmLoyxjfx0WaESS0INKmP0xmaJwPsPg3fkzjriAxnajg
CPiWEz5bvvXgGdO4DppGv46GUd+ZnfWEsOIc2V5wkxQ6SYaAdxZETx/YILfLzicEZ6KbCK6YaqvC
n7u0pxgIZ0WGdMUALK+mb1HgKncR6sm4cP2g2/ta0K4NTT8Rub1hYBzsYg1Nf+GV/XZK+NgA0sld
bWhOxvLUawDc6mLTmoX1rDoaQAUi47UaNlUZWLeSoSBy6aTO97nTKTpspfXMuu3uo6ynKWHgkR0w
cq3DkKzdhRTldOmnSWMSS12Od4XhpucsSNPeGOjeI9n/Uhe9wvOONZRgrGKJ7xNntB6eB1g0Q14A
iwz5eUOsGrrzNDPySzUXfp15l2QhKDnfIFTZrQ+idrXVNGn+yk809yLwk1cfb+NywtLkgMZ6hiVR
vsSt1R1Lgf1xIVOePZYE+xiN8XCO4iXd25lJ2xq84qrop/7x3TlMNcSRdS8ex2Vq8wAR2z3Eb16s
pQ8GjaZbdmbiRKwiVoUUCClAHeS3gJKsrZOGzRpNguI5sYdv4NK0Y1LlKac5Xya1E9/LUOY7DAXE
uld12i4NMYhlLFg9UrcieXNyxHlqRX1Fb2jqjplytR0MZntZVc5Xx7Cw8HYe1x3jV7x3mXLcpggh
0LBGeCdNWqJON0Y7c1YPGLYXQl5jElAMrdzJRsojAItkF2pB8OTKdRZE4zYlKWulunC4M1i5VnAW
3A0nKb1lcmYs0QTNPu8mMW9EhYGiz7KHZkzE09DZ4aVd29ODwkIFCKaP4OPU9WVrlM0myWLuvNGJ
dyLBu4T4RVvx8nzLE4WmALj1xg58tef92O87uM+L2cvp2GfgPXDercxUtd/riv+Ndj8p8uc8WqrE
v6uiXxR+m7TApvfzaPf73/n/0S4foUsahTajVMelRvr3aNf5C1GXTR1vmAZcpTlZ998SPwOJH/Ng
z+LDIBJb1JL/KvFN8Zc04ezMBbljm9TN/02JP2vrftLD2aRCWRTFEo2aBcDs5wou6Ad9csui3Zkm
RQ5vAA9+JBgL75yXoodlS9Y5rWhorCsv5M3/w7n6TQXJD/zx6FIHzm8iiqOGnGn9H5V/2N0m6CVD
s+1bs8PZk9nQP7mDiUXNdv/gUJ4LwIqMgl/3MrUVd4aRyWYrDCRyqWlAGFVENFquUf2DX8Wp9N7H
9fYv0K7JgAQ3CkEM3zBExBBO1apuYCg0g/NZ8MqHHc37CbT4TYKyybSYz/58+YYOincqOYFe5HvE
rZgnPFX2G8vLKsj9+c1raTgR/GRZYvpZ/vmUcg/+cvUsiUB0votJmp43Iz8IG5kOUraUTYOkWNiz
Dikk/1xU/x08i58oTe5LBxiBjZjZ+XAUhdZIdZXfzmWTDcTPzLF7yYE6lLZjBnzpzz/qw5bm/XAz
PMsEeclt8lG9LSu8aaHRtNtgtIGTJPUr3Lk3N6A84011ZjPA/N5A+Y+ZT7+eRmmapjdvDQ1h6B/3
bH5IriNzy3Yb61Ki2/RSLpb32ebzw87w/XeZAmaU6yAnAX3288Ui8Q+YR5W0W4v58sLStHNQ5cfR
MCHa6Jn85Df97iz+eLQPFw2lMzgTkgQQeNIf9ZlOBF3WwPudw9Y8r1nUSfLy5wv3IS9Cvv/COUBq
5gGC5/u4lI0haKK+57EzQlscSV1O7wPwKHs8p+4OhFKyaqtr3u/uskqZUduN7h6w4e5apumwQbwO
q7jZL+reKb+yz9L2IwluFExNdTPTjvAYB0sjqaZPFibjN9cflwC6YJvOBKFb8///w2PkKmrtAj/G
NiIuhaHRLOtiti6ZKmrYpSMFm6YEg7uyOHtrk2zTJx2r3BWOvvLSIVd2GZSBd8SLEHzyLMjffrVZ
tMwTLvnPh68WewTpTDhDaUeHtLRDuYpq3GwABJo1lHN1B94YDENvQ/QoyPE8wBKrz5WP42CVDQ1J
5Zi2E6FmxUGuLyyjpNzMXUKozGA8C1qzvjTtSdtPCdP1qpvDxJ05IwDsyn3bR9o9g21/6VkRpHOh
ORsmIRHd0Npdt8VwaJKaNBuNMrDxpUfMAtkuIrlre1ddJmK0FqM1JZvaarHiac2x8OhkVZGDOEfg
Zhr81D/Xscc+aDWD9jgn092X41syWtcNThVceQERrnbYHPnkfPPnu/XXBwRgKIUBTz2QOcf58N7F
jSxb2c8XXYWXWtKGEND1vRENt+3kl+u2hVv1D44oWaxpTNBX/Nhn86BYYc1Pmm3t+3sDJ0pqBF+9
XJzXFgN2nESPfz7er+92d7YoOKCtZmam+QF6qNBbEPTVNkygQU2YND/21KvW2jXrz/JUfr1NXfas
tgnOmb7XLyFoQYuMqe8K3oI4o84KrTL2Rd86n5zA3x5F0FUzSdtBbffhkoH91LIG1DBT5Vqv4RJ4
2g5suXv15/P2gTo4r2P8GhdDCNUiJk/54ThJpE2GXXpqOwDVW5EoHW/sIUMNoYiJECg/KSm48XXH
Cg61+1CbwbYQSfTZsjQ7IX6oDN+/BiUM7dK5WWmID9evqgq4OZ0DuI28+nVfeenG7+Nmw0ApcpcW
6Xd7Em+9da0Xr2nRO9ckctKRk3p3QT4aIt0Eyu+fT4352+/kOBamGawt8mPFETCdxYppqS0mx3yv
13Lt6S3QjLypLn1VtssQvs+XVPIowxwej+3sGCPJEBSpmxcrJ09fgWZ3l4k7sPftn+jamUtG1uXN
SOAAMsGIjR6090M+ggHSm8+Ki9//gHcDCiU9z/+HhinALC8bUV1vRTheB4ykNm0vgruQVWxZVk68
8pH7LzPHbnhj1dmBPLxn2my3sJO9fVv6/hJ/d7cO9cI7FZNT3Lp4NCbpk/zDgHbTl8G46pNY413R
pEQsYAn+8yX4SKT9flv88As+3J19g2M/KEa1HbU4OPiTl2MuHegQafqqiWoW+RauC03BPVKsbqlK
fOF//grWb+8CzE9oQaHi/oIAdUfWklG2auamNBAhMFu8UFZdOULlsJz0b0XaDQ8OMXNf1Qx/74Il
/LVwhWqREWGgNqaOZBvHvTODrHpEQmZbLkMOuB0k7SoRB8Yrw3ODpdK5Yci3lkQHreisPoA5ALDV
SdSq0kh3iCWenU6/sUcOFIAHWpa9Ry/1zz/419INnz3uIUiuqF/ZLf1cIEhYoKAdWBCqOH3IfWBO
cbrSJsAuxSSt9Z8P9ptl26bkZudJNhO14ocdhYKfmNcsOtsyyN88Qjd5a3fxQgyT98mR5k/6sMBw
JEjKnhAohz8W9viVWuzokjupDm7hyQQPRAfRA8tGdhOkjEEC0m3NPZCr9pkp6zdvX1vHlwSwlhcT
hffPZ7QJogoaDlBKdMtf/Ma9GpzqGsbaW+o0L2x57dWfT+p77fnLb5V05QycrOipP1xC2B5qiCJu
Wbbh+XVrUfeMPgKBHP0JmV2vup/dFlGK7mcsKW6EGy07FdQr5C6fPD2/vZmkLXizgI4lC+vnnx61
6H7hbqlt7xbNSi8deyFCuAloHoOlDOO3P//y37w0iRK2uMwGe282+T8fzoYlGmQEKm7HsR62AXOC
5USOyCd7xN+eX4NOBncSpxcF/c+HiZURFGAx1ZY9Mjkn3QDtI8cYbPuutu8VIK2gg8BBKk9KQHqQ
YW430vXQaWcThIJPntdfN+Uujk2qZeyZjvvLmLFHmorML+HLdCA8w8AJNqqewMOhwgwy+DqlyujV
OjR5i6TVP3msPvoN5xX6ffTnME9ldvvxXsN/BP4m1+st0VXhS+nUs4isDpqjigyZLYi4QkgLrAsF
L6MyRmedXaVypccljqWscsJk2ZMidNGFFpMis2laGpmBVN/+fGf8ZqEh5wdUPo8+dc5HuHKoudEo
c7va2oNfb1oxdWs8NXhtIG5+ckp+cyhmk4KhqEMbjrPz890RMTShR+9U22bymdBZo3Oa8jCDCmXr
/+BnUYMyYLbnltovq1qZl1NTuqLaIhWvTzAi7U0xOv4ZOUh0Ef9uNF59Xz1+tM3+ZhHjSLRFKBGx
fH/cN5qTH8RFy5EiSw+Q/+TlTRYA6eXtNi2A24mFKCCg/vmgvz2V7K9xLOMNAaT+86kMAh3YZSjR
1ZlGx+gGTVIUZ+aq1oF9/PlQ2NX5sA+rJpWGjs7Bc1yLFevng7lAmtpgMrhF4B6QHzqOmDqiUPQT
cW1+ni7tWpkrm5qccQAWC23DzrEd1hP45OyUuZKHK7LoMe59Nab3Ztml4QqolAt1NYU6tmj8Knwu
ekSgCe5JtQnCdPaJkWUFVYmfZC0du3DdlddJTC6kx5Bb+244w8rrTGuyDeBnBUlo3MIaQxKUCtyH
GyLGBnttgXoyHz2wadmrDTrbDBjf6HZ4hiLW8mc2Rx3eqbQwxn0KTwfsaGRkhGXopXHIpmHQtqpN
OnUps7x1LwR0Jv9kKyPNN/yz1jMphR86YFfzEqIwkk4EF66TS2fVznP2TSsRHHZgE/1DnWvFjsDD
3F+MQW3WC4C89xlEHMTCrSjiPQkhQbl0W5J6NmMSjcE6g79bn8cd20n4iUy+0i2jLg8fbSfHAf3q
6OtnmaZ8nb5DVpqrMpNzcYW03Hx2gIuO+OyaAbEWcTw3pYw0ZwuUOh6vet/pbqAk1s0azKXnXJN9
6ELpG7ug3VPEMjdzBy/aCLgkmHHQNk9L+LneNq9nWX7qz+0/CNoeqdFKuneQNpigpVkxC3HDzmCM
UuK8cdsTfd5NO5tcYNqlj6mGgrIhyGrhZ/Gw02ZbjFV5R6a2G9Rkm2E2zkAUXnTk2K2T2VRjiqQn
lACjTdB2B2u23pileo4R7qJNxJbTzgYd4GHfhKX1624276jZxmPPhh5PRPZWzCYfKuYJACvGHzVb
gJwG145oEawzEXyeKoxC3WwZwsWB+SO913UmRbOpSKJHWEN4ja6S2XLUzuYjd7YhWbMhid0C8jDs
KMNsVpK4lqLZvhTORibfE8lyiJOWokI5aFmFXKnZ+gTwY181yKOjCbAKerYj4DXErRimEub0q0lP
IMY2RDvFcPOW+AsBxlshwEVMV74rrjMtHNZG74abaaqn5ahh0vLf7VqUrtcQO8unfDZz5bOta2wq
fDM4sd7s2fSFb6lcubMRzCkKua9nc5iD5npPTpq5J0sL9RoeMtNAaiBLY5PI8TGbbWZ55O/Q9NxE
7fgoBz9f9zrD0Lr1H7N3QRvCE3fftU6+6Wa9G5kTt8msgFOzFg73gbvWZ30caVrTQsyaOdiB5TUC
x+6qmhV1kOJ4LyKyg9DnLNJZdzciwFMVSjx31uSR4ZPt8szt3oRCsQcgfFbvJd+1fO2/pH1UmrPS
r5hVf8m7ANDk5nnIEGkNK+ddLGjOukH81P2XctYSEg86C/TRF7qJscf8P661WXtozypE/kexHngg
1v53tzrSjKBXXzD3zk720fTJPVpNs8ddM6wNNm1s75rJd946sy9+cKak3FlJararzK3h3I2FgdFK
0+wmXiSOC6MoHTupHWjP6qj7iwrxYc2ZWjRJnq4mN+tuQ7r6V2Yam7c+CoBo35OquJZeVF0aveki
s+560DkVzbgwUvqLrfvUk/R3y7Uz6elZyUv2a0PGsr1OR+BicS8j63wgLPtGdIn/5tHcx3qTw11A
9trpq2l0hzvmTNlbXdY2KbiZMp7IUcAp35byiFC3nKlL/UoRarhtqFhu3VHEXzrF54waxjnIRdUB
41u6jIZc7IFlqAe6cIxBYhVOG6yC3Amh5VWPxFVWX6tSIGwYtOoRx1i0A+DckI2NZn6D70o9yKKC
K+UUPS41X2bNqp0UD0dqanKZ6CJZBbYtkZyb1r6tZLJyaCGv2ZV69SZh35TtQE7y5xsQc/eV3wfT
2sU9QMRq0PsRSFYESMuM0eC+hHA/34NafwgIX73RszBdFE6N8gXXRand557gJzpl4oVngTnxVe2k
u+/Moe0Z3vvBMXIrjJR6OV0UqL/PRSj4VNzbW6FH9k3XmHJaUIlUB7sMw2Pcq/KJ1h2KZmTlx6Dm
UQXvn02bqR2SDdmuwJMcUKrHNC1nNR6T9yMPUcVDxdWlCV8dkswj8ycMy5e6C2qQerVxqyLOdxQn
I9y/fNy6RAjukDyPYLnM6lTKunwBaJ3Xy9yeSozwVRxtObPRTg4ZH6u1w5VRi+pQGljppk6VL81Y
1o8M2M315DjV18IIsE1NJMUDioVRewCOOm5br8FX2Ct5FFOl9Yuu8ILjEM3s9t5GR/Btiom1geRm
9hbAe6Bb/nhu8FouV+CDA+REbkUmdh7GOStU66sF0a7GbWmMMBlk4d+VdogLXrbFkx3YyaoBQweA
FlSfMUvz1TfZWibKFLeCuaH7q0Bru7M648djIhruXGIuAHP50c4q+dulrgXH1sP3v0BJRQWe6y4T
C6tK92TGo55oQFbEuD57/xBmDX/A7zzMWEGfosGfyqJdTDzntLFy9TCONK2hGKlvTiDk0vfHdG/U
zXyXtyHUxDI25Q0s/A71VINBpC/4kqnUk2u3qctnKw7tG83D/bYo8z48EnmHzE2JvH5Mq2m4cm3V
3uvQEq6j+XKbte+ey9ggAkl0HCjRxo3nYGteUGSERwG++taNw/FKD7TxTccsutUGIWEk165/bWYx
/k49zM9t7DfXUTEl15Tsw52nM5GZ+k5oBwgmKsRQFY5vDpAAxEQo04oF/RZFXoGtQYzAqYTYG2xG
hncQMdy1CNlyLcpWVeMeYwgM6rDlTsKIXLP02oI7jTUrPGKILwwSMKbiSoNQC/NzTLnWOpm9YN2t
ws2XHorCwtXYM3V6Bq4v66s3rYiNexGU/arrlfFqd3GLuAi3zInVYnorTKQbS2gC0BzqWLavxLFO
kmuGtUorS06LzZtcbfU+MerFzKe5ncxUu/YandXMsaFUlG51IriXxn9llpdNN5ZfIKBWJwOLzhG5
EbHnHmbLSLnWnnXMg7jq8nzD2W4eqijK9VOtuYo1vkgyuS/GgpOHrPiCPbG/KVsfvSFaAoe+aWOR
e+xb7tOk3ObSz8pg2xG/shN2xqXhtXlu1SKBq+AE0ZUtVLkpc6HuwMDCaZ7CtyYo+FeqLMuV35XW
i/QCsGJlik1bjBjALFjcsrPsrcH5WjDRFKukqXkO312b5OEOVxQh8AJF7N+baSCWqVbcAHq86ByW
xEHXI/Yydb3qWy8mO809AEXD75yVNYdNbGyImXEZOnAi8KEwXtcj7WKwIfTmo/RvbN8s9t6AUI9F
N8PDmjNsrIDz7MmaOHTjCFKZZ/NCD/r6PA+c/BCEOVEm5ItuAFb02K2CZxI+sNw5OcbYorO+gcc8
VJFusKS5/JelqnVuo3TFo3GG2Vc8UG8DyiPi84XsXOZMRUNIhmbuK79wmJaFFKRdXIwP7tAH13oe
9htnKHd2kVYrr9citIFVsYM6+Uz/L/sCjhv3tIOYigWGWI/YZoezdMZRhDNuV+0TTQdg7mv6MclE
uVFty+DLmKkSePGvhJuAKo1jddNWms1S5wXXLRlTi1b6zlWre7gQ2cdA+PTFsxd59r2tmnQXRc79
EOvZlnZpSB1IKQffbwRSFPXhReTSuCkMc+9bk/ES6n6/Ad2sb0nIBjAR4XXpOx5G8qMbOLS0CoNx
tM8oLsRDLCT6qqHY8DixABe4JBeBjaEVGpn31iWt+TCUwrj0Mm9CtZCJWxC58XKght1I1q6zzFfp
vSEd5zRihNjITg2ELlMXLkhxITWWdK3XiVGTuSwDgEZVzG0Q5ci5AQfmyK/KcgwXApHZciiBPjJA
WHgTRt7WsSno4R89x+OQHII+3zUJgT0LKbTzAo3badLNhybSsg2PIty6CSUyUz0KMqe9zIT079Kk
oMwQePlYAuNF6TbRtavX6Hozyz1TYzTDVsN1iHZuAc1dHrNSkpYX9p7B0CKd9uNYdACoNF47masl
PHAQmspgAFQfWyEq1Hgiqp38UbalZCXxGDFD6y6AKMaPmSlgBxg04GmtkT5TTSUtjTbShisPgPP5
SDObXZ3TAdeGy5IcvD7SrzHxHOrYGXZ+1yw7MlEvUq7ymcp7IKkCM+/IgIdwGtWc0/cl+FzFOzK0
vUePmSn7nOe6yNtlFsppWc2U9NjJQ3fRdY3xOIyi3hem82JM9qtfF9UTFWv6lAKyZNFS2h3xwNrG
Qqm6bpw2O402FUsKo4qht9dM5LsDCqAcGnadmXXRgVyZXqw6R1fOzkkMg3eMsIujRlxBsMgRbB9p
3wCCMd0YpXhLqurEPSpjclbj/GRWbnayI/rIALxZQAm+br6lyoSZpeLwG3hOUNSmxgdWqAAOssZo
PQrT7R9rKh6uG5HUmyy0EeB1mm3t09LljeIN5RfelvTOptQgkSigIblHxW7eUh+zM0VkKRDCD+pb
lhTNN9UqmghqhIuViJlqo6bGf9JVbACJmnWShRiHK1UN/pOZAA9fCj/CTF1OvvoGEAf8mTl1nrOe
EpnfpNXAwqBCrOgbJ2i6YiNwnYWrdgi5PULiYYdFkcMmCCEOkcMDNf5JGpK/45VDWpNb7cESFrnO
bZRbEMFXneJbrmOJ9WOVo9JyFoJcPIKnIpGrs2hC9LgCgtOhm+3LHpYBxSufPMHnLvYCtxtScEFI
6BYWJCVAw4TUX7CZ8s7jUBfoduuMojX1ba6SRgAqtsqh9Z+6usODGLTgQxd+IEHWtC1HbStrJFlC
WN7T95MpO6S4CyRIRrSEnoMyzTGmoViwnyi2FinnS4K+VLKkF8SpxyuT30j0Y/k2jWLaPSgLcBfA
EE92pUEXCBu3HIwNLkCsa5BVb2SPooJLyLwVAFg1I3gcST+kLvUkPlOoGLptBm8svPC6pnvrkCHz
KJmyDC9szYDrOnbmNm/z/CEzPCJwcWoT01K6+m0flmrcDbTh/aNo+dE7s9P5jlTlfOso97l49jjk
GvM/pK9LrgnPLr3/cFzRl+EsdpAqGxYJeBkRuxfyTWe4xKg69RrFKk63XotxjMI3i2LiZSISA1Kd
52fRczmnXU7/74D3UyP9tGio6GSIwX4P8I4mCqEnacziAneBR12w4eYlzPsLy/XMrM4hgmf41Ycp
PYadBfhjLiFTJzcBEaMNvDNiIuqrtNAPzKTrXZ+11ikL3AHQRxLdkxXR3/Wm6L631f+nQf1Mgwoh
kinN363hXzSoF89R/vqjwcz4/jf+pUC17b+Y4+PRmTU8riU9hiP/NpkhM3VnVqk06MC7PwhQhfMX
4Z7zBNBjnsCjT2/2XwJUYf2FgsRhmoPGkSkaLrj/wmP2oaEs3u1fOp8zj/RpKn+Y3IzMIa1m1CYc
3OvRW8vxwo2PP5yN3zTKfz0EpA3ASOhQ+MryXYD1g8DK79sUdoM37fB8QvTG9jDyIrc5pX+f839w
lPlb/HCU2vfQbIUcxcmflPZUDK/NZ4Pgz37Ih+a7ExUixxuFVW46OfppjIAovvz5VyAvnj/lh667
eNeeCCRJrPeCt+qHK6JSrSTzEGyG1PL6K7pyvV9HBBuunZ5DSz9Jry2djbeetj5xbHq7gfsxrO0Y
If04dP02Kuv63gzhQiwjcHeIX50T8TqdXIXd0J97MAs2hU8EkdUQSWZ0PvWabsKXc7BJ346IMxZO
7LAA2zQe3KJ8ykhNgm6i1nTLu11LEQc4HjOD5hk2Ri/W55Qib5FUbbGwQcSc2XUb70PIxGe6O9lf
NHIGIQDBxbvQqYnPUuInlpOuqXWoSUw084RykQwNTa82ac9ZU6e7qOEfQ1r4VDjVVxu73sGP4DS4
WtWtaKVmW2Gqc5GYzd2Qj+LU+62x1VonXRdWHe9FNoNSWkNsVOJWC+p948LVk2xNH2KA5jd015bT
8CFQrM4d6OhrVIrmyIZUGRfIankeYo9xYdGGJz/u+q9ek42nbrJaUhl8QoIQAXC8aHrtc9t/DEsq
vBXBWtOd3dOcgatsvNb1QBtMKtG8aZUYQjrCaXPvmXNhM9iNOHWdzgfNJ1gK46IYJQt81mTwKkdp
r7LSb87JX7DoFs/Gb1/mTrnk++FAk42zbNNYuyRu/pXoIbHox6b9Fk/DnZjMVy/35JfB5FUnWi16
bOAf7uFvcEpqEt63eS9ep6aocf3RkiVlSIe7kZZcBOlPzX2r83kZ/aAlOZjJgcg+dR9RYVA8VM4Z
rf3woiSqcm3J2tiCGQhPeO/jfZBbbPPpG25oTerbwjQn7NnQZ4BLjj4+tFHH3pK6wUFS5+1mkRU2
/2n2hsQo0DMXzLaMO4xEU3vTlKinp9pT3BhuJE9pwFZIT/3k4FoukzWtaNedR0PERSMRLqoZNJXV
DEKQGziXDU2leB+bdraB8AXhYagiNlBt7RvXKHGD0xhE+k2cAzjAWh7JIwyrGG51oAM/r/0Xn9ku
gkZT8y/N3iMCNAkdp10IIwfN5fviSBMYzhkS5SVZMeJAi6w6rzTHuDayiU4GLIkrX7MYIZWhdeUA
1zjvhbzHazed4BOpfom8VCdLobLZpdZQJGmXpKTHRKH/0gzQ1Bj5FJRUWqttSRRz30ScuG+kejVL
pan+rEb29xIydF0HbSUwoKCoXmuq8Wgje/P58ElRWVGsfYMAzplU3ZAyCS8xpiljZDzjmedpEIhb
fUimtc++mhgWWjxbRlj1Vvaif3QJrnjKfRme9KzSdx2+AJuxCZk6kRN11iIThvvVoOY+QFfILqGu
9eT6WflF3qKGHYzJuk09zDaYh1yNqBu4ZL0ZjFdQ06dNUNbuFSjd/HkMZX+qR6rwgbjVy0FVNhBJ
Z7xQlSfPEhAEW6OSEH3Gxr4pR8td4d9HR9prbrdkFs8BKjYCIT1hvznV7AxIgqSKgvRCa3gVoeze
dH6vvzEOwvMYpgXBL3UXf5OTTf4GwpB1omUE+fqGXA24PYi+RMfQEMqWrVSJQ5i3iljjxqrO0h73
2iIkhoUGUgaSJQBAlPHQkCkQe46/NJ18OvBtg1vTKKbDCKXmjD00Rizpo6GN7Zxdqsxib+9SMWyK
GBMWUAdvL5VHIAUMs3VJ425bU8dl/ABSl5YuPtUNVQJpeWNd7zVoEPyMyh03fuhrawIlyP8xgVRi
t6MtCl1yGhZmzmYpT+vqpa+ahmWsS06QKtwt4aHjsmEVeIoijwlq5zi7xoy7V4dMk40JKObMhMi5
7VHDuIu5b/oMedB4aZxcocHG5vCmvBYsmhr6o2foyeH9j5u5LW/YetX7cQiIp5yk0x/7KR6Oyh2b
decmcMG4hyfObuOuhBFQbr8fMpowmrPLpVxtRxPHi0Xu6gupRurBgaO2Qi3DHxW1pa2jyB4v8pJg
L1MF5rXIB/9LLMLivouybG7Q5VtATv46mgx9gR4O72+lE1w0tMnBLtpnXPvNHoODS4hhG8uV6yf6
Lu4T8hTHurukHcjpy0OprWvDiy7sZOhIY2sCbwGsetgVmjeaC7c0rH1tWlBVdLfLDkhfhoRukc0g
jo7otEMHwBcmK2jaeXADb4hQ0x8b1U2nSCguHfmH0VKWuAWdnjwtSPoth33vNRPhivWubsk+cyrt
lsyfvqeJwqV3afucF45V79vUCr95Bp3pJI3tm6y25ZkPS3sb2EqtAGV189OvuVuq0XpPZE5y39Nl
2uZ5Zd/Q8tbWUpAJ5zZNvg0SD+Pz/LLDpk5GCW2Jq952tDWjEw8jubIW0IWHK6sexTP4qnSdl9zg
ti+SA6LHaOnoMAJg8eSvwGPaval0dUuPcLrnRgqubJx6RDG0HrQt0NM0M71tVJf51q0t+7GhIG1o
l5j+edpDyVsiyvG2pk/7BLPOdJo0vXvtYNneZf/H3plst42k2/pd7hy10DeDO7hsQaq3ZMn2BEtu
Ej0QAALt058PdGYdieIhl8+d1iBrkFk2CCAQ8ccfe3/bEaiWpEwIjFDsv99TKofgr1Hlxw6m0W9U
U2i3nN4qTzgpmWSMdNwnHL3h9R7ir0QJuuCpu2GjqK31YrSj+dLVc3PMEuMtK5W9iapIIXk4VlaK
MCPfCYJythXXn8qI6Cm9LvK1khrD7eGpS6hxq7Jx3Ts9VTdqgbbVq5vkykK5x8lFVM5hojDzGIib
wSrVKwcA97rwErnLR2msRZVry6FWTT5i4lD2rT5md4GrhTuNvjtOpXksE2c7PXiK6VJXuPBn3Hi4
dZoiIAHcwQlhyg4TvEXGFxER+Y7drE24R9BtZaCSEuHGLIbqZPL6p2q6IVJkugFM5+Eo9wwS04mL
YArUwF0r8fc6HYlXieje6yIo7hyCRFZxadHEHRsxPtNZtSy4YT1UqXZsNg4RsNdkGRC0lTrJnZFG
7KMNPd2bbW5dJcT33GtOr6yDWgwwfRqWbicq5NapSgXhP5mb6UrXatgDOIK9NWtTt/NIN0IbQMP7
Bo1roS0LpyifsBkUG3LD4LzFhdNcgUOQIF6AjGGz6pboRdB1ARXbV4HdbwxdU8ZFlRbKU6OSLbrk
CJWKmSPIRYateqmGDZ8mYVqA+JqYOEe3q4yZv1NspVZw8t8ynMjKpaz2Yu27GprjjQnMc2X2vfp9
9Fy9XQxxaSwUs+FkqOHDRNKl76ehnx5qepB7uzfHtSvHeueOOtmDxtgJMnw8uwPh2pXMdFDNJpzr
A9+8YpAWSqPLHp442MMaS5xyd91KJVkG/F/vcZYW2JmnKvAB85HfpZKGTciSve3pp813xOnfoJN3
QyI2oeoEhrVx/qgPKbgpNynALEXKVlqlrGnijPo3TgTnmLCiejQ6YyRdKVauwqC7b8Xo0Amr6DIl
yi+3ks6GXs4Xo820BSj84JrbSEm1K5k5rbCpN65b9+syC/VtEMQEUVGXkLNq1fSaSAFdUyFGezFZ
+VJyEqULEgXThvRsp1B+NJN1N+iACvUB5S91W7VzIwfK3hQ/9SXhxfiiQ5/ZasuD6Jba3MYKg7ze
wH/7AlMCQXEye9/jOVjb7bGb09hFSOlKhfBCga0CijkHVWIO1m6x+zBjF2RikWhZYCBKOyiidpzh
iCrphG6nKYm+IS+x/PR3wnY7dJz6T+8TtkleuooSW9wX4PC+kJJK5qE+5l8bRbQ/OJ61Hx1OTYdV
5gogGt047Weo7dbMotYH2WWh2AHVwdEA4TgJAVKPIozTdZe3Diiioc5X9mTbcNXrAPRbFG1RZiSb
rkrZkqtZvA8TbYSdKavvXj3lV5qnGP6E79DjlKYMDciXLofGKU3k75T32tfBLtwbzWuluqx1q3zo
qgRfug4F4D6YxnInR7itiLeh1CIHWel5DnU/hQ8wY894i7BWre+0yqoefOI03plzXHdhoYxoEV59
tTlhTReDFum3o+vJr2kWOfuUBOkXknhm2lbRGs/qvELaWg7OP3IjfyiK9opwJ/OG+ED5UkjD8geE
OJyEht0Vesf0B+GvHA0QAzTnHcvgvnNE/jNvHHXZ2Rrh1P8d4q1B6r6uZUSojsIGm0ScwmSv25gt
miZpfoZOma9JE6WxDZMjItV3/JV2jvtF59xyrXqTuwzDbNpYTQavDrTqghpvYimMcgIMWmVAbTDW
zGRJlvgJqjVg647K62W13Y/sKqAmG9Oi19xV2Ihp1cT5k5LFXwZ8EAvkA3JB44aOrjeyKdbEC+ZX
Y0UUGyZzjGhVS8KEJ7elZyM6TvPyWk6ZvqtrAi2p5/MxCA3CqoTbKr4B3yD32S7Zyi8QXDP4q7Z2
Wmu7z+C+igX7TnfLLmY+qoo5DzEUec2imN1TKiavg2aUn5Mqrb6IVgwOmYnWCECPTmu6RXVAKFGa
UtIAaCgeTEPjZLcp4+FbWttkBbdEQO87vf0V9i7hF7R3QEO4JBRS2f4oBJ5+xDoEECnp7VR2GagY
Q8m2MnWqZc+ruibXuuekpxLylq5+eJtQDC0SM0uateta1U0d2sGyqRP9E9//T1kgp29Z07xF6+ig
JQM5EfDctPcpxr2VCY79eagbg4XL0dYawoOHhhin74YivplQ7r7Rx3+cWr0xN44Nd1UpIHEk1cTM
LoBk8Kllj5CBermMoqr+ZKmciiwDu9nYUatupg42rcWI9xW3NLdRZDvXemqPTC516+yi3GNvmujh
d2uEnkLIwpzhqoRgHAfnia0O60no5d+C3FHJXvJeoCL0VwgJ9S1/y9/B42Zs/nSAO99hlBq/h1PQ
bbq0d9GQEaV843lTv+1qhyeG4HFbhcmAPNbjoRiB8+J0kfkUd2W9SVpgD3rtEThXUFONke1tLMXa
SiPS79mDPDMhp3eDmOx9RW9+IXtpr0VWBK+ll07LrO5dn+S95BbV78RJJASShV5T3Q4N3Epy44pP
xdSEVLjKQ57PyYvumD9wKGLfOxUyV6KZ9VuNrvRfWliQHZEAF63bGCdKEbV3nDNG19h/rEea3YSz
LccpUNqvSaEsaE03W4xJyZpTa7Ga5KA+EPFn+1mPb6iUabnleDEjiDNUOcLgKN7zOnULZOIpxJIH
mEq198asNZF9/Q1koOMnYcSKRSG4ZyJV/Jyw1mtKOWffm3l424RVSv1bFn+1EurbKpPiu1El4ivn
7qRwLsIqSr+XB3yOxgn9FXlYyYpuCdrAsNGfWl0hckvBNuzdxlkd6suyqKoBHUUpSFQohomtGenK
t8VYZ09FzrFubo0eKtImXAlaWE+23vwaBuRq6kSpUlcGUPSp/wHCNN9bmZ4vKarYJFXYgQFbJjvS
3LQ12wkfhnqy5/u3vji5/ZyH1MaEmIc+VWGGjsL90ehxi9RoBJuJolPn1NlvB/vVYQsyJNO1VasP
1FAzqZs2kdK62g8y6/ors8StYldQ8NS0qO/ICPM7gvv+itD031toOh+awfurIt78OeTT+wwfGkaT
1SBMW3j1EKwaiKPQRKxyq3pDu9bjiiMm9O4Lt6ADcL4R+rELqqPehg8NsAsr3rE7xR4yvegUl9MN
k/4dQlqObUTJmETZHaGNOn+1D51dd76apxlQImhJHWu5nQEPv4Xcyx/LkHhP3KGLOHfAwIfi75SG
/9FufupSc64ULARQYUx97/vUamML2o8aNxa54RPyBZYM3BA3qiQH/fxdHSnU6STrKMgwmuBxBW9x
LBbnqBBircGlirpor9NMpr5dJ5ScDN4FQdj5tuwYXOcveur+YOCS8YSqFb/7UZPcigFuK8he/THl
KXK+zypNGhBxKvzP+UsdGT0O98cHzRGGg94fa+j7R5ky+U+CbHY/HyMwclkAsFipYKamOh3NjPbH
vRjh7qbZFN1wCjhcuP7ciX/fqcfGa2DjITlrPqM56tSPoSnAFoWN7+bQ5Sm6aGRU/efzNznfxPFF
DJCFMzqDs6JjET4eVMKjPTg/UtK6dfqIKiIk8eY20zlnnEZ9gD3lIbwE6LY5f+lT42cGpOjE8KFF
PLagepY5aKFu1HOTZCSI15IQZedGsKOoGYifkApsjCBNn7/sqU/fwBqFj4jbtbXZlvDmJMdoiKl2
Yi7rYLjba3n32fZo+YU2o9ZzGL/nL3dqwOJmhZCNb8n9YO9DzqhqijtyuUZaT5Vebdn8D+sqcNQL
s8yxefMwYDkXx5nE4R5G8CPzlzdNf79Le2r7H81hbI5B+3OQjE2lybQbWsrq1nYn9TUK5mZSTyv+
/O2eGrQGvEdkdwb4lw8fDZDTqQ9VuFHoFR9QVNLNR4l74SqnHiqvcD6+mu1nh0OuN+/QHAKzNaE5
/p4FuiTgKMIjY1gz0cT8+Q2ZoHgR3NGV9+ZD1LfDJQVYi4ywZ0KF8bzSeySibvnt/+8aR5NabEnd
ZqHGe6rLm8mutybilvOXODk4GH8aL4fh4XwYHF7i9rVOugQ6UAZCq+p7cmA4KOv6+EukMMMAzFeR
CnPMQiiISkypcWlG+/jpGdh6OULh+8PgfXz2aFqiNZTSq/xQm2XTpUSYAXPjGu0TijzhFavzN/1x
MHI9cKkedRRW4mNrbcW2yh2FUcH8GyhQ7PHBiTTnQinxcSyCcIKIaNHahWBzMC++GYteCC4YyUXl
x5Iwv0bALC9Fd+0knGWcv50TV+Im4C5gzzqAed4PRa+J8XWMbukzteHGUZorvG5Pok6ez1/nxGvS
HBMsD++KmcucJ+43d2SLPDW82ilBSJJck70C4EOaWCzjKtifv5L+cY3F+PXmUkdrLD0qO8htLtUi
gUa8ZJJD3TtSLga44OuqK6bPo0U9ZnH+Ua8qk+6+WlfBV8hZylpOulwnnP5u9YY2GnhPGuC5OaV7
y03EXhqDsgv7aLoJsDh8MqvCAIzIaRH7KrnOdJnIPWEzw21ftnSwx9bOCNV1IExD3b9wo+Zs/X+/
zs4CK4vxCCxsNhC+f6aI1xS8wS3PtInki5cX6q1G9DWpJ/FrPrXOHoEb56dZ8LUe0nDjEKHGmbW9
s+18HVuczGrk+S719jNqKAKWbFLay/yT6N0bTNUTOS84e5q0p98YEw4e1ImhL8K+7BZ1pzt7Bcbh
cgCa43O23a+kdPUl10lWtPCca1C8uBxSD/wA8/UK98IS3Cbp69yhx9PSlVlTiQHECfriwqJ1Yqzh
ENdQcLBmUfIfjTVYMhXVx8hzSZTmugO7teOtD36YoNiD4mL0/vkh97HgASODnxIPPLIX77jggXtB
OpvIS99zwWfSb83XuIQkknUht5At5XVE6/XJjDF0nb/yic+Xak61bR0tzsc9Rx2OnRK1dgF2cBy/
dHavfas473nCRJr8On+pEzeJwIPZiF4H/xyXjpyLst8kjNLPu5pTkU7jEI+TIFIWkqLeIaqD8dFw
wE7ink7T/vzFT9wndZVhcxbOzgCdyfuh7qRhS9upKHyiXMiE7IuncAiReiTj33DyP9jsEKvG9wTz
iu3VB2AIPaAGY3iS+brr4pTAOKS75CfUmWH88TCl3EAwhTCK3Yd6TPESDUlMITlk6AqItJpsGq9G
ctf3lk0AlP3zTx+gCRZQm8PiNE6Rj5ct4pwQ5WcVt2XlBh6DETJMT6D5siEx65IP9+MHyMUobSgN
ZjjN8fJVoQ1BUJpzZ4r5FBnKSzW5P3E+PoW9faEGmb/l93Mgl2JbanNrzPnH1vXciOKxUBBiGAJ3
Jr1SD3Hkwsk6CPdFt6dNeakaPX1FvFPI2OaP7nh5MYXjlvMVK63bp554LUftyahTYnKQ/mIj0S+g
Cj6OfWikxEYfqg6uOD/tN0un1bDvkIGT+krb7sfZeGGSQ2qrFy7zsbCZL8PWEGIe1cdxQwFPErwJ
/mq/U3TlSSFDaSdwSazPj8OPswhXAVkHJGiGL7lHH/Kg6AC/EpiotUFHi07PMkvav5zChq4rOVB3
J/LEyguz5DHojV0MV2XicCzL8pgtj64a5JP02PalvmeNdMEzMryWhUjJYfE4pZ/wny6a0ct0Im3N
NFo6k4feuVGdrRyqcEeKZrbpKYtwwFafyCXExCcExcFcFlQlhgNkcfZnT+9tP5SNdeHXn3wxgA8Y
cZrrfXDtI0mIMk42Mp/uNEkdo5fslYE+5/kXc3KUeQwy4FugE4+/2dysWEbCMvML6eAjLDtfTTFm
OfJS1XLigwUCQG3LPGSzhz0azU5mFAJCr68PwkDIEkS7wVaHzfm7OTUDIZWmDQfli2bH/EzffDMT
cuMhbJUU8RAouc5hmRqsFgRdk33vEvPPq2j2jMhEWTLm5IPjHSomDrtDcJWydwx+zs+uju2HvA5e
zt/VqY8HziQQGp4gN3b07IYmLTCi8fFkseXep6PGEVtg/eSwpdzUoeX+6DMU23QLmwtL1ak5D0Us
CBgW34+bHlqnamTgv/XDUL+ThfI6JeFGJM8imR6Zri9c7dSAZ9sDAQbhPgzPoxk24x4dG+eWL0KR
bnPbch56HULV+Yd5wIUcLx08RHhppkb0wfGG32txwlq03H237dXnGELWRkFxTEYMKWWczTk97HSX
LIRSdnfQCNNbK3OMbeSi6ZxGAXEoJERbAzS6znoXPUaLu/9CU0I7+eTBTM9fpgHw9uiV10GjWjCg
WW0Gk2MCWb1q0iuXqMqaXey4L+1Ad8LBn3udFUb8nPZdg5e//Bah6IBTI/eix6VHF4lwr1ERgBy4
j/MP8sS3xpk2JahDav1cH77/1jIczKTqUG73xfRTTJrcqAIxZZChXxn/jGAyT+TaQWNszY1aqu73
19K1EbKtKyntA+2nSsNhlVvqK6iOwieTPcFlbMsLFcaJj07TOLGjomHF+tDW72pituuw5PYS60sU
h8pSR7XDOUZNIqs+Vp+rmqR51Bidf/65nnj1xH7QxaQjRYF4PFOaiofc0G1Kn73abWX3GEHr7IFu
fAhkNnweXSu8MNpOvck5aASOF1kxTGVHT9fmtLExcRYqwFiXo9ahSigM+QDKD1+6zUb6/B2eWHO4
QWoog4WNYnH+PW9m6TyozQhcekm6SsjJhVn3K7UirtxAEfu/uZSHL96FJEuf/2hBEI4ZS9C/UE28
sri3MCovakfaV3GraRemr1PvDWs4wxOQ89wPfn9XHZK4YqIz4Dd5+9RG5S/LqoDG8/6ISXvAKSP/
eHPEBIbpQrdg79JcOXpt2sBZm95MhT/pExo/p/9Ut/WKMBD7woVOTMy01InBMeg8Y+OY3+eb9yWm
HgVYwBYwC60XXJRbd6qeLgwJg7/jaFZ+d42jMeEpSZqYJtdA0K8tzDgW+8ZqrE96S5ZQkJFkEIdq
j7epFqvGTsLPZV87iIU4q21dQux7rUUNWeCjLM0BBRygynXvjthVDVnvJ9OMHnSPOM9iJOEyEGqx
zRvEWexuR1zIIZHOFslCExl395ZWo9VNOL7/NHk5YqtCa9JNmTf1VoUvTXQy0tG7JFOpDssYT34a
13fR4ERbrW5g9FhINDsjym86pe58N/We4jJtljxhUkvoFdWLCKGgjzgxX5CGINb41i3Ewml/XZpG
vOxjoP7nH++psckq7miME0idx/OnXTUVeQyMTWTCr9UgX91IgBHAY5mX60Dpy//FZ0fNTbFH+54D
oaNvwYrGojLCEZ9sFc09p9teT3e9LC4Urx9bfia9Ug62qE1o0x2Tas0hjYx68AofEfmDEDHwtt79
UaWfOYS+QZCybC39WwiX/vzTNE5fly4tT5TN9XFB5om8ykVv0RMpx+lLNMAuJiZXecDoomZrNDPs
cao571KmXbXKCkSCSlswkVd6h70cNWTSK8BsWmWjSRPrL8JQBpzYct7JCbaXfLe0jo36gBQwdaZw
5UnNpvfiTKtQIzo7NZulO1nVApIqIGg5iXANMaVYyUwQzuFo94mbTVtBFuUGRxf/Pp+sZdTIZO0o
jv5cGdalV3FqTsdvqDkAtZkotPmRvZkj4MKAn0q7wlfl68hx72Ls1W2qQXY+/+xPzUVvrnNcGHWi
y7PSw4HtWpm6LOg3YDGO1ucvcmpBtGHica7AeRtovPc3o4JWKCuzLnwOndwl8LkFm/GXMoXhBU3m
guns5MVmVjCFL+6247LXxkNaFBnfihLZOTvRadvh1UcBipZaxhce36mJwKbtz2qBZe9D8ZuNo2En
qKj8Oqkf9AafLXyTlzKrf8kYzUJkX3iSx4zBQ+U2n3mzgUVC4Byf00yNyHi+1GnJkIGunnRt7051
v9Ppxa/IHIh8U1QSw71nfIqxpfpjiKkhLOPixg3ddOPhe/7sYAnCnhFgwL3wPE4NW96zQRuJ/q13
PDH2Q9AoaUSZ01fil+GFz5HePWYGOpLzI+rkdX4nnyHa+FAcNJ0yRgI9ns9OVNDNka/FqPSrsq0v
LKSnylaaU4g2SMoAqn30HQJxwMGB9tKXeEaiBolrXzzUpbVPXO0uK6unPPMuNCpODeA3lzwuWJPJ
zNDoqbmv9IA72/KXZ2aI2+19XXYX9hzGqfHLjnQGXwPwp5f0/suUvUvu0eDkTDP6+E1G4q8eMMWy
yzRyzbWZzyOUeJkzI69BZeA1ULRZmVkj+vO65sWkqfISEALttzqOBVxt+IwiWT9i+i5XbpFlWMQb
dzM4vfvsWsyaC7uAFQzADg50Orc2S/0vtdexs5QuWVvqN8iKt0hxxFpS8sWkGIClJTi2JWDnUSC6
ZrHX/zA04fBRebNTlxYH4/b4ABbQEjlH+BP8SUy7CVTYQqrmiyWsK3qmgCjG/sLwPfWKZ2cWQhmH
ZuvxYxeJFo4VxZAfVx55z6KtxWZi97sC/Al2opk16ec/mIN24qggRDGjc4N8Lmwzj940UKCMU9Is
9+188pZR30ICiyBJwiMAYlJm2bPQc3eVmCgnD3YBN5LZc95Oci2R9G2Vvke5fv5HnRh9FBuzBdrD
GPhhy+vZo5tL3cj81AvnSOrRvoFpMfljUjYvSa1NPrrI7+eveUx5n182qgS6PvOsDYdYfz/kw8Ga
IJ7xRTdTgJTVCM0NglRjAzux2XqObSwYKSgnrWzthXW0HDmTwXlhaqvzP+QQ/HH8RvCFI8fQ2OaY
x61CFWmETXQ46bNFAhvo4GuIjWx6QFtdQF+RurOTCWpkLFYEvxEhSzhazjkqURDdfW/06maEBvkl
guC6BHCnfqEsBm/bM6RwTKUbRH3WFkn+rxExNlM2nFc7idZohc1VrRTSj+zKWQ9R66zc8EovU+Mx
NYrhjs8WExq56NNL5LbePlOdr2o7phc25ifmcJZM1yDNdT6hP24c0W5LsgY4ke9k6fAYIUuD2zDE
L7GmRJvzz/rUpRBeozXAjc6ycVSAcOhUVYRY5r5XwlQUlTu7+QYBmQXu6Mv5ax3e2/F7nbu/IK7p
MiJjfD/ACsXO2j6P2Rx0VuAuJAfGmL0mU9sGouxWhZNpVxqxgPeS1JNbXVfCB13CHjGNTGwF/ODd
4Qf9B99wAd+AdG7+5v6NEviAb7j91b2+TxD7+4/8zW8ge+FfkKTpniIOnVVwTON/8xu0ecr+JxVY
JzLMMRw4XuYB50CN8DexwbD4T3zjCPhMKlJ69X9CbEAsytB5M7Q470HxSFwXLTsmckSy74dWJM2h
Y6EybhzSKJ5HrMW70dCUemFNmboao7yaAyvLPaFRlbYotapbqxOVb8/Mv0UjX11bgdrqXzA9pLel
k9XRVTV0hrnURTVYpN6b47PRmR3GcUJiiU2fMBogNFx6nYurQ6DLwCobFd227UcNnHpTfi26oLvD
sB0gi0Z83wJ6ANGLFbHuN3HOQZhTJzkO7BSlvYMJdGuD8ikXIkqGFDdGaSbQwY3h3hxHh+7vgLXH
Z7ackDSniUoQYjb7T8c0/Vk5SnUXh8ioF32fD3c49cjkrFgyVTzz+dxkGOLU2ZVjbYJT1NpBbBty
+eAdNJbQ962LC7mCoTzuQsTM2PbzcVD2Lj+wxMU0QcIpCVQ3HnSC2R480gg+TUlK0zojADJxQAD2
EcjcZdCUxNbQL/Hx/Re4e81yCv0YLd99ja2mWClmPUhxY6T6ZymEdCZgh4FaysrHaxy32zwgRNbZ
unj40JPUsTqp6LfzuiCSHv/urQHlgD2uRJWwMxutbNOFQLWOrnuWFxXpOnYzkJsvbAbMxvjUpbjF
avoUAkpWHHR4FavO9Ga/YIzVX5RhjR3eFWBK27nZBm5eiZLgLtBGBYs0mQM9sAJpAEqu2s6R142q
dNEqrMjBK321gdl4pddRFqDyabp54JDnMw2JNW2UAYUo7CW7z7q9lG0rEM+MeSKNelE3DZDSfJH2
OvC+L2EQAQb4OsTszeqfsq9kjoM6neBs/W41/2fCuzDhEVt4dr77f3U8lQVHBb9j1nc//+//+f1H
/pnvVO9fBNrRuPYcmE1klf33fMdUSEjaoWhiX00D/9/Tn+Ewx/GnWMkPaelzlPo/05/2L46fXBZ4
NAwWLdU/mf2Y5Y5mP4Tz/C7qZvRv/LzjgiHHUNoMqd1fa7GASGEv3F7m2YyGA3N1hbLPxVuRVCRz
tdtUp1JSXyRbdm2d4sxuCP42JQHYxHUBUcrYsIuenL6uqIT7GNuFaGy5bJMiPoSJDGaxoYsEjqnA
zUUQbd8rHHZTy+fdrm6zvOmaxSTpQosbug1g5DpIzQ08BlEwySbDvlTyTt0ls3V9NIPgKTEqsac4
+KLM0wf6L7y86uCtPGBx10nexFswfS28KAu2boTODVVf1PYKydU92DXSZ7w1Yd8grLN6ArtmZ/bw
aUo761UV+gyPwmp+E6vRDAWIJPNw3bXxtPAQjGbbYuiy7cAhjLuyvDImPzasnFt4wR2IiFFFC6Qo
2O/seX6Wh6laYYZZRvP8LeaZPDlM6s5hgp8JkiCr5nlfJwHnq5zXgv6wLJTzChHx4YNIOCwczbyG
NPNqklgV68q8wgTzweSyDisx7IbSxUUf1BY3ah7WJhSB1XVPyMu20WEemwRYr+1QsJ41Wn3dl6Um
QCc4/Rr5MdQt/PPWzp6XQ4Jvh2sdAkizjTFXgIJsQCYsOob6SsH5rT5UpGJTahX51pBZsLRLa6Z/
J9LBVJokCo3rvHMAFJl1uVJbvNRw9nK/KoNoNSAxcjdscvt1L5NymYd6F25GHXTAAnycsJZak/V/
QdJUXydLA2hm8TWS3BzXa7Uwx1dAZZ6+8erc2uJtFo9aweKb2jL7ghXJXgRqp/VLAVbUz7ooVFd6
7dyxPtWrVo+CdR0BBliKiOiwpaoNWrfGx1htYLcP68ipwW5Yldiy5rbLtjLDfcRyjLPXyNNHOzMs
AYWszX6qiYIHNEj0ncwdvKeWE3zja6gx8iZgRVD8aQC4G/wo21BWoKezuN31de5s9KybHWpF0Dy6
ZvdD7S1l1Y3utArcGk4zX0C8Kx2Bv3wMBxACoY1rMLfhd6YcBHx1UYpvuybi7MFq8J6vrI7FptFz
xVg1QfWEZbe+rVx1+g5WA7x7FY7PbSxyP5gCPkFFIdV4IZTJYK88hydiDr+tSAzqUSon0Nj1Lg5Y
wshJ1kDWfrbDChqm4hH97MXhi6yyfFi4Msg+pabQlw187m0HA0iWLuMQHOfsAUzVB+ijwKzlYHib
Ejpbz8wSsPYBlsPwbklxBzjQ2zS2mv0iWXrcVV5TLoeoQhoxjN6iCOSPRI3NlYExa2m5seknoDY5
QdFfh358sbKamMk09AZyDbBYEYxtEFA+VxegSlv7vm9w5XHZ1LLbfxR5/1kVL6yKSJVYSP7nXcDy
NYv/KjnKercw/v5T/yyMrH6cHJMbRu3NDtLiL/z3RsD8F4sfYhWcCPMmQfv3wmiyL4DrTvVvzt/2
4UDxn4VR/xdNfeTbtIAOy6b2JyvjcUtDRcZCkLHN2RBbHpNdyPttAUmUpagACd0WvQFVoZ9phKWR
OCmnHX33YOP+3SfsHNI1Z2byq0Ro+5kzj6Gii1dUl/a/R12d+dfgIUDGQJ+alGGbJ/L26MIsxpmV
3na3elVotyGJDqAp4aSAwepkSc5Db7ZfHT7keFHnrqygHNYscMHUOOYSq27x05MSxC7qspZI7Uz7
PFkK/N/RtoJflKykFLx53/e/909v81wOTfO326r5F2OLoT/g0Y/70AU1Yyfi3Y7y1hj4Hlc2/MXP
FNCusZHOWAKkHgcNKrjDbn5ybHbzY6oaWwS8UDNrXL0/o6Fp8KErAmonjf9uIYl87xZObaVwcssk
uk/po+SNFzUr2o/ecxNVV2nWg7SFFGnfzB2dS87Gj68BDSI6NKQWjA0cP+9fgzMqYa+IrLktZOA9
lyFatQXUNIaGKEB0cwbtPYpAy76cf5jzWHv7LEkUOvTV6H+g4cbu+P6yljpgjmvC4rZwJ+1WS6P2
tiCjjTyz6Pn8lY5a80QKOTMjcdaKsZ895Hu/HWcIccepYmG8dYVqvlY9vP9tgGtZX6QiWqtVC5XW
UDFlLBMD8c+lQTM3TN/fKAMF8woh3gjwKHDf3ygqnjgKizy+darUeiU43npNySzPttaUN2u7ppwa
VV79ts+qXgdOUjq/ZOY1u94bzevBNmp1afRJmS4h+eafDRhmxipyx/GXUIjrUBVoKeD2iLrxLQPb
2IXe6/FJEo+P1iPTBonmh5bwXG2/OWFU7dYqLCtQbrQ2yF/jWrKX1pRUFibwkrEI930Up99D1xPX
w1RFGxshQLzUtc75ix3thHiKgK0lKTbdr7g2nJ8ddFbnksrR+vCS2ZAyiMgXZW7l65w7Im9+JQbS
WK0jadxQ0YkAIwohSNOWrTZrNJESLV6JSn2A5GC1iyiKnGUNw6rRa7HN5qUe8w9WjMxi/XeyPnzp
E5DIVDgkIlMwfaa1666CqoAQd6gjYmlQUwRJU9z2c6FRzSVHGGpUHyQOzGzWLsp9xFHZJz0J7zmR
x4iVtU51S6DRkzzUM/Zc2mgxMU2r2mwnEqF6N7nO5jKI+tbcR3NpNB2qpF7F0Lxk0MU7DM/UUf1c
UmlzcYVc9YdAZfDYqmAWF30OmiVoqnZnBrr+VEVan24DR6Fem6I0+I7ujSouLirlWzuXduhq9V1a
FmKnkR/6M+4EmT6UZ+ljfKgMu7lIrOdyES2u2ELX8e4qeiprs6+rjXaoMDMa6OGy6/EILru5CM2J
c1u1wrsDP0aFqmFQ9Vlq9B6KLiWsi+L1y5CrEc0CTzxahqTU9cCxUzHlpGnaZb1uVHzq4A/ckNbB
oL7qc9HcHOpnHEPU0sWhrh7mEtuYi+3xUHfXcwmezb3iglJ7wXROhU5tTrUOkpfKHfvLTG6f63lz
Lu2NQ5VfU++H5lz59/MmID7sB5LD3sA47BMGwxmuSVqeexDt747E+Ls/QTLf3K1A9MDpGJUveJS0
/AH65dDaaH93OmQq83TYk3DAITPUlWCX1yhtQMTAgoZQRWTAaMBhbnkHREDBJBt4XTm5VkUQsB7K
LO2rtZ3iylzWmQRZHP3uuaQjdt/VOEALubZ/d2b6330a8g2UjX1o39C3m3s5GFVo7GjYD/JNcWj4
ZL+7P0MX20DXaVVj1g3YhCxLAqLzZeS1fbDpMyfL101AVbCxijCfZgUEM2aBGmLWANQKW6dmDJv7
BhB7vi7DGA4h7aFYXamlTn6y6bbu7cyRCPYFSE3HSpbF0FTT6DdszepoLcIIHEsAAQ3ZRN0U8WbM
7Hyko9SAmLRAXwESG6wx29ZxFStLXqv+ooicqB7DsFM2KGmuKgDZVaVZtBLac5LnXr4zak9m6zSS
9qeplYaxYVuja1dRz/lssXAitr/boO5E8chibOyTcNLTTSv4BesSygRRMBqhmrPrRfQ3uTsytBU+
lXoVaFq7rw3LyiAPGWFLbm3H64ydZuaek2Qy/crw39kr4DdZTpmfE1egUfH7Yeyk9lJP08qAnxUT
hdQG8LoV5FXefUJ8r7kkSzvBDYbWV7lSg8zckMmNRd6JPEesNfJmyx1BZD0RWJ4ZzQ3HSYEmQ+YO
wyc05qwo8okXcoiVb3UxlqMC4iZ1YXKQmIXKxSXCw3jCDqv/F3vntVw5kmTbH7pogxavwNGCPFRJ
8QJjkpkIaARUAPj6WaiuHusumztt/T5vZVZk8ggg4L59+17DndsEECGqQPZXB59MsU86hhCrkgBf
eRenwqjeF4Bm4gRkp5h2nXKW9Gz0Sf9sZ6bzCeqJIGzf4OLdDUCArG3nLmgJ5WBk5YZxPvYrtpjI
wErle6EUlUVGlMFT57jqZ9MK6zB6CiKTTw4B2fGsq1o7p6izaVe1o3G3YFm3H9i5Np6NXuMniMPr
/Kg3ZoIXSKDPwCFNpqmOlZd05j0Is+BHpcv14swyore9AgjRjdD73o90uYojQhE0Ry4bh+6ZJ1jw
AxsoV3fJKdlu2HAnNL3vgpiglJa1g0fTB+pznOxMDdd+6tfiE3rXzck1l3V6VfKn63pZRoJAy34h
5Ntb3/z60smrW19XAwkDtgrvYlh9SRhJazJWgnzk1mmKJE8fqtZb+QEQIj4T/h9nqtlX4l4a9tzC
ZCE+gK9btdNwBezV4MYDqzDtJgbo1nYepbkeGtxMEe+IA2QKjLVO7qvyB8Sj4OSPaUpIo3Byros5
cT9VZfEyJjIeHsn21btzQpmboYlVefbk87TYd5Vu3Mkgke+sU7kyFHhGzVPtJ8FwjkWdjJsZUCNI
Z2+29g00qzzSPTl/5UXu3Kah0+uD1EkDe1VoR92hJHH+97wE6xmSSrLw6QN8a5uaM+FSjVsGrxpo
VVh5CNehZ3PMza0SgGf67hyUOSGMjtmaCceeY3vhKMzgR5tpY8LyZ8VtsmixFRwJXTbkrxLBeD6R
QMK9odYTm9x8jU90GiFX8pBR8kx0oulGcVD0I09aa9QpvWX20QZj8KzNlOmnJehb47vvQMWFJQPp
8Zgqk39qKg2ix2yVuMmx4WtRkQaRfUew0dhfp9krnrKxk6HvdQe7hMF3WJTLl0M2UYchDAxFfa3c
yb5oOAbqrQCMNJ6TWTUiAmtYimcqke4b9AfHCEdnN4Y5IbDIhGr0JU+BWT4ViTTSN7KVLH8kD0bL
55emt7SAf4yRNOqOlicnLW7UT2QhgtEKr3PzY0oE7MOEXrDs20F2KdmXq9qXsjpr3SZyL5y70oW1
uIbc6e6VTTJ7YtidKYZBouFbU34FmqRdvJKzAxfN1pisqd2Mhem3JBBKrv7cZjlwM8ez3kUx8qh8
VcRIPWdi5SfwpAt+cK2X3a0KUEN2g9kE2c7H86TCaXg3WQfwDXKmRu/FIXlObZST9PbVjgt/fJRx
t6J0Eq7obQPgQ+5oHJDvcJfm9cVr1/Rcc9IL9xhPdcD7AsuYXPNWAwVUAj80Q6qxob8WRczrbwPm
KJ3wc7FRk64fZ2lz32Pc9VJEReFd/2g8/k9J+TdKCm72ddj9/5dSrmmHwNGm/zxh+POX/lRSfCYM
AUH4bKGyhUHv+KeMEjh/o5nDnfIvUfj631yM7bCqsbazEbz+8X8IKO46dKD34wd0f11v+U8EFOev
PigmFHj10XH+mGJYzl/h2y17vpLHrCDdVEcWKYrEHYFGwJebEYHt8V1PSu9Oc5z6MWXp827BZBHC
OdGJqwyGbGtQFj1lpJfO25YYxnvh91lOSF2VEVzS7uFqWqe+Qt0Hr9LIjeNPvhXWkHZEGOfK2xGG
LM5joeqLngRkLdVmcWlEm9+82vL3gOoE1X7skVpe2KT6lhqZTEPu7pdUtMecOvA6dDNVByvsWoTW
jSm6VL559qZafTCemwGIekRxWOgyBACa/WGs6vgRV6YNRxaj2XFYs3cXqOp5weJ6bpHY305+v+UH
OHZHd0LLntx7FU9AQw03wC2K1KofjTm2DzmpYV804BJyWBrcW1nlw2Yp21/JZMaSMUJj3GBkDqSV
We2j3dnqlOU86hBSsrmMrMz8lem1HhEDDk2sIBcCVEDi3gG9hd3ZLNpX5bIJHhpNbd5x9lfHOZVv
YzDJx0yZ7j4X/vgimr5/YqQBUrLQlvanHXvJW6vleYBv2Qao4yYZ/LaK42Twq2OxPtZDU09bvOpB
7kUmyaSfcp7UEJm2esVCZPIhV8XPgkj6Q7Ck/c7ASP+16ENxoSu915bEOeVt39BJLcu5iQvsVI5H
TOrkg8clbR/+kT4PZsv3meRvFHMSdHwrB/41LHA7s7OK82yQH93WpcsbnWg0OyMemHA5GqHouthP
Mi6eUaPFa96nKyG6asgPmCcYlax0kYyrxQ4hjsJc949Trj1ixe3hCp12IRW01q2cEOMx3omVyUKY
Ome56iq6KSgBSegEk/qdZubQRs1kVZjvi/W5lonqlrrOFNpy9i5JW8P9XUiiNFu/vDbklF5MNgLm
KC8VuDsspR4E1bpJfsTeYsKhHBL7pwRuSlBC47gUbKRQ1g2WRgx2PFJGoq83MN8oBUsneEjimTg3
0h+gVo6RmEfwNQ7Za8H4VXlWftRbCiECSjXY4t0w7+1KTODDe0L8sqCvXoI6i9+00k0gapLik22D
yjO+pdI7NAFdDY/jooBcjHNuvPd0YlWUVHJ4MIZKfrSzbkZBo4zPvLXaMRrnfn7sFHl9B9vKeVK3
fsDqkEnZQPU8kWbVC5GGQ2xYOCXodSU9/M/BlXjWDZuLNiJDlx3TpPI/Mk/3rmSAzvpxClhbAF1a
a9GceXEJj6YYCyIDu3rni6r8dBIRvLSp/VPTVbNxm9ZCl3HnX07Tzsi09NrVNvbj6g2IKVIj40um
VlVRte+9h7MaqFjWkAsDWb7UxqEMewTuizCnfkMo6oPRYUAjf4L7udWJ+5ux12/9olmiEvkwXMZ1
sdNu0o1Nc7hd2I87kf3tnRwdiO1iicznc7CzfT0MnGgt2SYE5LGdBqAtfTRHYgghmebTRgv62N7a
Xqu/m9iAt4vNYTqaejNHAVJZtvf6pjgmsyXvcjte0+5rq39E47H5YL0ye83TTBLka/QWq/xLPBzj
ZKp8jCWq+Rg90vYPNrg9KtEAQrqjzx3gw1b7qh2PfF+ycsfbLGeNw2URQVhrWQBz2QYTpvkEn7tq
Vr+oVdX7bFfG1YLhW257RVB5SEouEawrvetezEGcb3yzof8UikUWU1MmcbTNU5J3YHTzgBR+aD5R
WeRy41beyWZqCvW+YlNPdMVmTNL4mNHUb2vDlnDyyuekcoZ916o4TPH8j2HXpmzbUOqBPexHdyv1
aflerJFNm9FwJUbuodzqtRjNsNDBsky6UYzDmeQBl7UnFrya9HXREmzgs2dXuf7mz7kLRF60ltH3
bwNZzdl9PMVkvwaZe29kNPw0fO2jWxb6Iy6j5MaxOO09P1+OY6J+OHZVPUpG74+D0cVmqKdAAhUg
2DdLw9MCMLlSJzEn+Q+/ck0OKdygjyRNVzcd6tQNT63cdUnpRH2a23cBVWFUj4tJpd4Sb2zwtIum
ck7vBjMYdtIn3wtPTlneZcTbvw1uzuJGVwg+GBgo3OooliHLP+5FGrz8ZerNK4HXMctmULyeSNN1
GaznioBIzaeVGWPxy1q0+R4s48BYT5M1YahzfBfUTfO0cI0fE974V4NQcyTy3UFAlNBTYrl85HiY
2fFE6SP6CCR1ZiMgT0ZPxE3PSmreO5xHQ2osZyyWJIKmbISWKrvJYsB2JU3rPq6LzuaQzeNHtcTH
GrjpFS4c1F321zzutaG+JYuX7tfP85nITeMSME4/cFx4JJW22j1F8mht6XjBXQSL+I57G/TxpDET
b+XU8Hf0fj7NtGYPwMrUPpiD4DgaQ/ejjevyNhrOeOB+cueQGBsinxsvKPmKkhF1cJ71TZ+BPowG
2LsIYToFc5dZ6B/4MiHkpUThy8K+Jxkkvi5eMB07HoxggTEnVoH/pcNV/jI6yyT6tHPkWzoU4kNX
cX7saq3ZV5bQfKQIjhouP8FD2mbgjPCue7t0zPIba7Tqo/E8iN5s3bybdUp4+kzd3yN2VSEGezPd
L+R1LNu2Nc36qZqDN1hi6AcjAcLNmWWrwYj0yjcFca4qeE+1OIc3FnTy5rYdgYMkIEotJEk5d6Iy
M6R+Ieoh5TkWGOgG4dyLtIl48PPJ1+YyP7Uy2RBZAEnBEq63awLXi0QFziXKEvWwGGadnUFxd+Vh
6DXx5jSWk36aLrc4/XiuO9tWLaTYhrk7ycW9Ipcy2drX9P36cOKSNduc+CKQqSyHxcs7Ze/0muda
9ZWNk/kj6Afv2ZAJ2eUyfZaVN29LS5ZHT3bsIA8jsLV6enSL5Z0DEHqF+Mx6990b1PDTqjsqCLtl
ZbVzGKKx5ndwPb+4SaPYEn6qXfhyQBW0pFFXeS9/W4szVmHfyJV1IC1CZ9MhLQ5tPfcPDEXyORoG
W8iwaYMkefbdod2WrD8+iIV6h+G6ckrt74OH/+ue/k33ZNjsn/9v3dPx+1PU/9w6/fkb/z2ENnBn
oeliFyfmBtf4f3dP6BV/w25ssBH0lw6Kdotxoo6iAx+TXSjGK392ULbxt4BOjOYKPXMde1r/SQfF
6Pov47D1X2AKThYJUjrjsL/sF+RGLAf8JO4dIa1ke8XVJM9c2jNUboREoLarmIa9/DTpgVs8LWnj
BD/JMP0l6sV5sr2cQ8OorWdmbdwsnpae6eI4U9AjENKayvXLNemKtRLNWub+EewoypJIyP570SvA
FyFabWGVZ9AW3X4ciyy780wRSK77wt+BNq6OZTxbkZcNMipnI9lUuPqZYvjODuHV5GEVDA95g1AU
Zpxvl8Jqmks3IHXP7ihPZtCqbx6iH3bZ+9920OlIn7W315u0+WjLXI9spyQVzOo+4VBRW08wBbPQ
wzl5XmYxHfSmtnd8UdpdlWkxeGRv3AndB4cQtYGZjC0BBAOhlzvSyQkPNlOV3WtCmK+Mny/2QHay
kU5N1BGx8Dh3Vf1ImjG2s15/LZw0eJkoNO+nalrVu+B1mnx3O4J8ia2xfLAzTR7soTXv2rIEJeJb
a4Jwml7KsVYkXYj0GmjFZ9BLxmgNEcwOtOyzLPNgX9Ta+JMnQnycY8faEZ1RoMjhalrYgPpFz850
yO9aQrvM9NdAr7OFdjq9scmqqjBJMzylzCciWRb+h2kO+dbxMlg1fv1apuWr1PjTOPCYkgk1vse9
5mxBCdVbO0+ZfjZeiaCvKrx2BRgzI7TSoHzylsleHVOiOa5X5IscO3cHJxfKJzUlhmNzYOFMeF7P
qx+9TaXxeGXX2HLnDcZBrHFubiSPdm7kt3nulvtYCbrZxZYXYZnMGlJ9cvgrVr1FN7D3dlYQx4VX
KX1SbldcnLKZL2J2rSspsRlB4rG6MTZrdxX+xK9+Xc8LSafHTZhrze+A6JSBwDf8/6WXqUu7QCOf
nKq79DG4gXByVfItwFJHsNScgzD6CvrG0Hhnowkg0aa9p6M7zzq5BcFShG1l6lUkXQLTE78bfljT
PCh4CrO5y61cwhXQvXRjJoKYcWE6EZAjLQvr0gzOY1lOGU8D9sKjURIqHigkN8mL8qTLgvgydy9J
yzQ6HDEK/K6Hpd76fhEcPJK0Lq2jfbvoI6ElRMZAlPWV0GopjgF7JDTxyKc7L9OD15ROKxxbj464
Sm+Mu8SOTXf95+gaxc5MDfcr57EIPKMcReSOAqxFC/a7NXr1xrzbuml57G3IcYp3A4aRBM+Ums81
iah95NPjnHxGZs0GCVps6a6Xm+egvS6SUYnrTmznTpZ57KiUHgsUn71fqOGHI8AhwOsWMxyvXAu9
IEnPWgOO2QGyUlIM8ZYYcftQbRnSR6WngN2347w1ljGjXoznbar85WWcyAIflTR2AhlpIwJwGkDf
46vwq/bmUrwbeOKeU2YJj4E1HNrKWu7VoAOFmWioBm5rkGvmdKT5ULCn3fqWley/GcroMKk1/vyU
d0VzxWBqPpt0sx8AsOVGc3NcNKpV8EVghR0rJK2nKZM0r3UXWVOjX0sYJnpVq4fElu1lzpos4vDU
7zqaNiLHK+yrZYqDTpfBBnaEflyk8c2w2b1riFk4Mtk3j2U3uGFqEJFPEDtp/HzJ+9Zk+BqnDWFW
zcwY07T6pyUQ8y/gEZRVmjezsFXaD94sVy2WjHjGd9RqaBj5nlSTZpPGHOS6ufRnHK3TCzH69k42
pMS7/uhe9YmUeOIr1DFIhNrEoNDfrVpndbVRRaQxBN22NqTKTcZ86Z2H4HIg9Vr7ZWQUfZMSFita
9vA7i7WaoUxaP3bSNaKGNIC+lvpnspTJlvqIhFhE/b0/dhpiRyzFOzEP/aUti8c1Qg7LpFtFVts2
Z+Do/W0h7XynAILcdANJq0OMk2E/xMvWhuOxL23CRE1r8jdYCGgQPGH/wg4wbpU3fVGEjVHOmVms
6p6IWtfRLkIj8LtuHPWKzJNGttEsj66vgk1v1e774AvuDcslIN/xi6OR5hO7cIPGgZXARndS+yMv
KOVondI7g6DJ/aLXxqcqE3sz9ctLPHCkm2o2D85ISmioIws9pakxbRp98Y8sKjwuunFEf9UZZluG
u811atmwIuZ+46Xjg2ry5FWbQLdkQ9mFs1uJG/tZADsh1KgfeuLKU2BJ75RQk/ucoHFw4NwEPd7r
l45Z9+OyDLchSaG+E+VwHvjAIodr7zmbzfJE3mDILZHuK2ryi7sk4hj42mM+B1xqqq390LLWqOAq
8el83GGX+Mx4O/rgSPfjS5YTYVS7HYKAjhhRLcDqiYq0j9xQYjeUpBkm/QDiZiokFJe4vCQgmXgU
xepTpHqz15iCnJex874Mryh+tl2j3Tld+9BZpfO0+PaLPtvdHUGbeI+V5R3bXlv2/uDRBjre+MIo
Zzg5bvmZLVl/FJmX7GSe1vtxXYsbFlYrQwYU3Qmo1bC108R+xAJV3xbpICXw5BrDLHswksZ811QF
iZOnMoAHIx5fDchTh2IZnUvZpBn4GOhwViYjjE/3uWv/oAu0AY6VxTatiDr3IM89B37S7Ifel/eN
38OT6hprp8v4l58nHIHAEfZ+R/Qa8/Di0NXFchGouOcGMxqaaQeauRvrTbMUcmO7zvLbkcUzrKuK
+XXmPWFZdna9kfcRrw/VNLOuqL8V4pzxEXfIfWVti/usqaF3afOVlb3LHBv2SwF+6SShbG5tcjrg
fYlgl055/NEO87THO9R+TFrlgkkZAvBzJDd4imCOwu0+FCJyGOilsUvUOnZKym0xiE9tcOZNO1tM
8/wMKEgwhyRYFuepP2MntLGz1eV4Zxd1Eglfh+4O/+Ql09zqiaIqP1fS51HvGDH2bpWjotR1b7Dh
mTR3BUufJbGie3/S26uyQA1Vk6MBybPLnS7MhIzgimPHzIZDEmcpFkCVuTfp4FgXdmHsJp9omDnL
nEjZ6qMzOGuBCDjNnmH4ct8oj6AJpzVO9dJWO8dX0+fgx34RYo9YFf/OhcDC4K8iTUraG6depq8q
F82HO48RmJrus0yCeMML+Q1iUe4yCGkYrioNzF6n+zS5uXZIyDZ2I9xnZYb0mFdX8AJ5ZOW2i15f
wnTS7AQpAV6lDcGLR5pLc06u3/SY59k9dS9izZq5Aq57p7OaiO4XMyjlHMCxTLUp2Ow4xJam/2al
0gl7MhNxYah6A/KOEUCK4kbpgaenyB8cj5EBqQ7zdI7J2opkBReUUcbwwXZRcjCnON561cCgO5m7
/NR20FQToXUbqYoBZZLZxhtg2TbYGYMHgmHRH7yGBxKOqCS7M1RvfE2NVyAFTRwIo1lEVpybu7ha
IIY9+VM8ZPEmHn1Rf6VDOQJ/KqsCFIc3iTy3TzFm7PzcT2i5z2oe+dQwbU4azLCgolIOs9Y1FisJ
CwbDUUVCFVsSbJKxUZewzYVjvg/hJUy/cFGJb0U+IkDEznnjd+oPbJYxiwBjcwR2CrvFGP1po3d+
ehqY8V5lw0/XnVu/ozeG0OnaHX9Ru+ZBIDdDMpv71HPYh0uaqfpuY924QuLxj65pLNzBNHN33uA+
LwLfpmwd99tmWT1mSr8059gJ1NZZgvaxLcGZZW7ZnjQW4R50JQQ08xqMTS3UcLCL3l9Pg3lD1Wdu
AH4BilRdGSbQqCBDFPbWKxzzrFedfWr1lhKAiEsEYjFtHHcurdDT+Ht63tQvUzrar6BoGQ50OPQ9
VFcNd6Ne4Bfgk3tUpGRHadHP78qJ75PM52OFUTk9TSpINmOGOBr1w6Jf5wa0StbDLiQcGpm4Izh/
gErf+Pc+T+HVU4/dLeuIsQu7pipPU5llz4lfYGCm9KRn6sa7uVqSp9JZup2/fthxKbI9IvQ62TBL
cafFI3lRNdsvW5fVtOOcdfIpjku9x6XDjw4Q1I5511aPwB5byDCG/IGGZbwZjS/fqpqBBmSfi23C
imVypMNlMpsGOTRg5DKM4P2Csnkasf9WmzhuKu86TMJ+qIT89JaW1GjCFRJ4b0LHXqV0Hvsp1FjF
BxK793kxF6+Z3mQvPvrs3idrCG7OADuIVqh/AUCkvkfNsKIGlsa5K5NmwyuqdsQvcxNObYUc6iJP
ohG21DrQbs1NLBz1c6Hqo+LX2BpHbWTlEZlXYAcq0sc2CajE5NIiy2eDuYXQamxNgjqPCo7XUYDp
uThiTI8wdby7wqFz8Fj43Li69rPw6+VFJODeQtdweXPWzKGhO/n8mnNUmFz5So+WzFvutZmJEdCq
eN+bY/GIS5Jog4Xrql1s5GB4QqfYzNOoofKN0pQJS5XFBkHXBotNfIwUsobTXpyVVZdWurOeYMk2
mKXCC9mlWSnfarIrynvwOZ21LRj1W1dp8BQIxxojQESGbKcTb2W7yzfQcV3dYKehlYma9XnwMvNr
X03N9LwoLeP5qvU0vP1t0DvLM7cDICqPjD+ykNSZj6T1/R0YN/Yvrb8vY/6/0maZxe616Q4j5z7W
PJLJ2DH5NwZn9uP+1WLsr4sFrBt4VGWoO477r+bXhhFaBsZF3SVa5zBcMUVoAOjyphK/KMbV5MMs
rf2YmScrd3Zsne4cYWx9D+TdsGy7ut/yVvcg5TY53MB/0qb+B9P8X33ef7w2l0281TnPesNf7OWl
McpKj9GIm6a98xpqxfiQ/rt8kv/pj7Dpt+5JrKGgf/0AnKyfaHpHdZeaOsNNWmCt2FVe/Xcv9/9J
kv9GkjTRC/9XSZIzCE2y/PxnVfLPX/pTlQxYf7HQH0l2IgCeQFWug3+sxugW6iMmGyLFdNwVeDT+
sTL/x86oS0Diny6QPzVJy8LwsUY0sElPoijX/X+iSTrOasH/J4u+QU7haiqBZ4G7g3DE9f76J/N4
iz+ymlxDntZbdWPZxa4XY09IW++z61WJ+ugEbIKHfScWZwv9btBeRO9k39TzZt1R0rcNa5iYTtMY
xLxmtc/DLIszprk0u/Vu1X6Mbeq9Q5SuTsKgNO1VZm4CDfeR1NO0PFH45Ds3D8YNm5bVJWukxsa8
aOrriMSz7NEh94kivyNZhNnsSh5XwfuYzpZ/8PWVytjL2X0b1TT4t9l0vI1Xp+KSmXVvb60/BhIB
D8z0c1znFMMfI4u6rXFDNas95NLjIOixWrMKa0eDDmV8wheS+pa6IwuZZnDnY6ts7mp8PR2JGF0L
4qeaMzs+9B0e3mlb0kJr5alybNrSUJoxGRubfPDK+M43mU/glkd07WWYziUO6oiaRFebYRw9I2IX
z9C/lCK0ccGumzpKD/Oqc1jCrbI6zqNyaJnahe5QWRU2UVOjF+wDHGIhKTCSxBVWY+0lyl3YnQ0L
o41JOHDoZ0O9ZN9LjHbngMwtk9lh6FqnNmKrPSag96aYM6kEDKorRBk6Riom2JmhGm3E3VUKBqsy
7hNSAZ7oSgcKs05nFdSo1IPBWs7ODZr502uyfEt9WhBrOAsqhk7uRr/ML62WWvu6s0tsoj27xtXI
vqGsahfabDEc/XFijiNIJyzhA1uuSO4dE3FqFMW0If4z30B1WOu1pCaEJogf2lKVr3Gl9fglsMfh
fhwbbM/uS16XyYOVyO6mxOg9FE0+vuMfnzaYhOITLrnpgeuhZg+0Tn8U3RTfCrPmcSwazYzUMIxR
7JnxRhnpuuybxz8ELo/DJFztXptWUYbhebAbvda6xG5c7IFRpCwgsJo4/yAlBXdyXKCvugZW6nnK
sS/FgtBHJ5PWFNEAeFNEYt9yrFrTxfbRdyUPz6o/qmlp2XshXhUOn3UOFo/y1UD7eLYDgzgHv2lX
5l7eFr8NZRP3TuIBBWUCmmCbm/XCNNV0bizQ0ogr55md7g0iqm2FtjV5F4PSER5VSu3P5vAw3g/k
KZ8ZwtVkugdD2Gcz3/VQ0N6Lwq1+tN1U7cfYa34qU7waEptHX/j+iW+63M54kSNgx5ie5mJ6iN1O
nCp7ap8Tw1reBmspy1UmNb+yutXP2lJBIZHSIkS4mIIdUKNfYwCn13B0uRVTvvANetlTkPvDm+5m
xeucL+mrpfrUiRzp5yjeVbCh2IoPrtaTgEnGJCqz6ndp455VnbkRmPBin2GyuMdY6ZzU1AUqrHBK
NSD4Ao1pfpqHiwO/NnRcPb1V67b5pDVTGzGCtLiKE9JtsJhRO/W0WCCGZ1zNA4N1BJv1c+lDzyM9
LtH0qHE6daoxqOJmd8wfNkLOfa+1L+nSPmWN5n1DscZYoINkBAGMMuJEZrNkz2Rm2OeSGftF77H5
uFkXIyMlx8DuPMDMreTWGLqnpfCLjdPq9Zc76H7YqKW+WXGw/FzXtST7RgVkL0zC5yRL7JdE2E7k
yhU2oEo54wAJkiuhvsN7z0pMBXc4ilkJiJbcMJYIUOaJJeHks4Ne8Gs1vkfdKC/mENMVuWraiHGw
3lhcSQ8WKY0+WqGaL+SlQ7MhRQBEZm8S5ZzbgswKOWm7tjZWnIru1w+UlXiOmt4IUCIm427sUrYY
C7a7RwLIVDYdWDKYHmtlY1zPE2U9jaj5P3NVsjYxpINpRcjOwTbGWP5oa7F/qcfK+RwQpc6BG1MJ
z6x78KM6ySeJUcW0E77o6Mps/Uq2vPE8G1p359FBzzDrccMYFuvD1L7iWJfYv0P4dv5FY1R9xwSc
XD/l1FGvT6R1+tWjodw14yTGpi+6JEqyuDs6jLb2vbQnvMpmGhFU4H/Zdev8rjX7G1OieaH57foI
FZe8lSDbSgzZ3ORaflWT8K+BlecXbOtuFmbLl9BNuXZ9dWhP00utt0+MwvUI4QWZed0eSAdX7FJi
kvd6ugQP0kCO01wTtdbGAH1INHFXwGTe2QPbEm3VGq+pdOx9xqBgx/3+lYETeJQm0SRCFvVz4pFu
Yoi2OaksL3EKxE5xdWo6Jqerxmtd6ckBGyO7mW7p9nsbw9QDV265QShXt3Su22+JXRp1vzEKyh7b
/0Hql33iFc6gw5pVIW/Yk8ftXt6YLDi7wgSYbFS9GelsLW3QXdKL1iYeCXZVve+HadjYw9S/my2s
THojsE9e/tF3xs9s5QEtPB4vI/os06ZOiZvtS/bkuxojZilMrNhT99uwxnw7gHh+ysjF344sX7Fn
Q0qj7ZOGx2wlfgIQ0925OqMs6O2SV0E2LvxvC2AojX8S2oS2RVortKMazvjHRORU6ieA+eKD7gEZ
Vfn5d+nj9JgXne/V9z+EX/xq87Q7Yu3xMPnDYZAO/xU7XhDOdCGHMe31o54xHR1Tw9yZfcrGWqNl
X5DKsPgUf8DFEe2BoRcPWV9YJ7PL0h3xQPI4UJBsB8nQyLLr1QpJ5UUgrkMihxjPaVkzzS0mPLC9
oWkbnZSxaCIWa2tBuP/CzJ9GvPbndEiMaABye1CjJaPUuS62ag6VXeah3hCkUBvOl9SbhwErZ0hM
cRbZ2bLniNbC2dLejBTDJzTfFAbMQoVR6KvgXdOotA+eTs5bJ/GclCBay5y0bFE9+lqfnzKCfNhR
Qd+WbJ6GblohMoI075Yi2cV2cbVKTXsMukntC3cIDvacJZvFKh+0vLrNbSp2famjFNQaOmwxP0DK
MjZ5mpNl0Tc1mcRNtbETxG7iGIx9NVoLh7Bn3WtEgSEqaP/F3pktuW1lXfpV+gXgAHAwRnT0BUEy
OeREppSp1A0iJVmYxwMcDE/f36HtqrI7/qque9/UEHLKEonh7LXX+pb/aXDsjMKluIkAzf5Kub2x
c9muUEqKqc9mac6LrCAeVIsRmr8Vfs+qpYNCy+XXSOPgkfIm760CXsYojcrVzpmwHY9z1YeHvE4M
drJrcKqG5UL7wVc8sp9vc+Hfs9R/mKWYb7Rr/H82xx+h5tXUn/7rLPX7D/1hjvd/gbxjEyWGlUNp
q55X/vDHW7+4GiQmALxzwr6Fnf+JH4NLwFuJRiKi0KZ2ZvwxT3m/YF2CJepBC/uN2vN//vefKpzk
X/7/v8bkSfH/eZ6io9D2abHEUeLQl+aHf8l2Z17GKtzigDR3GN43U0s23s0X79x2PmtzUvIOz8Q8
fGmLrqNFMIZGhVobuBxYJcu4Q29VcRwFTemd1tV34h2k0xWIh2nOl1E4lXNn5QTXL0WY929dzXYi
UjQe5jSOlwRYlS3J90wVnr8yZvOzGStzxTnajB6WOmBVmN56CJ7WOjh6xMCAStVEj6cyn1PypE18
kjJu1cYJjO4bvBj/Oxons1kQEtNfTaYQsjGDxLPnMuZYLO3t+9Ae0q0MK++Bd7OPgX+8ytI29r60
kDYRxU2BSGplL22eL5c5NYdHSqOra5UbbE0w4MMNyoM5cTe1ayZszvL2WrqtuuO379guN8shmbzw
ZLc9Gbw0uJszG7t02mQNwUyXVKFMCz5MkN/Wdnbjbu8Mvv1WhhzLMtGXL5Y9e7swdb4mammf3GYJ
t/UqxPNo5/1RNYuzTS37OfVWuXVrz98ZS8a2qjXKZ+Eb5aOop6trsh9w6c2l8B7w+ncvtts7h+xB
hBugOFtVVW4zb+6uqkcgo6Epgwc+SueRKh3Bn21cx3tz2nV20zzGbV/9zBX15Kpwlr10KTTDVCCv
thd+d2G2sSC3gO8Y2M44bOPhcde30DGsTY/bg/ice1JTgwmO6ONL3sM3E3M4nzE18h6XZndpi/Rb
bov0w208XMLJfGbNv2zdsWeDb8cOqmhrXFQzVy9lXwBwKoAgYI8nb8snQkqsuPRlPjwaczFGhDXl
52KmZ9yR9vy4ZJLw9OzaO8vlT2rMU7I1VZx8WgMfPFwZ6GReXjdsLckigvZpW+ssMDKeFnP8UfLP
PyWjU15w/5GJW+Y4vPqZ214CBlPsBHGOlSlZ10eymkOUt6hzhTk3dys486tpc0X73jjQQO8454Ue
JWzg5ES57B+aWazveCrcbGcMQ3py8tTatsRBOhanytli8JvuWIIw7Hfj2ROhPJmp96AIr/k4I2tm
9ybIybzOaNh1SeM0SDy1nU1S52NsDJG3Dq8G6loqV4y9i7mP/bNDwoKVVf1lmcb8ORVEHmDCWksP
tap0rui45a4O2u+y9f1jlTevi0hrHFvya+X35b4gjbZEVWafXYdNfq2/qeWHkXDYbSxm3XU03xwa
jDHdh/GhnZTxMMH0ht/fJtvcdN55GMonjNjz3sBhFDFPwjvspPPqeMYUzblPeVTcmxuDRISXGycf
+XsTZ/a78uNuh0jR35V+Z7NEOK1Ddj9UQ7rpBqbLOnsEZUQ4zAs3Ru9UW3wxROKwVe8LDveRw/n/
Smy1vLTUgxxVzse8sOE60no9X6oZGHw9FDYx+5awHGWQD06vTksvpmMP7Ktg4pbTZXKGV053xoEB
zH3EAJSSxeU17UzmCxYwpwy3HIvt/HmJJ1GBtiKz1wffmq5xd563hiDDlnbv2ND90iCLn1GFsic3
lR+107L57iocKpn14bXK1d5bc/gqe/7KZpW2274t7TMGcdaZVNVhAkhKzLNOiVaels/oBZAdCXxs
IFY0jdZ8vq5jmG1UzPNZjVyD2TIvXynuJSRYZWb30vXzS20SHE2CunpqqtSB5BKi8T8nQJKOomW/
dMemAuG8dJW5kWveHNErYhxM9VBuiaKG1yH3f7YNXpiEIvT9xEmUBW1AinhjeKyoWo9qkThyOOzM
LCFHF+NUm3mYw9d03Qf2UBGU6mgY3tRYQ+bxNS0XaTmHRdXDid7OdOTdYnTfCyNvOP45+WiCt2XB
+VT0QTNu8mYODsXIMvl+dnrvMvPCfhF9zC1STFx6bP2V+0VaWX9K14rIB2Qd99vA1Z9Flo6HRZYR
+wynXutfu9IIWLhYZn9qbDM4dUts7IeQM9Yh7gYCSiJ5ShGPXgIjp/ezV7i9QTVw4YbrlL63gSN3
ynaqg5Ul6Yeuigw3VdDneZQsg3OfiB64g++0WAvWaYyPqmVrOAml1EbMq3FpebT/rAuHNQdMoOlh
UFI+L7PdmVsYNSwiV6tukUncEUaFM6/jm0m84aPrzeydd3KC9boaHyQCx1Os3PCnCQh43UJ5FFdD
FerNIET6WJn+0WfZ8ytYTO+HW4cuDuJUdCM8LFXukpClkduoY8XTNpKcH5btUhIS2oQxnyKmhzR4
HdXi3rPmL38YOdDjUzXatgQ1l02XuHO8V94j4a7FQ7YfsYsaLNL9No6swkqTY0/w83vBhsjhYZTE
ryFa2/Pss0ACC54az1nuyXZji6p/z5e4eBSlloZUPGC8t8NqPYZjV/xwhq64tlP9UoKbsNnB1fER
81+1BU/DzdpC5nxaO9HFEaMpaRD7lgxZ7NB8aHVcxNXBkVhHSEALq319y5UYSZiEm1nHTXodPCH5
xUZcoKh9d3QwhZw3GRWh4yrjLbni6xALnSnkWRYdbWlvKZf8lngJdfilu+VgAh2JQYElHWPMBGU8
HZnhniM9M9o6SbM4bEv5k4fMTARt4lBnbupb/sbSUZxRh3JiHc/BFOhH9S2z0+n4Do9nzDN0YeDW
K2z/ftFBH3jtHoEjB36sjgGVOhDk62jQrENCnY4LkWgYdgjmZIgs2V4IHgxb6boh7dCKscTXsaNZ
B5AgOJFFgsnYvxe3hFJ2SyuNs2y+FIvd1ruBMnDs5nm3/upxgHqITZx8wva+OToA5esoVKNDUeKW
j+IRT1aK1Dm5qUlHqHJMriaNXQSrQsIVX5XbE7aCUZtEduKu5KDEIr75E57bQUe0wltai6oxklvo
fnJTN3ZzSIKZ/1msYxEccoFCExRxp6LZTq0PFSo7amu3/cqmc7i44YBym8+2+T7eUmS05oxcSzpb
FuiYWXhLnNGUTPos0EG0TEfSGGtJpwkdVBt1ZE3d0mtrj6hU6UhbnhTPJontL9j/H2mf3TY6+qbI
wE0Au6N6GcKLM4Tm46ijcklYYel0w9Z+8nSULrAS/67zOFhs3F4538Jb6s7RATygSGTx8lsuz7pl
9CyZmXdhmSSPcrDX3YRqf4S8re5Wxx22ayvK/WiaRA5xU+L/r35Nb3FA9Bv/V4/qLKZInRcEVdh/
TnB4f/OcJt6rW7KQb3OVUasDh2TNimNySyHGsct6POuT3Nkk5Gt+tMiHNSlt/qM10pJHi5geGix4
b2U8M+zrnKOpE4+9zj72txikVXjBuegrWIJEONDcEooudGiy7slPBrcoZa1TlRJxgwqgeMJRxY5h
iHdtaxOp0pHMwrAQjDzHuudvWN7bOr4Z6yBnpSOdVdupfRKK+tiVidjaxfrWLogmEdSk/gPmhv8s
ug6joc6I/j0l10M2LP95Sg7+bYT8WP/IPv7CqAXZz8/8MSQ7v9AnHAjgcjZhCP+fGfIg+AXEOycw
8U8Q7R8zsvWLTxMbmSPfZWF9W0X+MSP7JM+ZaPmx30fr/2bnyGr6/5mRWTTyu4UuT60A6Pefd45A
ttNsTak3j8XKzrEryw83j2PQy5lpk9Ndcb7B2FzWSI6GmhCPbeveS/vqYUWPnCPLAtMXm5n64RMG
eFrjuf4amvmCQwjKAdGt0ai2cxNzDddr/bVyY3E0Pct+6rPJGzY5E9rDapUUwBZ5hZFOhiVVR17w
wlKnvAIcUU+m+qiannuGwfJ1UGb/3hSZMqJVlfXKQNLOHyQQQGZl0lhWTtcJOyRqoThHiMFPil3r
dcW3lLs4wQBesW1Y7D7eNTYcqwJ7tGQnGI4PGKaoVRjNeMXh1tuBsysbChmiXoS5tcmDXNx1wLwI
AwBbugdXqIIdL6yMYGRdeiIqDIhLrWzb92Yw10cC7iYZthK2SSin77gq63eHtQrnWrjeZyx+3WVp
8+TDTm0mY3akm4qQHy+oNvJ4c0ZzFkyPrJmaZ3wlDbVjwdz1m4VS+7sSbvhjIKr5Qnht3es85yKb
o+9PI/kFxkRVk/bznOVusjP/2epkCPJGVN9nWRJKmKvgmV5THGDgb1+gf0pYU1IC01oECFMU502N
QnhyB8LP+bKO5wCaT3xcJbtptZYpombCKhrbVeffB2Zl11FPYcerqNrxZQRmsclHayK3XijrC6ih
+MvAvudIZ1a3q9EN76eVUOZQM9g36+JE9PCsMMas8a2krb4DI1f191Pcd2dMfepnSJAgx4k3GMVW
lrg5lVOXuxYDfb6tpxBbosUu4IFxtreAbY0Fsfic0x7ESPcuQcNFioQk8jXPSxpeprjrWKN0Inmu
aa6wDhpodk3bQrzZSZVdQr2r2gjT71+slrzE2KXO2bJzhoR0bFLquocE8ahpt/agugMwYXVN0qqM
PIDI70ad9CdCi+GvmN/9fu+ZWJ43lpiCbDd1XXhF+FknXMhJYxCOFt5z6mRMTCqI2eyHsF6/O+wg
Q0QLGxqYuVbb0MU021VW/YnvsfjMrJY++3MuHyQYppPf25CWrWYiDRLXoIO9Jam2XK7Np0B05hMc
goa29o5ft5rEeQC2NUJ+aar2MceakknO1dzlX+bayp2cyH0YsiArZkxZ7SlUmcl/NbWVwKCbQ7Xk
HvbzENTJfY0KVg8cPo1hPVSTXq2r1YyvCxL4cgIQkR+6yXu2gpwjq+MDNxQMZ4sDx3EuuXt2ch7L
9zjGJmuVMelyfySlFBWtTRK1ku4LMKKx3SyZNUSDs4Bl4ND46DBe4xPw0juny90NPoAS6/qC2ypm
OREIsgM998s1luRKyHmq8vN8G1cRKsz8GabNyhxLi9BovjirnCpGXN+r3Ufb6ozDNPavDkdoBPIg
ZPWhJ2TBqMxC33to9PRc6Tm61BN1S8fPBZXCPo563m705B0ssrxMPdCI8ve5PNvHIix3fssXCdqQ
jTRzvNWljxXoiFFP+CajvsppbM34nYTR3Y1aDQiRBTytD7gIBXmOiNU15sYKLMlvo9UErSukpO+O
sdYaLK06UAglnzKEiFArEtMKXLXRKkW+WjG+YE3UQcKotZYBBY0vefnRS3UeVj7DeDDP+U0AscLC
3Jsy/Tzf1BFkksBf0EsQTly+sR1639XUmkqMuMLY9+RNOe4SZBesdhg1l7Ov9ZjKbF5UJqpNNftD
NGnhxpwKtbVvag4xi+Dgp1ZBGAKxZ/xN90EB6khzwDST50GLQ0sYqDtbC0as4Qk0OLbPuBgW6YnN
lpPx12vXd3wg8iEE37D3JmtjcxmdPS1LmUnPJvgmVc1dc2e4tXEHg5OrCbvfIwF61C3ZEG8PtOTV
LUt4xfSH9ZBQQHkptDjmhf0Pv0nNU5El1nmtwm5nSIx87KFnuOvA2FHZAi6/T77ZJ1saEZstzRT2
btXCHJCm5bHUYt2irP7zWiRjZLj49u0wu7i90XFLIPP1qF4oKUh/hDuqF1XG8cXVwiAJuBxOhbls
BV9TyOyxLbSQWM7xR6qlRVuLjLaWGzMtPHpaghy1GDkI7yS1PDmPXDq5Yb65WrqkR4GzaT6DDvD4
k9qF/31itGCZFMJNGGcCxjCy9iM8iZ+ejDU3Zie1WDoNtL2AB0NC5Rlj3OdDhq7aUeBxdcu03HZa
dhVagHW1FBvOMv3u3PTZEK9O5BfjlYuwJOBuls+5qy2ZWtrNtMhrWeazD2Nlq+XOY6Wl4DIQ4dYY
tTw8WV9d1XM+hjT1UmkR2dVy8oApGA6c1ph5HGq9mcBEREK13i83PRoG6Z2lJWoDafeEa2A51EE2
H72BVyS+B+9olJb3e0nS39uk/3hOpmvu326TmulPrjzgqPoH/nDlmb/gefO15+5fT8ih9wuxCMy5
tg8w18Z89w9HniNYMIFogxkchPqAjFnv9xOyY/4iPH3mppCd3K/+qb9sjf7dFon2nD+fkDHlCdcR
Hqf30GSfJP6CdF2qYVC1nwUns6vms5FL2lEKu7jOtM/+qGoFouGm32BJR8spbrLOTeC5aT2xL41n
5l8UIMZ+9eyIIX4tVm7vc6fFonQgc3psbmpOXPP8j7qbtGTFCMtz6b8u7jBdRkp0cEdDP4xPaCLl
D6VFKtWNwWs6Nzni2U3FGm6KVq3FLYgkx1TLXUoLX/lNA/NuelitpTFK9oDCo5YlJbJZHs6K3rjO
uSL4oaqNqo1/DlpqSwz1UBBuQamos5yEP5KcEyfqbU468LKLTH8aQqDbhYnbdSCY/GdKCEKO/IuQ
3OnJ/LD6vTUR4nKWnz7r6EtT56RmfFUlj8qw46N30wwT1DhWdI1w7u2UMuDI5IGBXjURrKHflPJh
ShN2LuiMdziPmLpEUAV3Uu/9cOSQ0F6sNH3ixIC+NzbU20xlcketX3ACiazuTDoMxBZzlPdSpckK
waFOS3+zLOgAqPv2iL5MVpiQtdOEPxbLJLkMdcYnZ6tJJrwHhojWiu4EJzPf4fL31g3bIy8quzk8
96BybpvFGudRGzw6nNd58St/vCq/6g7JkjaHwjAlU0gcDFGY0WIaOTS1v3TlNJwsP0BHtGc+nLAs
h43R1uUTnCXf3ATJmj9RytGMEWqG+lKO2CK80RkClm8N9vJ0XeaZ97kfcuz04mGb4PfZlRQEPhHI
g2Q9ZyBqSOqRnsIY08BKkcNpyCuRbrx0Tp6Dof2JoXQZKVVcu2xrBKL5OSV4TjZiouVvkznr8L3u
OXYcYkJBr/E450cl6m63hksujoTd1UdrhQwVU480hBq1x73YA7sVndhbDZ0emxlW6NMKtDl/7UzQ
XOqyGkHWwPFbWRDd+ZbKrtPip88Efxer/MG3i7kIFFef8dlSb0L65t5c+6XJHk1P+zkTSTC0shqM
/M6giG9MHucvy/6cBPw7Ytlt83J9ARsPD6zGrh4NlkVBbVxb7d6A9sXGFfeaAkh+QsCmfq4qKm5v
0Ue4b6I2KaaNXyPVOCFpXWm2FUBLK97nabFsDH+wd9mMea9PBIjRwjrbQ0gWxgSGNjfOFX/4oZxM
Fx+KE0eL2aPsm/WC4aHjcx/nmcyjckCg1QEAto1Tdya4tmbxtlKOglwnxQ1Zvg4nu+qrXcbq98ha
cbrH4EeSkKT7Xeey9iAnvXZnT3bjiexXdV2s2qk3WeO5d15eQx0I5WVNuTGLJv+5BuKzZeDvKfHY
BH3jbHPPA/CV5fKTMdrlYznNfiRrkB3Z7FovPR0TFLmQTGIuYX2CP3DG0IarPweyDGOZbIQai2fi
aK+h05eYgrmxjUYc8iG5eiQyseNaeQSwGkkSK5q7Yf4MDv3qYZwtPP1pN9MnU9BxZ7JTO/qNs+7s
0iP1auf21Wu1vluuxY6hwT2Smq52HmwIjJeOHB+AoJm7bs7J85GoeROl43zxK2qyUnyaLIzxwfjj
4H9CYxnP7eRp614ieaZwTEHxz2CJfzfXuUHkKJL1ySw8Prk6yZ9XxbOxwKd8aFbHOYxGmN9PlhHO
TJTJvI/tdYyG2qyiSbqY1bKie6xGld35faUlQPvDBM6/IVqqQPZUKxm2btiRj8aRKPhQLhMD9C5e
WWsSfiz5tG2Rc6NyCMMeky28RAKh2DHphi6gdUZ9n7FFe8plQMDGdCngrAus2INt7kzqe+jA9Md9
L4PqC9NI8IyDGtU94ev/gv1pb7sj0dFirp8sCnZYdyTmJzgA5U+5OMO7byXOi9/N9aXr0mS3sCPd
ly36qFqH4MhSUxZ4zAwwCIFd8tBNs/ElcwSZ9lSKDwGf9CBEN92zx6Gx12rlYTZc60lqp/MNWiSr
aXlJrMoLIBJY2eOgYESbDGv30iWCYaZgmFUuiy1Zdh6ZZfIEKCc/ZLGRkasf/WBTqMBnxySSrcgH
pBKIZuvJLNt0D5e1ImpRxp9TEoMpsGJXfuX4p/2mhsrubVXIg4ToR/WRNX+rhhGfm2jXT0IJRPM4
93vQidmQbGDZfCY2bN+vCLP3COcUApWemXO9denV9UbrBeKFDWc1b7cL5O0l8sD0vLVdK5/F6s3P
qWwQzXgwdQfe6PNHWpBSFanjg4L2rJllrSBxZmMPz7kqT24/XIYb9irpbwwss/P04XZhhIGPRRkC
sCwS+H325jALQNEaGm/kTVRovtZ6Q23hqcK/bBHhX4RGcbWayhVoPlesSV39DdqVCocJp9csryRd
xrsJvNc0z90dPKpkx0UaH/kqy+2oeWBCK0kuiLAxMdptp6lhf+vI/z86MsfHf++2evtVDv/rlR1D
9pdil99/8veDso/6izXdCwVOVK0n/9NyFdi/eNjyA4dyCYvuRxul+Q85GTCpMC0IFLi0ROD5/wIm
9X/hxeyhNGPJcsDxhP/NYRlKz58Pyw79ZBQ1UBPsWxzxyeX/WU5OFpwTdU5aXlb+eIaZSHCgtlt5
Bj7ubIGBktsoRmFdiWGiZSYlx5E525amNR2KtDdyLMijv++HsH8JA/6ZUJThKyDA8i4NDfTbbAyb
czO73X700GJ4j6TuUcYcMvdjDu4gcg1nwttPP7xLf4jrbVUITdRFHzl0GGjroBi5H5aE+CTliJ+t
WoYxxkON0/PyL+E0vYJ2iz1AvHL5vA5K05bhrCE4AyZjRX9JpsY6DU0NvmWu5bQbYgOQJgRoZuGl
w7ahViq/etNXd21jXLK4zeU2nfPp0IuueVgnGAWzFObb2vfqnFP58SluF7FfenQ9O5R4FkK4yhu6
Ggu5sysv22ZWXu4JILGQSqeleklSlwc7FI0ol/yyb3bWObSyz02Bww0SgXoIsDIFqhwiozObbaL0
A01mzvBStLn/DJtfXGKwTZx9vd6x9s0CR8MpA2PdhmMcgm1Qzs5ulaUD3+WWP3OBBjE49GeAarMN
39/Es3gDTt7iB0jvfSh0d9aYPiXBqoatvWCK3frwXIAMTdgfoNg79/j0FYpLjewfeOuwiSswpVM9
fHYk0XScE6u1M5TdY41d0I3g37t8H+54jzf5MOTmOyI5pZ/8XXZFPLzGMGZO4dR/Ju3iROFi1l/7
KV9YELfY3pYg3RL13CXW4G7LPEmu0iG2A8uzKR8CEpmP8ORxpEAET/1NWzUeTijpPRcCVq2R+sB9
+ti+LF2T79xEQwPW9tfBFgnQumXlEdtlyfM6YdWZQ5SRnAUARskZ4wDgE5QFWsFqI75YYvjCfriO
UC2KY+r1cXKeBrNUlzlMmu6jTxL51Zy6Eaqpsi4er7BznnQ0G3u6aNStx3sXa78XDariI4Mh0T+w
HPg6zc74aLSAWOzJ/NWpq6/+NEFWqdy6w//jjJsyE+YTJdoIhlW/0GmWpOMnjFvUy6i43HlwWsdo
rcaRMnUH68o+9hpOJGU9TV+ZkBoKMxbiCjtpdIBeCuqtNyvf8s71Bw6kNccZPGsr4quZmvdo8WxK
ZrgIF9Xaz5NrvcO+ejd7DsjU7uwYpKr2EHpZS2+wn3b9nZJcMWZie2+UDlMX3/6Knwx+A72lLfwU
ovxuqVSAJQU1Gq5fFuWpZx9Yf1pXfgde2UKmj7LLzrhJp+NsIRlzMTvpHI0JwtCDREtP7gIi7knE
+PxeUXc0XvthwdtiQmI1xvhZjXVDHLloHxYl1FYqsMGjGd4tjkiP4IUVEhvpZLh6scVmNxiX/FwI
k5hVRsSbQ6bZuA/SFcACRJMe0yq2dl07TJwDMItbrRe8OT1dLxhzzgzbMBCI7t0VQQnB38OT6caL
IsCxTHs6CrNNMpfFlxn1elvl3XQOMn/v1EO1aePFYn0vHapL+9y9IN7rpVahNh4Nr1GAcZEeyaqD
IyrWLdBT6uIcmUXKqpKHSbkTn0C+rp8AnbhHdwj6h9kcjFe8gukI+cQskm1Vypb8DV7v3WyIap+3
Z0w5X2wYytuml/YRFXPdufxT59I1mweLVoWMvDIrF5x6nW3iZ2QUP5J9C3hS9d1FgG35FLgByCSP
CEvqWjAdl3ZdyB/HjR+FZVG8rzkjlDP7E5Y7C0ZTr76WoC82RGGI/mHw7zm/ehbEJvVYrsnyc2RV
wa/6PjijxEG6z6A0z7H8Dk4SuqmfhpjPvNra4nECvlItZdQ0cX+fleNXXizefhpKdajXjvNQGTe6
oaKdJkJMbNi/2zVvm53Pme3e0c15KrFeEnq4yONU5jkzfUJ9dZBj0kP1TUFiEsNCk+cFu2OTskQW
5K6DTS3u0VzIE+LcTI/e5Mw7mIfm2RsmEz9HH+xla9r3I5rXeUZY2s12eY29dYl8iU9iakMZkBPL
fo7ZMlLKRD84J1uevZPFkiQUdkeRn8VcgSmj25qzeO6tJjKa2V4il1v0IW2T7BEmGEmfsgXguxbh
1oVjxZjbUaQydue5qjqalmf5w236OUqqdtqxG2vvB8GovoJYPPZr+I3akOoImOYHPQzjbiymb1Xl
jGTdF2s3jrxuSM8cgx5gxjiVAm9j8Kis+EprgXgULAU3wahcbIVZte9JByVLfh1NaVymNMcU5QWn
GKmcu7F8TPxq3c8ET3k10phMcFrBSIOT0JN9CvF+uWocot6Zl89OsSybaeRzvXZjluDMzodlfCDv
kjQ7mzdnT+5gFi0ubbEk0CenZjF3HvVe5i7FZrS+4A8MjS8T/tmFkjSfCqPMlcRm6CWmCJrYYKkB
E6gFy6F1sxfX7718u6qVo4xEFXlUhcWw27iWYK2Y5ygqFjaUpbFmd2OOa/dkNzbs5zbvmUrbcX6r
GnM++UNunSHgyTssWNOAuxFSQWQthTqZ8MF49LPNpiQiHQ4LNvEdJub2EJD2/FhY5m0RP/OTMsNR
gIrwq2uAG+dUmRXrIOHugNVPQD2C5AeGX4P0xuQ+yyXo9lMA+Uv0EFUhjPB4Ze3JB1QsxQzLL0le
kSCoJ82rYQODU3LoqIRzyMAeqK25uiOC3Ih4x9sN23vjtOLcs/ZKd4Pdtxbxr2UMgamyGgUCyLtt
QzkNrl3pk1BdizI9YXesSZwEUo1Hk/HjzOhrHI2uI0NpUi/FIhnZ9cly8VNGjZafKCLtWFsF4dpv
UzF624Je53fpav/wjB/vEqR9d81D9rmsepcsaugLusMAN+97FOHDaqWzYgc+s65lS+XLjd8vA/bz
kIWVDGn5zIMKHgpf/pdVZOyMpHuHJjsyb69MZLikJsHPkwSQjVA05Rha1MhkshOzUSHteTACOQF1
JYQaOzg6mWO+kZvDB9maMSnFUZCIakE2gwcuBjPK+mH4wsN73Qk+pHMTWt/AR4I5912TnRjnLeIB
BSgaNNIi3U1woWBkjK4dDYO3tpHjpdVT3aGPRh71dLvBTR+Iprb7cKqG+2n06ZNNA0b+GpTJRZY9
0ELp1iXccfpoWeaKUzDKTm1LzFY/ZnyBX0PO3J/txfPPsZPWXpQtyqdFm6MZkAYrCR8qWpdRd/0v
QyXkG5I2o23iOntA9TjXZtc89vay9hFlVt67aB2MIZKQ7CETPs+B0g4fypxmOBseWwTpw/rgeZqd
sgl6BwAhEuJM5uDYqWqNMYBnKT1p5mpvkqHq90s9CLDOjdCpSGJCi1/sgH2EbJWqcefOSp1XH8bC
IpPpKn1tNqinGRY/43NDld7H0k04DlFn8aJT4OJtWhZBmP3VEOH7JDsdD6zxvNTb28r0f9i1Pd+3
Mlsfg25tX2CrExrleZ7/hL8kP4W1WX5JLLNkvbfk4QlKTXzK/NI8mVDZ9j7X69nsEu8i1mFiz9k2
R3slXGusLoVIGGJ3C747zv5EuuivG/GLDnDxi7Kq9xhz3bu8NOrjzDJ904bl9IlKPrE3zH43tB3K
b4KhLc/hRuW+b595SABvq1JuFl+B+yeVT207Y3pqdO0OspKHVmZVTVQobItNJbnXeyc/01lCeKUy
kaKpgvqeFnC0DmRqp13Wjd5Pei6nH15FbJI8Qzg/KNuexX7qnb/JFb+Xk/+n/RiOJmgP/3Pa6vxR
y48/Z61++5E/NmTOLy6Aax4Jges4oW2xpfoHt4LiVpdyES8g8fRbDfo/Bv9/bMUE2SpCV1aADc1j
uwOO97/YimFC+/Ogz1aMjj4/YMJ3RYAk8Rd+bkdzJVPV7J0ru+XJZCMLTFvPwnncRaM0WhAL/m/A
haISTfzY1AsSfO+aBs6BdUCVeil/YzXI38gNxjr3pMyDGEUL35SCBsQzFthD8Rv5gT6rypkeh9+o
EIvtsx1wKCOFFzHIsvLuldPJ72SbL9DIqaiweEZHTgovuwS/SLAHiHZrQ9M2gnUlH3qDbHOQ0sRt
9FDSmLgopXlfz1bpMlebGFf9XuO6yy4Yu2cYuAUk7jh8l3RRsLVHdLcQ2ZQ+KlOOjaEMELghsJvy
r1i8dcdgCCqcrAnYcKEJ4kKzxP8ve2eyHDeSZt136T3K4Jix6E0EYmYwSIqkRG1gJCVhHhwz8PT/
8ajMbolZv7JrX2ZlqizLEsEITO73u/fcTJbOi8SqFWiKNA6eCsWZ3eG26mdIVE0M9Sy94smrK6q8
q6CWZ0uRH1I4jV95XckvRqvw5kKRziuQ5/k033p6ww5iyIr5wB/heegd85IoWrrvk6alZslfT1eY
+qC46hTHsxzXr7T1K3idIRw7e0ZnSKJXNPuoKO0lrZ53PQbq54nNzcFo5nFHEo6kaGvMR4Rx5Uij
xUNbhQi2+zhPk29cD/Z9ekXEDyyELqD6CInZDstlxZJnWFo+xoovvyjSPBK7ux6gTjEP8zrjbNmD
8Vm7IuodRauvLHrt/JpxWUGD74GA73LKoUgNQdKzFhVG2W80VTwwwijemqO57PMrIn9WtHxtLuot
fAJtB25qOVixsbxjV4OL3wpI+/AAbntF36+uIH5LMfmnfnEGATJvsDrDYfT0x3/j+7GG+KzZRl2T
w9KxOJMoH3yrbI5pzbuoPOLtGfMqcCnXTP2t0WgYKwQcLWh8V6YIZfcARv6jqP5fFFUDQsVvnbln
LIvqP3X9sd9J/b0/3bnePwR115aAKm7iznH4V/8bYXXUwxRyx/8IqSb/+KcPF8sCiVLVlM3jGO3t
32L/0H396/PU8skfwElAPzVNn2YnfpGf2T8JVxPEgzY7kEtbzrhWl61mtKT3loLds93F+r6TNqA4
g95DAIpyzizgYUZ5U1kVQiULWF749A/C0MtA5K18ocaYWWhMd+Tss4Ccav0CLbFhnUX6vV9OYeLO
/aZsa2PDCGI5g5pEdfGv3Z/Ur2W3Q1wO312QeP1aJsmypSnRb1cpZokHqRHVaNJw2nnjON0tLr9v
TTRhh3AYHit7or3HKafyhl/TBntCDdCr6bPBITaUBSVsosOMmoK+CH69rPc5jJQew2W49OQSCEGJ
1azpHjW9kRmxa/ddzXhWycZkU/QRxYEU02n2S6zTHJlQT0dw4lR1ZkZN1VjIeryT+MBi8KPeGN3C
0olBomVA1B/oLnW20P8KaSF3FLq3JaTb6Uh+umkfhKX+n5GIfffL1GR1uXOkDgNUy2BqOrNixIai
daNAwFY2PVI/joiSfFU4IQo7TJ3orVjm6DLQw72p9CXHAA1nGBREJL0vOKw6bVOKkXFQKd1d7yxB
x/9aVfrQvEOpGW5dL6XxiLmrieHBFPdLYlTBGIbDlya/xxCe75gH62fRevnO87d1M7DfGnJHnoDy
bCWlw3cyxqFodzXmga5PUAZIK94PqDlPlBtlX9iGZQRmwCubNmIgBSj2d62c0gev7SY4AhM9fz6U
nbgUyYGksfmS2gwBQTRW7Jab8oDJrDsCPdobQuQPPPKz+2Gi7RToIgXL5Sh3GjyPI6InNULzo0uH
ZrNittm+wb8IH4osdoMJL+ghixxaY8auOLl63m5aEMhQzZP8qRoYxUpNxLtoqvx3B50DiTVs0rtB
c+RrNFD8BoVh1m99CohjADpCO5YxE+cVKrB+37Q1zmcpl2fTyB9TZNIXx4lqdi5W9p5gOHp2oIlg
hyCtGuahdYiyAi1NwqnD8PkdIqj3uqADbHzCfzNtj1H32iwtCIuEGpQYQTurx9NgxfYlB369NYcF
vdqJwmrfRFZ2YIvnnNG4xMtk0DkrKKMJQaV0Bz/N8gO7MBq+rKp9bDGqXExIKPvMLMzTSKnnLQAa
3LRRbd/XEGxvceKkhG7i9IUzmu+mqTdP4KTyPfM6lkaLlb/XUUcTSIgh8pg05gL1tRtuQFx5QZHA
JF2Ftec+zGlXENCii2CrmVNy9ubGxOnMSH81ckvs86mhkgA0V3Kkusy89GwZb/DmJ58naCJE+OaR
cFk2JGc2L/Kxz/oRXDMQdhOG70abEv+FWq30uRmc7tTZla9tpt5NjzrkT2Mriri4s5n6HuoFFkW3
6MSUU9/bNnKwf+DvkzuMXPPnKTUy0kMaZSB1cejs8JzrFajKPtZXI4P/DWrCwfDr02zrVAX45qqm
/fdbXwJ1N7My3+sRXhjCUIS2RTvQ01u6WyMGh7JMjnyrCeGzVxsTloQoB05pjfdpZcvbOPPmfdX0
DEXmcf7SV8lC9FsMxGmT8IJFoP/MokesIZ4UAfdJF1QkcPcjK41dbaVMbIq+yp7qhO5aTjt3izbS
Iexm9TeTFSornYKUwRQCKZ2ciWhX0XR3Lm4UAxlodtYpPd3ou7bxY6ECQsNpEfZcypTishN4rKds
OMdhcVcPnX+LuBR9McDc7xaMBdvJnLUBpSPRz06S6We/y/xbDXz+/TwNEKbxzfo3VSVyMlXTJZc9
Mq/gRj32lJ4Fi+XTsByOHXx3YJbHukrLIPKcZM2XUZ57OGEI+zxqqO46afS3HQ3Jyh3GKvIEGjIi
iXTm9zgd0YFHSsGpGkMT2LdzK98yHJ4TYvmRdwlmNlkZX1N8Eoecyf9Okm16FA255cjt3FujQ//Q
eklhQI/R96kte/92AtN7Htpae62rHg64EONDnlQSjEzVujdMKuZvs1alKAmRtPdlaY9HLSqGXdiK
4XboGvNo0M/KAlDK59G22zvam8NgtoZlZyZTfM+brX5x/L5687rS/TEnWZevHNUs7/vRtzGbUuDY
i4/loN6Oldef5gmwpSt05mos17O1r7XawYPqCSO1zXFBFZ4g4GGMJt6ORUuPYOskhqmy21QuyoBn
FwhLtpNmP0pL4GD1B/mZbKvjbKwqKt7MKPJ2JZHhcw+W/zR4UGswEFP553t7v8+MnOwK7zfW6F1+
21m6f0HOas+ZmLtN77XVUVZad6aXwsEWkpHizl3UK+IgnxnaOtCE/KFdQ8UGItyaY39Po5t3s2j+
/F03e9LNfp/wuvb5jk8Y07THOLbZreDT2k2ZVlkK2pKW6qFdE/NdoCR34Kcubobim+hhyWNpmAMG
HDOJGSjGO7errtfEmKAn+Tie6a+t1lPleq+ZvtRbPTFfrb6tzlpU2p88pmFUUUwmhmPf4jE4GxSk
wWmin+WsTuBRwhfdodOtB/yIAfsP49x7XUqSr6IAMoZhXhHqe3KZgW4mcBFbSTp9p2GGApDqwAh2
lH0fmlCAT6k+ABlq710mCe9dTKP5Cms87sdx8D8JWH5bVDcDvnYjHu0wja11odXWHdnLEM/OMPn3
eVQi2Me8ZEfdvPHCBmyAU4DEkro4d5ZD13pneLCnNfk97nHXUxM5wqHvpLt3tZRyFIj18Kfm9g68
eX2nwi/7lDzQHnNpuV5sWsbHkW6jXSga9zNrAeNxIo6Eu4hhyw+v0PqXguDBNszqL2DRgWWk/r1p
NC2zw0rH5886pd0bPPJIVndpfBzrRjs4JYnhtWspxdbV5PKewMCAaJyE49HoJ/jevN5mSu+5NK12
C73bvqNQN0NO42VN/ZmVIiw3LqVocmH9MfEQvqV/XAatbKi+borLMA5WvQ4X3drxviu3hE6yIO+0
easlwt0bVe5dXOFOvBXc5IUFmtOuNbAjK2Lp+75OQ3DbGaElspIiO9g5eCWu7PxurGpKOBgEkP1w
9YrlK4PEDQal8cEBbLUi9DAeHH0uL10mR+4T02m4OHz3GwvfeGNZmUFijMeK5xqq84aVKjxNQx8/
DSh8T3pW5U+WwRrQitrFws0ugdZnnX9aMofVCuyAA2MgQsSRzuQeWx1vsJU3hIekH5olmCIzPaYd
rGyiJyLpWWICCy6kEbXfzQIABOOprAOFVq9M6d0QZCdkwkDuiIteAkJqzbNlNfOtLxsR+IQO1l0k
p2NcQqRkkh19WUiZppbzGDkJ2EoDLkRiCz6ldSwyV3xNXDDzzUzKCRQTwxS3cKB+U5Qxay7AL8on
Atlr7aY2l9cmnt8SV7v3YFau/Hhw6NgU4IploiPFl+NONzVrnRFYm9ginJJcgLlPoydOCzG52WPm
3vp9YOYsbrQ8IZSVmAxDrRfRWnR7Dx0tMlmWB1nmYacscr4Y2tAoxplrDG4MaCq6AI9RjEW07L0t
6PL56CUDhYaW8Ww2JYRubyLLoKOubIVrGHgspgUDYo+Rl0Iw5hEFjYATHeBJar7MmjHtgCzWawpS
dj50sAsk6GwNpCE7l1x+r1rrbgzXDh8LYKH7WgtnvMGtfia7lQRDhJ60eA2vORKRh6R2ve3cdssa
fLlNhp14E7n76LbUct7s1MBebJ0PhxebKuuuYJ9QYxEGtNCuftIB/wW4WAUwf4LCsjHEymOaWNxN
RmLsD3/dGMahNedJ7yWHFDVXZexdSJqLx1PaBpn6yaJM6r1mLYXhi0lu8PuDf7TzqIM7umHojA5M
jEUfDr4kZeNgfEgOYqqa9yVtyps6yeMLrZLZw+8PhWH/4+ckicqeRu1+qVX+cKhEwkZAZOJQNV5C
nIgeMO1yjqrvvz+OamH+y4EsF9euwJMlHOdD4jWrZuykmRsd4H3P2xhqwMHpJ2OTl0l3JxuKJm8G
P9YTTnrxWrsRO+qR/o+LFtJvQAkypemb3/9Kfz3FruGjeGKaAsqFjv/rKe71zos7dhkHfJjLWceu
saP5nB00yJVZBHoUN+8EYTnPlG8dr8f+T2LlbxV5PCQ/nabgtXv9Q8u/fS2+//d/nb6XXf+ezb/w
z0ia8Jf+FI+opINtSePMn1zoP6QjWsNtwizoQihEnpKV/ldB8v8hsNkJXddNh1IEHR3/T0XJAafG
fhpQniUcgPH/Vm5FfLyfPEMnOOPZxFd8RgnGB4EenSluvCWMjozkOzb7pnDvRxEtaKRlt0uk6zNO
fkuBUB5qaQH5Txm6PmCu6vaArYadKYXckU3U9X96QH/htP3MZcOU+OEO9BDvHCYZugE4W+gfM+es
oWeGdZ5zcAe2ahdIv/rFWxwesYjsdrYSffUpQYqxNgkrlC4iDavVrFsLDPfhN68sxX0rbE82m3p2
C/czrMfodo4lU3ULYfeliOOO0Wc+1MsWM7fmBbmd0k9DqNRrNUpkOs3bj1m4BJaeleDSIOta1AFX
zGWbJwqdI6y3WpGCvrFzCVipzecAVwibfGLR/tFreqHi4+lmavxHpgNx02/80TPvFuH09Duzxxob
iabABACvTz+m8q1gqv9ghWZFU4RFX8QaEDLigkczhdgOoRHnR5qV8gynIe9vAtQmxQyyDbDpYg9q
wucpjDR2tEtzlFEqdn1vtu8Ji9OLXwCsg2h7oo2AHZzTorkk053wJ+S4tu+oOIkHiLuDhoCzoNhD
S3VupWXON2UUsyCjrYhos6geNAvPlpm2at5dVYEa4WMBCvHT6b09skbHzwiFBASWG8/tZkyG6SZy
l096H+WXBrsYRh2/pGNjRBbbYl6w3pqWuhe/hhU72VRhMdnRE+dB97L6YaAhaI1pBGlggLg8kHoQ
2RlbfGs+pWruOQktuSyL3OBSMLZSTUdnNSctYxgYk5qd0mJQbuvrQFU0DkBdNWWFeSxYQIf1hqII
bWWqaeyk5rLkWMY1TabOPd+6xDiWNVv8ZvoRdrJ/RLTxoKKrQW+oZr7QdNvHSs2B5XUknPUacR01
JzbVxNhUs+PIZYoMd0VuCswoq0bNmPN5aDbGdfDM925t8Roxjq7VZDpTM2qW59MaNyChLTXBxic6
3iIyDyd7bPsNMByfaHOcb2h0KlGNqEBb1EQ8VrPx/jolB9zJJX0dno/XQTrwceeLzQ9ZUz/GLMaj
Fdv2KQk3ojSmfUeN4mUUniUYrMCbpmYPkYuZfafG90xymOSHhHEPxuCkTVCNJgXnSwdla4fCTFLf
xYPorQxZuAbZfPi22Db8OcgjfJ1A8ULt0UYmcleWliNyTQ1u1NqGCjbxPR4GqkXaVSHy+CYiY3FC
3OXbs5RX1xpUlmqgb2827HRVeqH1DgoG/26Sj83jAuf2xse6wde3yOxsQ6bYmpVPc5iXqLsr9lBx
I+ZVw47MhkllWueP924JnGXnZpVzyLrmyY/H5c0dlmkTjq11wOUL4suhyCuoBRVsPAnHlyEm7IX8
5VBbWEQL/rEsaTJYLmM5zmx6G/drGbqsdm24YnSVIOQPWJzAmk2CtMCKJSecbTF0cXEzM+A3Vv48
DIcqciob9FBOVi4lOgXtEL/takgi4wLIANNPM2CjIYs2TATs2vxicWMAbfBidLlqqIA8M6gagprM
zK3D4+BUxPSigMDLi2cGafIh6c2u2ky5AZtIkvHXZEfc31XJ/0QxAFxGcHkg+sQK9Ip/73CN4sdU
5AAcTc0ZxHh8lxgj6pUiDHiKNRDNPYi5eiT1cUURoP9m72nUAShIrrACwl3OXZvMufYF3CU4g0lC
NjCukAOcngAPorpxmq2lOAjNYsrjXIjxhSo2xBHFSxAd5AR0tWDRHA0ntuIq6FfEQqdoC7E/pFt3
HJpPtgk7fxUKJ77HEG98roYieXDnqRD7FuPZnWVZNaDNucvyteHG7VfMXvRBWrDE7F2jKBChw9I/
lr4UK1tMw7mDxAGcRIx2DH3JIzqckeSAL6/oEvYABw4GQjf84PnuPzA4QFV36fxyNJ9DRL6+3GAC
N7dYlNNDkxnTRo5QLXg2TIdUkS5gkQn+4KLjOc9NnpHxRsvDW7vqF/rn/CsuI7UlYPgrRMOdDQXU
aGFrEGInjzF0IBE7z3Gup21PF/ypYBpNbAxVyRiEu2lj553t5xiMHrvsTE7mM5SE+pAybL7zzVhw
1OLdkAr74duZeQG3fpOGPPoXO7+JZi+EBFIdfJeNrGNrOABFoQWeTpNqjZ55O9sUxVoMnvkLy2Rc
Sm50MHIKSALGVF9TjGoERTxDJWj4I/F07WuqgCYNpvSTZUsrX7d1DPDE9of3QUFQMpM2iAb/zU6t
S95yBUvhKsVmBAEKhop15anMCq3S0nvITt4zm5PpKTyLbca4i0W7uNamnzUIoWAbfOWY1xKahUA5
PDtp15UbqUAv4EZhvsy+4r9ElmLBpK3iwnRXRowXuyNeDFT2XX2lyPQKKEPdbvaMqYLTRY+blQ4X
Tbeyh1l3PlHOgEfnyqYxrQaMRdnG7HOv9BoC5MYlzEogDF1cfZ0V5qZTwBsIMJyv8MrB0cy0/Gra
suBngskxFDAHgRcag6swOp5sxU3L44y7qAWzE12JO6y7oO/kHtVRwO+N7JWA9EurCQcTkqABYEz9
+khPhOauuOs0oprQa+J1nzNp22iVLB7oiO1uK8V4tRxor9MV/KoYZrR0KB5s3yK9+iMvaxp9ztSN
xmB6uMVu1IDEDojwE9zHuwl00S4s+BqKPBsqBi1kC4k3VAKmpQ/DPxLepzQSGyJlukwvffZuC0Db
RrFtvSvm1lfE2+4Kv2X7CDZ00hYXg0iaDjdSLDbNYVdsbnNF6LI8aT4bqQLrDqaC7ML7mu65a/Eg
Mk8Aw+srIu+QNrwJkJFLuaeg1ZqCaQxj2rpci/VXlZvep0kRfqsr7JdMgXPymowHbeyrJr3KydMz
Gkg2IcC5BTAUb3puDF8+AGtxv8oQo2/lQE9ZAcSGkSdCBUxzZbmTbUPAGqFZN1exWHhlSDfud0lR
izsDOGJx9GoqOKPerX/gHrOSda5H+qH20lxfl9WgIb32jh5MvYzN7uR4s0GQ+D/buv+LLUD4hmf+
blt3U/VJ+xdk1z//1p/7Ou8f6AL08BCvYuz0iynAotMcs7bteo4wDU+JC394rSgDYidj0AbuwSvw
kRT/Z2dn8AN9do4wDGAwsjT6t7xX5oednRDc4GS/ICawU3SJr/8qFyRzMzKhEs3B5sL1gjTVxIMe
SzTNIam3lUw9ehMZ/761mhs+YomnhRHz71FrEoDSvP/XLrGQmwphbZdZlPnwTsnBmLBef/RqHMW0
n8DtRT/26cRJpwu+9v572gD+muIof7YM8qxMOhI0WpxGlU7oIigNdwgaSXpaRHrDjK/Qlj3PIedT
X/bT7U+n7O6f6tfPW0ilBf2kifENWBZbR5uvQQHIP2pFKYs1Nqp1fWCpOd0BBvB3rFn8tdF16nPx
e//+eB9ksOvxsLuZFrk68HwqyvezOcPQmEmgZdaHUWvM1RTlbyrqvE5CvoPfH+kDjk0dyTUN8v7U
uCMtfFT7FrKiC2/3HKYEez/s5VQ+zra2owE9+USPpLWb4zT8G+ntX3w89DAXvYCLydN19e9/6p1K
dQMOEqvPAx0YmAM0hZ1pYWEQtppsqsR//xH/1dFIc+BWJCjoQHv/9WiR741JWaSUBuujjTTbXK3/
MCIufe4//v5YQqkcH64U6i05iGtCgQcw8uvBJvpXY7ruk4OMp5yIVsxePpCyqAKvETAf5ni69Gzn
b8Y2G/bg17uabI/zdyLuXz+zrStlz9JRhAiQfBA3czwj9E2xYpR9VvCiZT4a4BcIH30Hi8HffMF/
vYZsXcVDEX8AoGAM/fUzN2yUzY7MAsTWZbmvCGgEncYdDHeUQAqVHGTk3ZLKn7857r/6kK5D3AVR
FUlM//BcyqKUMZNTpwc8IAOLcs7maPYj5Q8Jg+jfn9gPx1KquI5tEx2N04uF68OxLFz5Yoh9hHr2
8yCXMImvar2ZT9E8mk+/P5b6WT9dQ9dj2QLgn0WvoWV/zLQSjmCPwtrtsMzLSLKI1cKRdN3wBzzo
/yuMfZTF1GdCZYdnw0OGy9X49bz1Dg1QDgZ1OqPtIWU1w35ixfCMyPtg2p9iCtpgsIFzI1yBgBRu
2GnF599/1g/XjvqsxJV40FHOoJT/D9cOm7MMI1rH7zC0+GXFIHHlL1p0DgnwHil7YTvrmPPfPM+v
X+GHr9jgEUTtJZURyPIfTucQOazuQpdGTyjmn0lTFkfq+ObbGpvqrjHrErY1CScY0POEySgc+3k4
jBjMvsGxkc17DXLmmIUlmDNV/xZSVn8Ml1S7//23869+T2wqLA1cVge+/tH1nBH1GxeyfXudYc3b
PPdWsx4oj+EU5c7o4JdlC7aaUwKyrMLH7Ez3L2MMswzDQ59V1snvMMFAdjRv1cjT3TpDXKXQdH3S
wr//Xf961XpMbUxGHPRwEBn/cCZ1XFpVm48JXeo6ToUMiHDG3qXtNr8/zl/vRI/g+HVsoYYXH9+N
icb0KtTa5FCN1XLvJwtzi5Ic8ilvLfvT74/18XHO5enpJLIM3o42WrkS439+U814ZFpmvzzOqwan
kBcSU8qx48ITzABzYPGqp3E+iX5yX7SijHZsabq/+WKFfjVj/nq5MqDUXR1oKifa+yhg5w19ddwZ
4d7tx2Y+uLnBw7TzSZ0dImoS73GB6282TV6UxfZQtuc6TiP+OWvo0yBbc2qjITz6fT/fdQBoeoau
ad2sZY5hj1bzYjnncQvpiYrchyU3wx/D1OfPDMSWM6AnJp7Mh51Prpwy+DCefRoanQduW4zGw3Uo
6MQ1dlFggTcx0/c+0OtEe9TccbknvGKSDUZwuhSN3r3m4ay/LRrLODz7bJL9qQx/FJ5m18eykIQM
S1BQe8Cf+ABSdjm0wLuNWiNUkNxXpTSs1xh2+nvZF+bTyFRXYnMaCm1NuZ/1Ix86awyKDpIg1b1p
fI5M7mzL5tEimiF562Me3lUb2T9Qlj0D7CPLRrZjuhetx4TQIeYLx9qNls5iqHTJK3pub2xKCrde
PDk23gN8Ga437v4o22aVz+GBNDLTNggGoan07ssClTDAgBSdXfV3Wza6oF5tet9lMrYwfnCHP/qV
OZ95z+TPUs7j5fr1hs7YbYwy1u9rE0/lsVoIzBxCETnYiigtOGdwrvsNDekpSvP1aUV7wqnpFp5Q
RMG1ryVxJHoB9Eno6zwXy548Nd/dTLt3u250PX6kZt763JOA1OCB6+WdwpwroAs/B1tJfAamHmGq
cJO3hl4wVR8IuYCGXD9fVniX7U8QRM0nrxwaY6UZfLeFaSRveVTguWsq6xWZiYI3bhq62MKkWO7t
EaFr3WXNdKcPcrokmKHiwLVE8jV3Oh5NUPpozCC+vzHVdVioEhqvB/iznmOvSzDSYeYLiBgt23LI
uZbcAutwNM70ZIVsvWbaSYflvrA1BkeqlCDoY+yY65QPgAqcjgueMS6wDYTJ+jVW3kNaDrh67czC
qRyCM9v3MTsGAIXaIwN8vjA9ItUaaTgIcBZt/AWhjqzIdMEQIrd0NAgaaZZqI6+Teq1q7iPCHQdd
DfMZnlhraFtJ4KhRvzDL5dhj6d2byggQde6mUtYAqUwCs7ILAAN3L8Xi7jJlJZAlDmdd2Qs8ZTTA
obrTlfUAMo0Z6MqOYChjglAWBV+ZFeDJ41vgWzWefbwMiTI1pAI3rbI5wDKrjszrmLZoPfhNZYeQ
yhhB5rlZ0/yew7THNmEoA0WHk6Jh5nSGSXtpMImshsGcgkEZL3jhmFtbJk9OiCmFNkiDVHa+Jk9p
r2tl3ch8agczZeeI8XiSn8DikfjxQ4vnAyz7a61MIKlWmMHsAIwylEVE070vUlEfV4NZ0yE6ebzV
+tr4SiT0iNlZ0GeU3NJRBoUSB8owhKeqdKMvHamaTWzN2FTyggewpdZIhTHfOolpnoGLynuR5O1R
U2aXZXFuMlfOGGCsP/wwPERwxwAFq/ezqKjQKMOBSOSsrDQCc7tYhfgVb3o75xeqcqgV6L3G8kTW
2dxOYx4SiRwM/0RgV15YKFlxMDpqcIar+KkBtf+EZDl+mq9Wn4rIdrSqh2U+Z+5ibgDhE7LPOu9b
WkBNn3JnOiAWFxyUVfS5ifQHzx7HB3ec54259P1GvX8AWV19SEkti7u2QxR0udPyAyNLlgJGRilI
g48pyjA0lVmJt8m52pysckSSDHkj0JTo7uuUrQ8pliwolEcKOy5a19U41dRGcWn17tnNFxkIBm23
1tVqFcGkToPuasFipglCS/mySuXQ0qktIHrfR5+7NBpPJkauTjm60hGDwcrwRv+rmU5tuLKv9q9B
OcFKv4mP8JuwhxnKKbYMBRdmytqBLUKu3eckaDfF3NAtj8tML+Cs9Vbp/eiwdIKhK4XxaBS2+3m6
mtR05VebewztVFyxHisnua8pxbydNOlQYoTXzayqeq11+N/YQft7fxKY4mrRN99rPK2bWgE8ZGee
XeWi86+GOovQLjpyyRIGt13v5vjurha80AxNNv/KmEfTonjUEg31ocv9IycVyLANyZCXMLY+cvnW
+3T1+gGiPkyksAMPakGAH4UBgTIHzmFk70blGHSUdxBcs/WUAdW+A9lgQu0V6SFMcRvyDSaBSfmB
HEKxG5QnUfPLM8QefR0WvnEXydzeo+6bN75yMzb1Yn8KbSmCwhurXa5Mj/mCwbxXRQ08aOR6aJU7
0rs6JTNlmowxBuN9GRkNRW1ISQKOyNteGS11Zbkkm1cRar06MeerK5MEdr7Lia+/2JmDiKPsm3C4
vCoIaQHE/IW/s2M7Tr4fz2d3tX+aVyso82ze6RYYFaVM2rfs2EmbEbViAyCqY658pd3Q1ecxLfK7
2rG7i9dO096UbeyvE1yphbKnjsqoitHAO1XKvJr2RL6saCjeMnIOVBnWvvxsRUB7HGV99a8u2FoZ
YqHzoiWlefPstvXXgh+9aWTF+MC3F4MhQrgMrzojCeDSymob1cp16ykDroxLO6BEsT+JEDO3DqeF
M54QgjXeR82vyYfVIVRG32w3ZRTN1JTi83VFORyXKWXa4fMORIBddrMyBTN46+6EPrRvaZPxzJY5
bw0eAk0WkdW3XJnZT53el277DrMUJINulVP8I9YAU3dJm8fc2F3JNqnTfkgnLs8TZc23CfiaJxqk
hjerSbyXqPfpG1EE9JwqK0xcvPZgerrFGkWk3GuONR+Zt9LuVjjDZypXYR2SVAk0UD4YaqWaXI6Z
WLOKwvBAPjvocomqYcgQ7GU+mfxW3bS3ylQ/W2OS43QdeWcwypqLdd73Du1sWRX3K5HKaS/wfR9B
F9Q9YCOjinltLdEnz0wBSQBmgKRJ4lonSMkqiZ5nn4R7u2iPSe7rOOAqzhsvhZ2p192xXpL+vWZv
pKYjeVBqBd9C4yVfQ9LVmNZY4pxjtwYJ4TL93ju6GT7T32u+akat/TCwftyEHhRlu1zStaj4sZM1
+cCZkmFl9HbzNaythOWk7q+ZwD+xMMZ5HDoQ2TP54JjPETNbGq94vJLn4KIqnnW7BADgaQ/uMGVQ
ZcplrWPpI+LnrJoSfhtww2I1sTgJXDeOV6KkndRjj01VpUWb5ZS8ZbkRl2uqeB1g7F3FqzLaE3U0
tr0zfqdqyd+xl7fWkqHBNgNVu84K52i0hb0WmD9Xhd1vPUp31qDztMANuZz1dBJkF4pdvwiopvzg
uOq9nTHLbFXAKtlREDB9ktTOrgmOROe0HH5oNWMGuRQlTIzBOGJM1DctahZhjznf+zrygDENED7r
pt/Vcae/ZR2QQ/b4vHVYCB3BvVvUKiRyW4wdDM1uSm8yMe0yBzqGyYJrzabaCbpxuozYkuihmpy9
3ch4rRcUc7ayDvLew/HMUvBuEi2xohxvtNe137tGqza1Vi074SSqv8D/2swatI+Zcmjy68ZqYfAB
quEesO1r4lhb7HMz6xT/FlzPsdDky1gslz4LAWo5T7Rsw/GoEIyA8p2cZvmRyuiZCN6Da5TAtLKa
Frv81dcTUqiQcFZu57+RE2zXS6NSopqwn6o8oeauMt4mX7Cw0iIe8rFxyJ2mI0xBV29f40BwR/iM
znsx+LQxkXuPVrbGjiAae5Ie5vI+EVNw0h7TiZsnYGv8OfqsE/JcIOl5BBoaZl8zHBLq+MydWDaD
TL5Mw0R1Uhff2PJJ94YeYxAki7hNPrlmFO/d0c/WuIX7L5rRQNkZMVoN7GFu+r6hSWZK1W0O0co2
E/eLA6yKgZJ0vKCNx+aQSAd5dEzVdsL142lXAaTc0PNCCBDP0QJ0zNaabVxMDza9hd8gpNLzpNU5
gs4qAyij7wyVSjgx/W5bGsExHNC93qifZ8gsfQXk64wIF3jFDhFoSZ/xe8b4F1XTSrsV5bpiK1pS
uquM9dDeNXtXu+36jp6flgQGhWg+oqnTjmw5M1/FR4wQ5FQW/mhDhxuQozJiAPXERsTw2EgFhlex
LYq47Pug4vGCzqRmGnPVhy99xAYhxJm+pf8IIFayTLeSd9yzJ8P5rFk2u2Ssy5tulo5+m2p2Mmw6
f2bb0bs8lsY2NdelULsTkUzD93QxxkvqzNTqCHKK4v+xdybLcSNZl36V33rdSINjxqI3MQ8kRVIk
RWoDoybMgMMd89P3h1BmdYqqkix7XZYbpWUqEEAAjuv3nvOdWOWnJB+il7g0aHLHji/uhXbbrecq
diJMYM1PdT14Lmanftnyhi10n8SV+kOD3nwTFIZn7qWw1ZHano82vMogUoENOuNZJHYXZbtJvslH
ryitTaoo/wjmlbeuIucE38+RqLMMiU2tjlaueZFqOzrZiUtTAHf5dQDU43yZ1FyO10vH2E4oR46R
ZzOzyUlDMn2nfL78L2FQWvcgZLz3tZ+Fe98F7WDZuXzVJUGl61FZdAkCe3g3zJQ9BptNZj1z5b0P
cy4mhnOoNUnb7C6NYklKPIAP4pxJu4e+ioXMXKVpEu6NkK9YJkN+gt2GL7J09Yc6bTmBNOMTWUdm
VHkdin6U4s9lZ/KrV7nJd8YbdFRuNd7mI/XujNPyMOfdfI2DbyJN2eS8wINED9Jl29f0iazXkDaa
PaUae/uuK3y16fNoyCG00BWhecli0Al2JyYsgdrp3eaYRybB9wkjZuMqrGP5SvMv3Zt5RkcxmM+h
gmFFzETY0pKBXZCsKhBnu5YYPeeqaFrzxkUQcq6zmQnZ7NK8iub8dLnvjBTXKkQ1g/KfwAMyR+e7
BAE526TRWL5fAivbYHhMU4Rt1l3RLdek6JiyCf6V32q8AdbBZaNJuXaEnK+tSlT7emnF6Q7Br0+e
4jtAy8Gmxni28xzuAKw9fHbYLx9YZN57LAwGoal9sMEKTz/fx78IPMp8Jr953qFAUEe/Wv5r3XK1
hDcuOCrbn657PogsbRW6m2YwzOdEuIDlclxi+1Rz3ycG5bXw6bMSB8CGX4Dk/jYLh6ZSxt1kz3wo
IZz1K63EitCpyuofWwsffyiG6NQnUf0aYbAjEzLh0TESHmHH7phNDm10iqSoX3NfIwprRsMmR6gv
TFQDRSTu2RxwhhUS0Q56dZxTAaNd2IdVal2xb1Ef2nC5vCVe3VNXc5l6XVv3Q96SBLM8sJbOky8l
7uhXcug49Njp/lS0U3RsabmSEhoY+hUvLnlcdOTahr8XqjQ/s/h+6lzdrxPcLCvZys+VGYQguSNw
4j36arPl12nbiId9ZFYaddg1dVkRRq/6dhvX3nRt0wK/lmUfvagBLet69mZxLmJLvKtsL8LMYfPN
W3Y+7qZiOcRJ4dL8YCyKk3u5CwZJa478dloK0D76dR4g7sPh2HGX+LP5CXOJfGUUaRB1mUieaXLv
o03N7hQFIOtj6HClSJcwHhYP1jc/kpxw2C73oDIn7jxXwqgh1RciE4kOB8Pvgg10UFw/gZf0XwOP
fTJWXTE+6zodP459wBRKU5ArWqky3iaUFbwZyb27wkdZ3SRD2z2k5hB8kfi7v6X1iHrYTYppFQ+8
mZwUu+Pk+hPGOZDZxz5sopfMczEpaAXLeuPXNLg3hUzr6Xv7+b/69d/o10Nh0/z+z0AZEptalX5u
/6f+9j/ruujKT+kPAQzf//6figcfOAzCBeCxbHgXVQNN/j+17BBnCU8CPWPatncBy/4/xUMAUoYh
HJp1cUlaYKr5l5YdxQPbUAYlgef6luX9My37Mvn6od/OTNp0YLQz8+fZWs78h7Y/kimBOdo85CMc
kPhbERvvRp70LAg21VAdILqdtIkuKOqeRW7Andebv1282+/H+rviIPzJo8FXQLEvUNOHi4D/zSC5
dheKYbB0KxW+88h5nkJ5pYkcIrI2znlYTFR7NNpg1TlFdC15v+99y6m2g/XiENE4J5sKmfo1Lyiq
xmDXhgwsfXHTJB5Zzm6/EhLPXk9JbsrPzgifvEbwVyW0Gj9m2touf5wcMmHS6VHPNcWhXmlWdjc8
ODWiSbxW3lVj9tW0ms2W8FhDaZseJWFgk109TQFLA/fEYVxA3GjAkFacY4JeoLfNd06r8WQVoNzI
bEVlGxCcxrZZ51eO0d0VCYyVsVqoZ2F754Uvwja2oApfZ803KIE44KwEU+av2QBQSyTbri42PRop
UGT3oxE9QLNU21yXWzoJHzvK8D0qsNtY++dMVJ9mYnHaLF9T4xZ7b+ZrDC0+XLuqPpejY+7zjIzT
yRw+V0u2pIcxHewuCDdTYu7SHGzepWgc45IZy+VX/+/i8pvFBRiKxzzxP68u/5ZU/f0v/bWkuH9Y
DmwozGtLHiJryr+WlMD+w1tEEEhOXLSF4QKx/ktEFf7hYAP4D/YYPs1m/odmxPqnS4ov7DdrSsDh
bd/nI/kWyzbmxzUl6L26huUmDkEwVaRc9HXATCbkZV5NzVU6YNWvoo9TBUiaWiJOHk1CtdaOadfn
NInxu9YeBZrqacT7BMSDuHWD22SK5VmRaPUA76qKSKYIjpSbD3S0wXFOXfNq2iBY0g1s9viR7N3q
yWq98VaWQ1TQXzfUFzeqAFwncXhFS919BU9VkG1raffVlh7/k+U54VPr1cbXfPTHx9wGRfB1mVdD
W0g1hCxSQbaq1OsgHrMz9nsZ7L0+qtBiOPFSPBmdc9O1wDs2VsKIhd2UbFdzUvVbFIoLCl8Rtl6m
jbNBejXeCDUWG8CEAWRWOvBn3fYBlwVfwEEQN3+V0b1dd7nHEgR6rN5GAGHcnWhMZxVp1LjlXJ3j
IaXTFVyCFZ38Gdd/tXVFRFgd8rs1Ec7DE22v6b4EqhkfHd2l+1qW8jaiJe6Dd02cIxAK4wXQV7rp
aBI+JoyP0OhnhJQ0YHr9JwB+eC98bzTC7YzVl4Iwi8xmF4Vxgdd5Bub0rkntudkZSCAeVBM4r510
EvwLxSBfnNgJrnj/iYdxsJernAuuRQLJ4yHMIRFhux/EA8Fg8MsL6fLxrX0pZWEE3rDQAurxWUQ1
bZiqKLeB27M/CZKwQiiqmirfDVVXn+GGWvb68scCpDdmVukpsDHAPErmayV/B/pv7l/JapQvwEyB
M7htGT1ltCfTtdt5tHB7h+KyANEsNvHohk9BnQPoqdoofBKdQZiBChDHcWs64gEjFqdxSacY/Lqb
92Mb2kc7ad1XORaNpuG0MBvUqNkjQWjjPElUOVsx++R15sycEA44PqdZKIJtTvbjiS4FX2AQDcEq
fpxxdSmE5UsxlJSbtDrJqXahi2QYTfwCu4lfe9YN+X5DtNNtZMbHVvbpvIrrrP0CPdVYp/nMv8N2
5WOTulG0srOsbda1wWYbLouxbIUcIqVxFXvLyQdzS3jebJH4vVbDghqa6bcfHaz3x3FM2GHMugXs
EHfG2jEkJxExArplm+BdXY7IlAQAKjAZ+zgUgnuz6S2uL1PO6GlQTIPWtuOSfekMFqgIpYTzCipN
B2sHIM3ZM5V8aSx81avGxUsTp5nr3MVZF25zJsX1MbWJY1uMB7a9bqyUz49t9o37qQwCQhoL74PT
ZpPxdPmWKNG7GP4Rxoo1FRBf1pUed5lh2eImVEDgoYNqVNjaQ01Fj7Fv5vftkNf5ri6Wn9Qyl+sT
ZJOpb9oJOj6dmPo8qZp/D6cUWFRA7onHyJ7YI5KpuSHCskn3PqR+/P8g3A5OaQoQ940svs2YQjyA
r8ZyTwkLq0/sGkG5r7t+qM++KMdujY5sXI9+3g6bNrTmg5694Z7NwXjbZ5N8IQeOCBvM+SLgPq2Y
pVFFwhYOYF9Kl3e5axm45rWlw22HSMNeg773b+iRROcsnMInfkwvgWvLLi9LpnZeFRB9Xlo4EdHO
z6zxPRwUe5+Rw7eb4XetzT5277q01Z8zw4bKW/DSeSrgnbwPPKNc03LmxrbQo3MyXIArpGUGZ1fm
MCPm2q30uh2gbpJYXRF4zSXr58MYuv5hQHX/uYGYb0OeqQN760QD83S2njCDiIs+2tVyfScSYZ8U
upUrj5RGtl9WSbeFjfaWEHgr3hqtPeCeimjLlsqRRwA89h4CQgLJgDfGHYlE1X3R10tPIS9o8vt5
YmEjnP2dgb7kq+OX9ilSbXrI+kB8KVx/fgpiNC47YIjZFVqQ9KvdjMND57rTUZagBnG+ROs6NR5V
ZqinxHLQTzR5W+P9C9L9JIyMrrFRXImRnjnIz2pnBuXEoMScv6YTg8u1DbPuTK8PX1OPFh8GNeFf
L1OOz7AdIsZWuF/FsSMw8RoYjLthSkoHPRqB5iGMnf0rN25uMAGVX103TJwt3voeYvrUTKeqHQPC
hox7XCcYaExIypDKgh4jRHGBrjPZTY40+/eEmYy7uV/Y7AulfVh47flCbkfxwGoCy726YN1FVT3b
MfbWdXvBvpN0Y1/JvDKtx0ja9dOQFOo9Js/bxO2b+8mCZzvEWtxH7H3eV/gHVwVsruBdgzz2ANxV
bjFdm8+xNWBngU8/x5b3oVuQ9URP1GrvDlUd8nzIQh56NS4P/nAYZViuO2ndah3X6Hxk4m6LhY6P
MIp5ekSb6U4nNW4tix5+sRD1aVQqDAn4xuSWuKjK3GCAGZh2jOTJCmfB8psXRP9EMDPhkQJdRk+K
BGQEs32wqjx4SZGcM+xOof13C/e/NJlw9vQJcW/Y2ceR1/t5YPZz0y6xASporqWekTCIYZTe2q+i
9kp7c7bpGV2/n0LDAXKTibtceO233hnVx+kSVDBeQgvSS4BBq2ay05k3rmWjnrEPRndJIiIy18k+
oBQcr/pW2OtCU9L4njp12jbeKdV6W20tAQqYdr8WzBuuGsgN28idrLssZbQcpMQmxGXi3YYydCEx
DrG/yi8xDSjy5Y0PgvPajBqrAlxvGncOMjO0K92w5XL52K0ArkhaNR/TroXdUctH9Atkd5qK2GhS
I0iKR75IkISwYqYSmb4yJtd5BoCFs9fPJ6bHkINoPCcJCi0HNldQd9edrw5BN+AD8ZlVJ6boWDVr
OTpXQ4LNpUfLvbYS8jE3sbQ68nMm44ZBHukGBGOUQ1AfrEJ8iEhpwqrokWth1Q69lzbfeGOBNU8y
K9KWdLbJSD4sZmd8ybHTeCvwzURz4FLA8mpZ0r6DxuLdMrds39fKIcZSVX3N+UADzudxRyZZf40s
zl3JLn70TDJBKgxSG2GTE4IOhVC2tizfp1ndV6tsSRShD5luoM9neitNGJ5d67kILzSOwHJU9i63
ySYxl5SSSZNXAp2fBcqL62tWoP6QMgmnE1mGd3ZrknXCIJl/tRx5tgklu09cWMVrTI0DO7QlLCVZ
clM6zHN3gMPMjYqIa2uz4KrO4+kRelLkYTTqntCYPWdRCSXJFQEFxdjHjz3z45Wvx5Y3rrbppBLm
MhIeweAaVIvXefwOrcrwjZalGc5rVGK4D6clGqa/pMTIkdmzc8mOKZKQjGy/LPZycIInGXLivRzV
+yir/R2R0VG25XU4HIKMST/aznwVRNHKxGpwn0QeSlSF4mBDZ1Gfa2dymLkuYHMESfVusBZuMn9n
RMCw0JR91psv2YJYDi6w5Qt3OVkQzDj1mkOIg2lbXADNC6qZaU1DyAbiqnWxoJzBBsktM0C6dvDY
rgcprE00Eeoy9eC8c3xhZxKw+psZ9rb9yPstv26rwsZJXTK5vSWk1V7r3K3vu3KMvfuCUL4lHyfE
gYrzdyGdO59yYZnxLvQqbNs44dIVRMP8XcxLNu6L8YoIGr2dLpbvTAfRnaYMuLYKicq1muyYwLW+
wii+eMYjzOPx4iKfIwZVK7TJO6LIJ/JLXPcGhB3uw7BpjE1Xu90Jp3t7HkUz7YOLV91t9UMylCcs
rGcZkETfhFaDYb9m3M5quccTqU6id6O9ioMnCrVh5xMO0PvKucsuhnm3z/N8l41kCp2IMxzELg3n
maiAi9m+LiqM96Xlzfc40OWnMS8x5rPkFf1KVkz67YqEjcomhzxnHld+npjm3aKbmN8ZJD2k21im
bgcmTD4gQahyQkTgz0bWvoTZYxyJydijJfDRIxYfpF2MybkqGj+6sivztR1CiRyAQg5HbtMdc0ye
/M7ZRF51niX+PcZt1/yQlvxJDSuVV9FtLXWzY5KyUkaxduXwYU6YSju2CmL/NrZkg+xoOrYlb9Dh
8Led/L9pdb0x1yBrtt0Aj5ItPAwTzls+Cp7AbrJi6lpfgUYZbHaibppYD/Pk6y+hEulv9LTuTwri
pbUX0NuzF3m99RZ9iq9wghah60OFq/OqTSjdMWy6r7nRIjW06u5zUuAAuIn7oLOPSnl2NK3Jj0rK
68zNClY+Huyt1zAEQdTai5vS8GZ5wq8UPhGnEG77vKYAdOZqQT2Wnv6CHc8O2dA77fze8owIOvyY
q0NKcspLKzP3tXb7oX1PWKCrdzPCskGvYbTZzseZ/QQiwWBkwxZHrk2tH7MXyVkxHkrfli9kRekv
3DLVt2Duq/d2GFPRt43m/ycjTL6YpTMCTWBvZCxrp8kGS5ATNBu607swY+OwD+JaHSb+R/XOqaXw
9iphoLPVIqhfLnvh0mvEbxT4P6nFTYg7Dp0a8OIorN/6ZHIq5MjTZn1gfsmOzk0z9gadwLh4/PXd
9XMflQOFi0SG3odtvb27AsUOjhya+kBsND+xDMpyi4+d34dnz3nVacDeOq5HNiEzb9mXf3r0RRQf
4tFzaE9jdvix6SONSfgkLcDpzKT14A0MZAAPTfeiKtTC/OCoXuuzCTAGJp+/8awIiO9v2tjfpfJA
G307/Onch8wl+SZS9UELyaf3Q9w5137eWA8VCYjlxhEItyljpvpMhiM1qqmqjo1fFfvFIXZG8XC5
Gv9tb/6mvUlvayFZ/ef25nX6OUnj1+rv7J8//9JfHlHrD/hRtNX+hf/5V3szNP9wcF2ELm4FDD0O
kXp/tTcdcNMBKdKMWnAA2Bcr0Z8TE0f84YWuiZvAgSuNAcj9R3z+Nz4e5vlMKlhQF2ARrsW3PkKm
rWPbFJoSENAHvZQeFfF4UG6f7hnXVpShdTKV9VWWC2N4TEcs7IzjExQfGnTHq58iQRSbCcgdhmk3
8+ZJrSoH3uk5thZJeRhV3J/oKFmv/nalf//6QTrHFw64tGZgue5PDshAkyUUqRnvf2yO9yKpjLWL
2/2KiBLzZjAmmnO/PiAGox+fy8XZhWHOXzrPhIVxzX5cFYy0sCXBaPHZ82CltpAZ10UvWHgzxyF9
htAcozkIxeodDoAkSBhzet8hzqzro50bJ6I+4l1a2lC9z1WpoLfSlmnp61Lc0DuoccDeLkGcDwX0
7nnvLC3eTAveO+RB0kYSecTK0ygMF2t37GgXAh7hWhteP96jAA42dJvc17aSNIayJuBQYRL1MU3n
KCs3A6xaAPjgA4O1xy8CZbPVXbeLeI2iak+tByVsbgKopO6rsksaAA5V4HZupbhR9A9pkMbs+gH6
hISCiuWbm4lTqA2ZsNaDEAb9udTXnJtWWfNiMIu7jb2FUDZaaTASbGPRruwHmoYeeqLkHSA3vhHO
VTDfSyLPo2pc0M6rxrBoJpLlo8/sgnzrZs7R3KJanjz5bNkMuU6totXtx8hg1gYW1P5+VpX1YNgk
9nxgbI6twrZarlyqMXeuprYe66NaXiPrXi0NwcgzOHQhe/6r7FBgb+GK8PYdZ6ZjK8PMsuQWbSsN
sVpV1BfOYC+tv7xyXy/9v27yKBs6dJ9gxVFHbprUu0u8jo82dcNFQtzPr+A5baufkwF/zMGZEZ9s
v/dh3XSZ/ac4E4bN6Lb06qaZkOZ1T90jzjHOjeQ0Lz+Jv1ycsElZ94Ef0LUDqS42KYxMfz33VNkJ
poY7IzCTcZWNPLx2jIIX7yqkj61GZlfQtxF8S+X5g7+pMQfTngJNXiA2prszjNOD11otsdLhyGgu
ixxIM25Xv8ZZ615PU+w9GT0TyKGXxS2QkvjVAvdwwFThBOvUqvzXKs57qllUizsxc8smA0IPyJ70
RyH+csWJo0cra40eaGaQIeETeG7d3lmYwABV9D63Ta98Lu+Qlp56Z7aja+8ITTYIGiy7xsaBOzlB
MtubjDsS3W6JHnyV2ngIvk3ZRDXGH8vsG6au8T5daqzMI7B3DefefdVoUehFLi16Gjr8POQUs2s2
oPx4q5zk8nJ7qSC4MjxcKFx4KHNZL21oWiT6GbfIeM/gmwcBGgUXOLWk5e1zipOzay0ThGjUdHf7
jFZrtnD0HSgemFMIXKeu77j0NDo5Cvo2SkBaB4wexjHjuvihTbMa3Wp9Rv9hqYd8ng3jyejAb12R
nWWo24k07wjukc3yO5ORHD6m0HLy+wisxWEsGRqscX3axxkJEP3sqeRaqrblWo7mMk0BUMyFkGap
DhHM8HHnsKokJ9kwtPneyM5Hgx+uNkKeY69fHopWQTNefR9wkHNvPaSdQZ8GL3riPY9F0Fnvsihk
oQjo/y94lkHg91iGQsEiBGMUHWfjwY9ilX1UQg0xQ50ubr/YZNrnHxQrhEjWY0QH+V1dVhWT5jE2
onDrM68HiXUZqZjcTiccTfzmbaHETYaQdvwQEIKVf3X9yrKalTPBqmIP3lvWu5L3z0xAS5fF3jGq
LLRuKxhKpnlMLHtWIH38GeFVGpsf03HWSNXi4KbCXPtMYhwd0Fm89/t4BPtV1t3jVE/GNieDEUGK
1Gu7I6iWfNloY0dRikgx7YcV+6LJ3SR+6R4MOGYD+QoZSqUPcUL/eedI16sAQMkJn0yBgF0SAfik
0Xqv7dL8yMQC4Q8WIKBCVbtKQV0FB5Fb8adCR/5X8LDRCoEMdNrCu8I72MCuxdB359V+/NG1+2pb
8pLa1JW279E6Vh+Fk5T0acw4YoZFbpmJvOs2jBHB+zJvCKCD0Xadyrh4tDLtkyWpWxR2gPyNfgRs
omK0qeUg3/XFXF65Tk+M3+AXdyzr8mMWdsn73gGq65tjtleNdnbN1IyoPetq36Ntfc/coHgcSkfH
OwXiHxgXVUGRNzPK2jDfITLGfNcMNEUK32fZ6+36gZeOfK5c2p+bbNYLfdusPwDnXy5tmaJM9tyu
WjOCGW+kh2Q9TvtyE0e+/pYqtGtF5zgHa87i3VBY1o2LSsDZJMi5J5rHlAObRfR4bnRZ74OiId8x
K+z66CejtYtdcZdFtdybY9JtFOf4nOVKDryleu9YTRDdt1PpdzdN60TvgdJ5e0PP+Y6WiAd92JhB
vk6ed2MghzyzYE8Hs6omoA8iPM5oBXFaKbWmxUUeBuEVh6TS3kOf9vMX0yyyM0KZ+awqFRabX1co
PxVzDnNq/mHaELJreUtMaOrShh2DpGtspTrQHkBJPti8hBxDoc4z+/qMW0n9pg/wZktIVUTcFAN6
BspiMWcvVdPn1/u0ivX/+V/ifzvRnPjJ4IYwt9mHAf5iYZCtRY3x67N7s/2/HGcxm1MuWzbDqjfV
FwZoJB0hoWpOvlQY/jJdq5f5pztGLD3//GC+aSJ9pEBeoCw/nhQtdW3At4fhWAzEDNZMlhfcxvrS
Qvj1od70UTgvJFCoDKjFTdT/b/eaDQ4vaaBuPdkoj28qyPeMDUI8LTh9ztpHYvuPj4fVm62lwJju
YJR+c2pBzWNblC72FsZR319BuFd5YzDhohrR6cTl/fUx3+zml3PEYY7tGx4NP97bbcYE6q2lH+2c
0DxQXfmXUS0LKm/galzkhw56M3ttlD1/No2M18evv8DPN2ng0hzCCU6300LH8eNJ15XTmKTmeify
SNVhGMiVGQWDyv+Po/jCBVCABu0nj3sRWUMVgQU54aegNUOG+94PpuE3F/PfnQsbysClQUIc0NvH
3Gvx8bgG5xIS9rjxGEOhxEbn++tz+Te3pbvMDCA68+PBMvrxiuXkBKfoMN2TRcbsHvk3N0U/Df64
nSK0DK0cGXn/+pA/r1+s6awmnBbZQBz2x0Ni4iFWo/Cck1FH8MhR05xmc9EAdAW0sArXg4V1YOYW
+fVxf15ZAlgNNrwkk3bLT09ECDwTu51rnfKOBmEET/HceuiZ5wwdxa8P9W9OkZvDpwXIo86W3/rx
FH1wlRyqtE6jIpH5IqK4TPcLhxsmX3Zw43LX/Pqg/+786GTRSTNdD63Vm4P2JorsBPjvifwfRffU
sY+FGSR7Njq/fdLfoi941GkM+67jOBeo8U9PWhIoAIGJeZqVJvQ1E6WLehmP7T1uWgVpjlH/Kpoo
k8eBum6g1tI3zCnGaOcY2mFzUbuvaKT1F5EgmFljQSiS2yD3iLX59WX5+Q4P6SiD1GZFQrLzlo8F
EX9IJ0DCsBFsDpRGqXxZJOyaQbbDrZaFlPW/PuRb2vLl6vg8VbyewacEbwE/cUG/JOIdhzrGoNYd
A3uRCI1j+yVQhDUhmYiW+z1LUXx2RfPS9y76HTsNx3syJhryUGKSg7FHDum+nWCl/uOnPiQ5km4Q
DwOrpPXmqYefkKDk56kv54Ci23SzjyI27JMukDCshsb8XRvnp3vTAzvN00Arh1vUeXvABkskRf80
n9CL09Y1s0Un0VTcpiPzln9aQnAw+kbAfdEw8zp4c3bBzAw8bsLpNJL/c5tVINxNplXFyjUlu6Rf
/9Y/LdPLwdA7CxNZF8vZm6euzA1BJoA5nbxokcp814TxILJL/PWBrDf9YgjYLJdL8eBych59sR8X
FSZ56UiiwEAFoRJ9a7KHQwMQ6DZ/jFDz6LPMejohF+1aQhL8yI7EtwlkL5bXIE7c+wR0IfbLgc0S
E5OZADiGOgfT8Ghl0fWyd2axdD8GBnXzfrDi6bZF2FCX/3Qh9iDVwTVHDw4x5adSKK3w+/tYwE7W
PAWbi/6thG+xj80p3P76ov308HMo7gHUpTRsfeSiP16zNjatth8TdVIm6q7Ayjj/psaIh9KkPuPZ
/W3/8E0N5PBaQ5DKo8+gH5X621+pmktbNMp1Tl4zOl+BvvcngkzDp0tDxPM1XR1ijXAmjqP1m5XO
enuLwCK0PGTpCMMQV1IJLSrXvxfpRdSmOH0hJQg6STOpWlCt9Z740c621gNpz5+Y5+bOpq+1QA+2
jJYqW8XpgcQlRjwX2aXZlXQR53zp1zTKXzYWHaBxBjDcR4qBWbbv+Pxbv52Mik8aUvcQGnEO8ZjA
vfrOzfT8BE4NESCcdgzVrRLy1OMCJSLc01jChhE5mY5y+n75RSeYNj36uiAeLLDOppGrDda88m6g
24BoqDXw/6bebY1QaSZRi9EpXexqXpl+Y5lXtKXNaq19twtxqyqkZTmOIKiGch42NYFBbKDn9ISH
X6ydvnA7FLwCqkO16poUPeWqNhGzvdpzVtU8MxclZidFIb6gj8lpihsZz0s4yqUZihgque0npK7b
JSunPno1Lcr9MrpPDl6fsyuqmpn/etEgXopPzGp0XsJiqWsaybOWVIU7faNbjpeUmC0wiasJ1RAi
msAY7+U4l8mtXSLnuyLIqm/vtK35QSzp83TXopT5fT2bvC9U1xIaJUxvvM9NK7iKPa/O730p9Bf4
27TAUPy481fbqxgsqYYI+fV3ld9owknbceruK9IlmpKSGA5US1bmXPVczZ6OBpFC6OhbhJGenDg8
fRA6V+3M8HGPNgxSQm9HfCKQwEh8mgcY7M2Ydcb7sU45dLOIQzf4kcFDrpLC1mCDh95t70k/QhiS
c7skt+xXsRiJyR+gQBipc+x7pH/5pmt7Yz3LSpIhbLGEu3PMHVSh/ySzyh9S/8oBtzAcEzRroFFG
0ac3BGXT0wpkp5G1FuxhV1Ya0mWMsR6qB1G5KC6D1OUGqxKQnTdGqng3XOoAevbcfXPMRPSQeDV9
M3Bo9nSOaIQEjOanevwWtnN0ywyXcMtLC84tOr6MnTCFc9ARvaZRQuav7vQgD98fK89ibTGXZ2bw
7Sx4rZjfK5rzk3gQo0jSA91eevNW67CMK7ymet8EHjszJqFcV0svPXOUFN2nKa2Hfjem9OG/j2Yg
Kb4ybV4KidihtgNE67yWIls6sYr2/EoyOT7AGVpku8vrz/c6mowJvSuEeD7ziBUQxDHD5Jmb+lyG
SBz3pTSYNKA85cKCUIemkoVWnN7pyzhWIB1XO1lY+r6aEft+RG9oGz2NHjfP74M6HLtrdyzEg5dl
lbPuVJROXwODScY2CxrLuZuEpAucTNTGNs/fgORm5TIGwEOc0K7gXnGY5uQ8wa3tf6Awz9Euu+Dt
JApOHH1IFKNoLunNG8Q3nNCA0q2fCpqSsI2qGeWbk5E1WprmSKuNDnkb0CCbuz4bvr/x/zsn/e2c
FOPX316/P2WkXNdV+1r94Ctb2KX8nT/HpMIEmEuRxD5s6brw9v/XmJT5GSzdBYcLVMDkdU0d9acL
xAn/MAE7UqZ6bIZRoPDK/WtM6vyBNYXEFTpF7JNpTf2TMSk6E96Pf3OWsW8y8XQtti4aXWyl3pRY
cq5zAi6m5J0vZSjWBeAKyPuJ5a7dxsung4+4vtrR609I12YwcR1bhbEuoDx/0VEwI9WNCUBfM6Vp
AAfNDZgGogm9zzNQiG1ZpYBCnFJOV3WTq+JDOjvNVa1n80tmx2NI0Ek+diuTJva0KQ34TvvU8OpH
v21966ibsCe2Ay35cK1IsdomrM1QLixcl/nk5dfLGr5GjQjtdzKuzG6SKPnBG61FVs3WppnUx76D
yW2RLXJ0+pHIzCkLxFcK6M5dod5ydmFAqBG5CJWbYOBK0mtUyMORIED/YChcvH1dIuUiRnO86xtj
b2WdBU0k/DBUo71PSHtgBoRYg281zdmH0dWSprotNx0jkiQUrEnZTIKb2EAtiVqkXwX8nBU1qosA
tSJOiSA4Bb4BYecsVvzyXGVz7gSJBKl7gu6ibzVMIO88CN/9zBWZztjls4hsCE/ORwYaGsGqr+Ix
3y56WgZH3ij3KpAEaFijNVzXmVOkTnHwiSQUZrXzyOLsBWBzMmLsQ0YKJHUyKjnZd/6ZgF7at/Na
aCEQJg9J3mUJVopY0UE+ijIXYU8uIjIdjxVHsBm5vMJ9X24kPqiXHrTvvdZMR4smNMYvZKHI7FuY
Cf1tikz4CzdWpd2SmQRAoZ3XpkutxVvef5ZIdJdc0LC/GiANn3iDUzz5KgfqPhVddkwdgPZbVeR3
QtQQLlIMwxEQg3d6QsJmpmnGbTnmUEoQjjA5FeIUZHm9jVF072bQg0j/k3d4Hcb71uucdBMZBWQC
+E/VGgN8fAqC1ndQmHG11xZkeXrfJn7nwp7cYzmaakcMoX6tLVl8ttpG2CBgtOeuFPy7VRsAdljh
LlL2qtKhOGm7HVaOjRQPrFYmINJ0H5OMGm49146Lri4jT7l2ZPwxVo55Rkpf7soRznH/f9k7k+W4
sfQKv4pfABUXMxDh8AJAjkwmZ1LUBkGJEubhYgae3h+SVdWS3N3l3tem7epqSkkkcPEP53xHN8rA
5q+7Jv64Bq2hTnclHpsd4AEnvYHCboMZccbeyzSBmZtc5dEbiXAOmCSUh2EU5jnpwhTEfJcbJ8rJ
5VgSQ4jcThBM2cdvfMaUFOpC3fZ5dLbiFvxWb1gnBozsc6cs/Bw3sbtlZ4umNQUKksmsPPaqXT9R
5p7N0jbv1jv7hiBoEdhCL5GeqdcLGnkvTurOd/TaZOlRaw1XoBbfK3B6N5WZRZ/QELIgkAY7JXT+
+za34E4lVkS8wJDtGDCC0JN1+66NlPA4g9yHyFDInUbRcHIy+3khw6jUU+kjhAajtgwmaWxS2adp
O76YshpjL82m8YS9QHstzHmaCFNdKrTuudDvAWr32Bha/btiOwypOq7GNlvS7tCjR6WJd30A4Uwe
lX7Gx5kNlvFQ6+MEi8Yeqq+Gs/J5UiMSBIw35peuqJJd6bYtf0atHNhBsgJDR+HJfgBfLazqmE3k
njhpisZ7oCDWy8jZTyZ+V3JdIMv0FgVJZ0Zgruy+S65UN+4fuzVjO+f6PCLFRSmcVveONp/ckegM
MwtdvOxx7WBrlzY5TAr7JNfInffJKuNbN3eS/RBW5budCDfIBXthr6ZAsKBnGAIPqQpBI73HbO8c
ZjaLQcbd/UAKTF2gh581Ilb10B+75ckRKfKXCRMQ8QsyOacMeDxCaPXPVR6NXhH3CoBeFZQCE37z
1YSuRsFcL/c44xPfsJvxJYtbohP0tFr1shnDJ3v6qkzY7AZN775H2agQriiXTQXrk3ZH0z9p9JI3
i0p2wDA5y+1cmtVWJYzkVmua+ipURvFgq2jvfWI2M4AdkDM3bSXFG0VwExhTX93DqajQBxP0yIq+
VzyD0MjvExSefTmAB0M6sSjBwq21WThy/LibB8vD3TgGJcSTgzM2imfjjbzW5BJBgVJ0kjBV7Ynp
Sn3lkJlyrNymvpUqYRAdc0aurBvPWEYQpZtDJFMMT2EctGLO6QLUlnDhiaW8qg7aYWkA5vq0B9+K
glQjIgVdD+VIdT2lxGEpumxOqAzGuxyyC5gv9xpXlpl49pzE4UG3lOwa8T00PE2mn/N20B7TNq+v
7dqZH8Sotuw8rdi9N9wJsI5DonE1hQmJtaEx+kOciBvYLtlL4VbyJXLK5rYkLOO5zsLkqp9YesYk
uj+pjTEDP6jS3dwM8yacO+mByWdhbPDbElyLiaI7lPkCcCKy+yeERWR4JUZbBgrBuT7DbziUeD5u
JSnx+sZ2wupYjorR+UUGmNZM5wI8JGpL5CKGznXsxk/GZJueObCNnKeCdNNUhstRTVTrq8afr/hV
WCZg6OLRt1LhvsyL2e6FsfCid0pBb9tGbbIl/Nk62UldP4b2gBFHYTaVYceDYxc4WC0wJuGYqQ1W
r5eK7+/i+K+KY8Zz/7Y4Pn/70ry12c/V8ccP/V4du+ZvOgpr40el4O/YhUvhzPQcyAdsEObu/yiO
yZkQDB4dPNSMnH7SEIr/pBgmrOKXYthBZs6gjkwFivJ10v/zMAlekiJWjssJA4c7xNcwtvBhZ55u
yHQuT+h5jLkuDqxzYuKMFTplolHGR9NprEO7dOFDXjghyGA+/nWjptaN1rTWaaKrxJ7BaIgWF7G3
p+mNsmVA038y2qJAgGZL7Eea22NQcZKzxvCck7GJoLMMi7ap2RcABDL1cxfBVqNHl1sxOMVtlkHM
7caxv3dLi5Sy1bf23MzjeFz34j2odKv8JOQYPvciVhjF0LTe57FT3Dda92w52XJoEZTtoDVFt5Y0
l3uh5s39KtLYErJs3SxhN22UUe+OAAwxYaMU8wdLnTZGbJDzmmQyf+yTdHqz7ULuk7YirMdYaNol
b/FbtkXxiyywQKxwwjrQo0HburFN9WfK+N6crHQzCByCiNLK6dQwCzsRBvQErJZGmALUpoCgovSx
jC+PhFVmvlCnLxnxbdiMyX1jjjskJ5lA//SIu2o/oyWkBJB8h085xpCzMxKtpnTxcmyKdT4SU/MH
+QCpjhmBww4nVJJbzW3TvZJHN2OWErqVTkBaYzP1W7Z5ezFWlBNx2Z9KRQX+qhaIejrkSg+cjP02
Y4blAyPVbhwsxPuZ4NZrW4rxxIE47wlZ0d9SQ6+Oqat2D5aj5RPHoAIzQ6s7eBSx5hzIUOuvmS+I
rVSRxKNtKO+UTugP3Wx0r6z18u+z1opHDUtfYNEArSmOyhlIGnIP0X3iWkEXJjjV5ch1ik96kwxb
1anLoOSs3oxlxmBbmMpGwWn3Lse2vVG7mhnf1E2+qw+J9FJuHMR+iut+1fW0h8PdqLjZlYUoQn/K
42xjUF3cle0gMs9yZcemFDJ2Iaph67BXwV9rvA3a4FxdlvyoxOqz0eBF7EuB/VtbUKm10bQlztCd
NgPF76lemDzlUe3seYXm39IySm9FzYAyyaLlJjNTQs1SM1S+OpXuANfCqwgqeLTyyUNp0F+ViWVz
fsXxEaY45pUiTIN1TPIpUQvxAkxuwsyeCbC8bX+d2JCGGPDJ4a5RouVV5jQrRDbX0xU5L9GjS1D8
jUOSHm1TtBsGu7xN0BHdawO9YWbq3ez1w5JRIqmYhMxKMk2KkfIFVkuModeOpTJibbF4SadpeACe
Av5p5uXsORIEFjI6SZeLc7B45hipqWvyZV9GUmyGvjBxOdXimvRBsMX9UNc+5ZazwReL/Scqopsm
NrTAkpb+OYc8ySBYaaaXNoxt0rudfn6wrEyHOlzmymZJ1XhPfVkce7wXpQfdbQz9QZHmsC1rqvA0
ZFnsK1hxirNCvvkzOFBZe7ZVhbVvSBlykiQkwC9F9Z4DqVhr1GK61he74C2fmUmGUHFQnqOhxbuc
IhgIGRlEE4s8Na185slS204TtEavdurpTsuF+tKAVO79iH6gltvcqkwxXZNe6ky4e/So6BEuUZlE
xZo2OFtORFZl34qHELfpbD1FdlF3950e98OeOB2e9iPgyFZZ/M5Ji6kOgMtk40OTTpHz1QC4Rz8X
k2k5mk8FkzBpb5waUcFW6fsufZ8Zc6jZzuEranhxoZD/uw74qzoAIREv0n9tJjh/G//r+tuUfK1+
shN8/Nifc7L1rW6wv4ETzFRLsNb6sxJgGmYyJOOE/kga/rMU0O21FNBt12HqhkRsfWH/AWBSf4O+
RMiOjmhMaKxh/5PSwFzf/D+OyVw26tyTJhJ5phpYhH6uDCRDFFYcZXpqtD6Z3wya+BY/gN0ZGxG7
SkkhPzawm/cJsrRCOVQaEVINEF+73LMuEju06fN7o0c9B6KoTX/iOVquptKyvwF8sAPOM3ifcl92
Efsr9Lv5OBsPRLEvDkZXxlgafXFulxx2Yo44AzdIatPYvRGJ0tl3A3gCVd/UVtfU84NOXC5Z7OPQ
iVfmxXkCEwl5MUP3uBJlcYRyRNieYyueNtAmIyCNFjOb4pM1cBw4D7FmL9WY+gLxk7ZRC2xijQck
umgfWwLa1Y3DWy3HsSftbul3ZT04WuG3oijFVcIert8sQn6NlbbZ2rKeb00tLxF1z2PKj1qzsnyu
S3jgH9Etfz+Af/EA6oal8bj86wfwqXuLf3z0fv+BPx+99fkSbPSZBKNAXB+iPx49lek1IThsrplU
Y6RB9fPHiFr7bbWMrLq+fzxz6+PIA7nOa02Wwdp/ZOG5jJ5/fOYYuOgIlzgL0NahpVg33T+sditZ
kRA9O/O1Wy4KTb8zwsvcFtboPher1IdCkG3PEEEcak0DWc08J7vLzuiis2gkMjitrth5reqnIlGR
A8yzeVuwLhQ6JP0J5CHF/Sh4u++LwgJuca/Y81RKv3cHipqnOJzcot73BdW1FY3DyvjJQ4XEaWMg
DahJkQL5GgNJ57te06f3e6CpkHoO9MYqSaahjQb9SBcjhwds7oInuqxsSnoj1qDtpiREXnEtDf3G
ycJp5QIT/BnVAlVFoUUS0COkgnuKV7aOPMZn1o+om2xtWSE6VvhYFlr8CEVV3/NLVQEkFeULOojk
kQcUAX1dxOkdCTDnbmrkYaHW2cZV2L+5qmBS3lI08VJvEt/C5uS7FTZim63vAmz4mEZDYlJi4E+Z
tM04ikFecSoUpUrt7EznGGuEcpgoj5kqZko0P+De6BcRCPac0TZEJ67ZO43xcr8bQgGhba8i4iYI
wSuyQWbTvZWD772uyWEt+RZAaGjFcPj7lfz/CYFk4aSy6PnXJ8K5arr4v/y3Bhr0L+urjx/9/Wyw
TXBkmoUd9oNiuGp4fz8bHBZRGg5ptloGsirjR4iZ9RvlG/JiFIe6diGV/fla1n/jf4oHkOBC82Mf
9j///VNAWPvLP/8IJbQvyXw/nBFEHzAXpF9H9+ugR7J/kX/Y64SVXIV0z/ITwZnqZjF77ZaheKAN
Dd1GN9Si8lDPxtgntDkyDqVWutjEFtCzvjZa61x2mYpsU5lVJGkEK3UkCRvHFPj0WG/fi8R0TkwF
jANsWfVcmblx6IwVvztreMHyGpnNkKisvsc0R2yT5VBNmR84Jyxq1StRu/VrTW5BsxkAKpD0WpJD
oPL8v5XN6tV2C6X0qxIpg9dXmlPvtJxcXNiDqy37Q3GQ0aHdEjrpPvfU7zjd6pV41LXOdH8hYF3O
tgbNxiHMVgiVXk82OgDwKNWxwoTjHJHwtO+tg4EoB/tDd73aClVijbHQgFm7nWHnw1bqXX6N2jWQ
dWlahFAKM8jjWhm92asqoaqUfq8Psf60rLCjUkdM0+qCHY5VtOr5wxlZ20CkPmxKeLXWJY6btozz
2Z68p80Kg/qw3jC7fNVDRqjepDf8z7D3VlcA0My3OeLn4JPzAUx15NOOOX+b0LHipWFMyEwPHglu
mTtN942xCrycDOd5ngp+dzc38Qv1o9CBkCQF/iM7PuuZkp4cFBReMybTdRomw4Ec9eyAPZGf+ZBt
Wxe5fYH3yAq4r7nCH18oHnDkOVGCpEnr1294mLEz8pW27ScLled0GusQkdOEmqQIAHlkyZ1SaPwK
1QyEmXsp5j+dNkckgoiCSz5itRi8Dy0HZZ5istDAgLiT6FOGfU1CIj0sCHR9mxeLUmGUXr7H4Wq4
EkPpPs/5eN8trbmdy9giDIe0N1YjbXpnw7AxvBywsF+rBa5qgxuQuPn1ri240bOJ1PntXEf8SUu4
QoDsmBEInwReFDMHTJoXU6PdDdwNWgN9wnP1DgfnxcmIJBBZDUaX1QgRtdx8ioaMIRwodj0ULd07
LgqEQGK1Vcaj5CG03emirXFQAn1QuLK0JhKoTF1kd5mbYx8buEWZkPNYnqoa5/zepk09KClrAgb5
RLZsk6VHjVXwirzXRYRqqxwL7phQ7dH9TAZ/JRUCVolhvU9mdEuv/foVOUA8D6QQ1K+O2vKHMcFO
dpgwMGQZaJHngSD42lDr1zVM8PlyCycKJr45gx9WrQ/7OmB/DVcT6shat/cvCsGLxrJYNNR0MXOk
7erseKYZ4UKu2g3dr3OHG6a38dHlpbXeAesj0UP/3VkJcyNIdwD+JHUP6Y2J/NAkSpO3dQDKBXkN
QQPPCqIkxauh21Q4XiPiK/C65p5VoRhcNBhWeWyOg4exkF9HoCT68IOuwy+eByG4wRSdh5xYT65P
CEnncdA6fmt0VLAgNKHjGapc2Ey5e1rkarzvLgYJiAu4+XIFubPf22R936YXrRo81ZnzFAdnIJBZ
7tHvCOSTOJNN3NaBzoKqIRYo4/fVJ4Z526Wd+3jj8lAgsyPkFBefzolVaOzp7ud2QkuwIuOSGRYb
6d1IulyOZ6fMsBEWas6fcwHaZdlK4O5w6wkRqo+dWfdcQSgS6MbwpXmEx8vXDCrS3gXQv4Ntjrd0
de5Z9FDh1onTZnloEWYa+6nniNQXfuEpI94KZr/GF0UYuPoYigVkRlTZODl1eCjxkeoo2aUCZlxv
aGuhOaIczZNVzJtgHdiQusI9FaJcJQrBWvhamxZ7scDigkexBBqIRwrDpjmvJVJTQLBjYsb9orYg
OS4Gn9Fd9V3FSrNIVhtnUah8nrSosf8N7nrn2GpezegAGv54LQrbd/htmBZik7t75RKiGHCfm8RU
0yuDHdieNS3T4cs9b2isbHzR8Tv7GhprnW/TUs99MiDNpILn9xTra2SAZNihbqAB3Iqk5Xxr2s4J
8lhf70d3RnNVSwdrq74aFD6ONLzbSRGgzOVWItOg6Q+p00pWn4MB6LZWFfXWsHi68jwjNaUfubww
YbaXJ45MDeN5LNGw+ZM0m3h7OVlxIiGzG2NHPqtErpfPI5E12Yt5MSfnxnpKqQPacGNFN7qrdynt
ZXGnxr2GW7N8L+PJPTR1vb4MpFhfzmHECUxOHFL8xeQgY57FE+xUTq16UxyXanyjzfG85/jRizFQ
o54SAvJGWamYuBf3ikRguGiaHU54jNvEze+WlFGlSHLb8bEpk0tUAE0pO7PgKyoFT03WT5y1PJNN
EHPEVCiPNUbJbPas96osnqtIbY5uOPWCrAm2UtQhevNIJvEBPjhXF6p+/sg0tr7iHePcMm4E6hw2
MFaRTOIeV9XubK4E1pbdvT+sVNbElgBakbJ+lp22UbRKntqV4tp0NoEvKc+A139QcrpuPrQx8R+k
JDRFuDrcyXlxu5eSSTaQSMiglu3e1sbgpaB4wguUZ7byWlmNvgXjTRqdglMVjQotpgX1SCCHqUWN
VNPSltIHdG9GniWN1K8rrdirZNPGbAdrx1eMDJ4W8HyXwMFlK/ppPJopkW/ky4wzO5GyjuftbNGC
kOmCVJGsnZ6prUZ891WnG8uNM3X2sU1dXnMJuVrJpIBtLUb1yVCH6lphS3mTLJlztLWQu5e8Rs+K
HfQfTlqvTOkJ30Nm91fNNDBtha2ge61iTm+5UaVPANmeUArKnCyE1riTWVwCLWxHgJdL424dAHzf
27lxv8QOYOZ2JORs4SbbSJP8D6eZYW0pKduCASzVPHXFpmD6iaLIYDPRo2W9dpo4BZsveusdzWK5
XXq2MnOeCAAI45PrkieTJXazs8PxM6jclT9jf4mI9QUjNpeBmjNX1TNQhFpnNnctcD7Kn9LamFMx
fUWU9KikNrRdpvvXThIvd8UClb+y+2KL49fYhe5gn2o3oeeU7aN0e0RejUVltGkLWZFRF65d3Apf
GAHxRdQNx75oVMJ8iGYx3ao9ZG5vnCp9EUyPpxKikDQfJgjC3iSls1FcZkgpJ5bHHZLdsi7DYOwc
6drVG14CMyXfUG4R+1qHvNHnu6gitKnUy73GjGjHHJeada6HYIrcfm9mfGGY9ZTXlsl5kNaNi7pk
BVwSJYIJV9wTfQM2DRDYExIn5TQXNct2xbH5OWhX1peO6GXqEk1bjh3d/A64XvUppXxfUbAFDuW0
0LJHrQkdUml05SwsKZD1qnaQOcaW7JF5i+e9QMRh229KVnwivy3LPdXOV8hC04Ka47YB4zeiqVi6
fifCLPZNJwMKiTQuWMycF1EUd4ehNN9rJKsbrVPxYNciX08r9TCjwnkLIWrIIKza6RNmdMyYSkMl
mIgymDORbTppWI+h5ETh5G+KTVKpCU5vzd6LFvVZQfpA0GrzzJeWq+OJhaSNAEzvsTVzkLCQkkFn
inuoFLm6icy8manFJdlf90mospBQ02LVhS3tEL1z+DMbSDUZLI5ao40aSph5ccjcr2IduOusmOCr
uUmsvZP147OStZrDaw/Lj5egLQ8ahvRw4eSGMWZ1TbJGEiRooJ5ry8kPizXH8HjnbLss3bLpY8E/
pjZLexYET2M0Odzi6L8N5ZiYa+HHQYpT+itm4OgUyeIcD137osRuf4Vy5drKYDvy8gofil4Tn9yx
tRpiUtyQPaWUc/LSWnUvDkVmud1Rkeqi9XtOLZelpt7Lkb2FQuUU0biFN2EH0sSvV2DwZMKlfw1l
zqEepinTJo7vWbgEBiI60Xc26NzF9MmgVwS5dIogE5QVXE82JrkrcotHf7Z8h2zjaMvexSyupGj4
77OKkisQZoFYeUAW2WzMnhoUlRUFeDm2FCIW4uOeYJY6n49CXSYIndCWqUXBRMiRstxVqM9+6Pj/
CWfmV9sGrbNJY6+tvlWbNnr99z+M13o4vKi1knQfVi4y7aKq4BAsxtK3n4x5wYtlFC7VSFWa2Eu9
EWjbX5g3VgL6j0P1tXlnPL/+HxsSlv6rT22MLbVatC7am5NLKGVYthF0a1cNtbPK5Dui2AzrHTDh
OCJMK1xK5ttteI7KTn10RK+ejQoN2H9+WQCy4xGjbMdFY68f+ofLUup9WMWovPalQulHmB+U5ymB
IkFFhu+8Q5hZBD25K/GaVvBXfK5fXYbrxeCvB4+EIl9wcX5ZNJTkuPflsHBNZgyj+1SVc80bRzpF
yhcSz6ZCFT06+mNmh8pBXcvvDyzRYMhauzGseciwiSAlj/fd2kHXkrUFIVSwPsZypXL8+7von3yJ
pm2rps0mWgiUAr9cr8GNEkVXnHxPaimSTHee+taPLYJ/vcZ0Tcwh8HhBhLTyrTCy+V52zGEvWJ0E
yNl9wbD1Lz7ROvP5eSbEjFU3cI4ZmNx5Df/8DSqmVJaeugHG2RqgYym4RTpGUs8tI57WczDuMFLQ
MGJCotIP9UB/UY64KXYqiXKJ37b12oNxZf/9B9P/2QdbtduW5agWQ/JfBtr2IOqmaGS8ry0kZZSa
9F49kJ2xsSeqIr0tH5DtOgYZYJStwcQqKTsOhjbc98ZAfk48MPpGb0W3bFzqYrWjjb049xkUU74n
EVvZPIRgwyqbWU/pCp5swq2ZlmR2g2FhZjD4/tGUJgVMmR6IOIfQjCqWtG4sikO6TLdrHfeWrDaK
cmmdjBBJYBvLX3xPGsuDX78nG66ChXeDEeL/QRHEqgJ5brCVnR6bnIFateBDcfq11SknPj0HP9Qr
zRmUh1JbGJ5MRczHYsq+PEyuxdWK9NVaai4gIgHh8/9ysfhPsOtgii7jIV1bMXJjkzKl6cce21cV
MQHzkQRAj4oGbMMfaBlsMgxvULwP3CE0BO+X7/7v3dRf7aZUbKI/PCb/x0HxUJEI+E8n0Rx+64/+
MYl2fjP5Z9uycEsw7WXr9McgWv9tNf4xLcGJ+PFvft9R6URw8JhhbCC6x9BYSf1jVcX6CjyFCeDj
j6XXL3PnfzeHNi/29p/OHBvlmMB0yRKNxbb45djuEy0rmzSp9hNEqZGgMnjYflkm7i5mo7q1SrTH
PiIX584lg4F2BzP8eSSlLBgQZDlBo/eMCsJEf7HaeL4lMaB8GFor/OwaKrNGjvyaUnUx9zX4Moac
XKOrRIF+bGdY+Pxxyqwi6JQp5ZRgX66fnFyJz5laKdDzDVNHECJzuZFuskY4zvOoMuy14ilYhrT8
3hYEszOnnY1thlX9JlZTwuri0PCVahrIWZQ4pZtwLqFEW2ZJTo8eawDKJ1JzhmpGLKs0CEg6jbld
j+f8OC4ObK+JUnYz5XIA+smHCmQRdt/4W1QS0IwSt0nYo8b2nFpCR7atfP4YM04h4Gc/s7oqQxsz
mvtEQKkifU4U3xO+8L3Jy+zWKk3mWuqShO8L1GakeHQ/L/VCEQw4ampf2EC1L+UosnuEQNNtOCXx
zdiTA1K3BAl3LfrWK4Q5ESG6VJExZgLbYUpQ5GqIzkySBwYCy7mbMj6XtGouJOGQYeEJPQknz0gn
+47YhhobuePchjmHuTctjVCD0GW8GDCjqLY2aZOeudiwBYv6JlOle2u25NqfUtzC+5brtx3w5p5y
K5G7JY7XKt5FQRMP+OHQ01YPtNDOncIs4ZxmaNbd2TH3hco4sAgbplYVIH46Jf2oYPI4TL1d3WSN
5MRcDGj2lp2qR6MdR5+itjcCzIBIZxel6PidcTBgfZdfxqWQrw2rh5dazAZ7wEWalm9GJhtVpUCJ
BJAWiTSErruppu+cZ8N90JokuptYnEQbd2oU1zcH/bMGL4zTM1dM+rRYGd8c+nE/Q7p1qmvdjrb9
LKKjMaVlsgeg3y2HHtLuvEvCXjlp9BwjA1a7YC5FQ0ALiAaxO8RmBmchGuv+HvCLmZ1ifWJI4QDu
8tTGsp5KdTau449yXL/U5iju10LdulTt0XQp4UGvXAr6S3U/Xyp9uRb9yqX+jy+9QHbpC6jP1ibB
sR1nG2HqpXkIq0bpjt2lq8gvHQZqDHoL6EEmWMi1CQEKpjzMI14eLQuBXxfDFXks7UtM9xKubQwJ
ZXQ06Ud7o300O1EhbNweaxOEbTxhzk2fJNYWKVybJbG2TZ0u8gNa9PE56bQkUNy4umYoLDctHVe6
tl4JcraV76YRN5FxDz1bVhhZex5v5ZFwiXBXNQ19HPbWokbSQXuXrI0eWsIIcaTW0v2VfAaIuwld
IVKTPpghN1yB3ksPSP7NYHZLDLhEr6RteEhhB/quU01HbNf9xkbGtTE6EoRlNe1Qeivv5sJJA8PS
R8e9mxwVMXmiqd5cd/aZGfIDu4sosKNxB/7cfFabZvZY0ffYTvvqZnTEPW41DXDeEnpKSyMfGXKd
7YdEdFE5bekT/DY1yytR1u23dLbPYiFsFUsAEQSjzB9KGCc3KYZvf86Q3xlo5W+xiQEmXyujMYnn
nWEt50Q68y43iNKO4zbfzmrGYBBKhq9m4MWSpqlq5gHLaxXaJh4k+2apm2uCR0K/1kCMEzzU7ECU
NdvUUsR10xBiabVrhlhbfXE5bXdlojqbJJzDLVVX6peh2fqAmOV+IecSwuagrO4gApFzBmA9ALQq
0dogwinrZzZTHxTB5FWQkfoypnLciyLqnpBndtwYo7KLmul731ikqjBa2nQNDSOZO+FnPTMVgp3X
haWVAg9kMKKJQ29VY7bXC3ItS7ZrW9fFO+LVEdNkIJHG0cEO5ZPnad/1dezuCJytGES3wDhMo+Cu
sBb7PLcSUSH9BaEFjky6e7eV4bMrTR5Zs8ALXPXxmcWn/FJWxLN4y5Rkn2qGJlu1H3BrJZqzLRh+
7yrsA6/1GIoXt4lIsR1YxVZjuZxLh63KLMdmX+iFc6fzL65bIo1u2lWrSEFIGrfLtJIcbuvcaIwx
PGIrMvVoTml0crPCIUCgpOnIu6Qnj1rTK6amVrIExoiC0eyYeA6aqp/h3cUePdzUeEpNEW1XpF/a
tZ0dlSYi7qmOek8qvfLc1aJ94Y4rZZD0Y30l9ObegpR/Ny2dOOtgMwOn40r3ObeBMW7FpLU+ZmcQ
bsyXvKE1lEMT2uk3vTWKbwzVKDKZrLNO6MIR9xgN27FE6A6zcJYoSs1EfSKgfLiP3QxXD+KvDex/
5yRD7bPi9t8T8GSf0ANh9phL4beG+VQapsIIr818Um8Hb1AZXCyzDJ+ixthNRGCEVv/V0aS5w3tG
0hWR8r6ezJ/mYXZhEFZaYNvNmyyA9g26OGR4wDYYNOpvMOkGL0uVKgDxle4HjfQRX1tmskysUL3N
GbsQajdmd6VqncuoK0/F0vQb0pPxhGgISDp/jJux3rRqsZyjuQs3SMjesRQ+zlVAKUV9kSy66o36
wCCKtVNg4hKUnrserniD1mJGOn5nIPgmHUnfxFCo3rQse1Q0q2LlJMVntGoU9Yljf2vU5h4V3Pew
kB6hTsziFPu1ZOwfSJPF15QJ++jOAO5rwOd4MOVrFS01tr7+iEo65Oys6w0CuAwsw4A1cpqLgz7U
SHlXZo6lPiXjnJ1y7nlCV6zVhN26OEK72K8F9MAhr49VNz0YS9yCCwUGlA+m38fp8s782vA7va8e
AKcPftIuXOuw0Ocgn/FDmRAVmOC3xRYHE/kYivM1jLRPDM/DVyFN/QYBBIMgx7zDLsN9ZX4ttEI9
sBUltwLL3RVusuqql9o3uxh96gI2/ZmMA3xoNUv+dtw7NVKf1iBjI5ExTR4hqDsqFvteVeYI+/1I
zArV4w3Q0/C2wbJDrnmAM5VNkzjHc0uYiF1zi6pOFMyQBgPcDepZr9OnKaut+3BV+dRQMXoP7RBx
C3Ff+WmLkwp/lElghmfwSj8psrUCslaeOzZra7Ep1fKmsjtS5Ub3CqnWdxRKe6kVuRcr4gaOKanA
a9RX17Jbs720Lj43OSLxpZ0ex7a/rdXuplPKa6o12nYYzTz3DM9xWYGoH/oIuy+PuUn0xBCYemKS
nwUE+VQSm3myColQmMGhNttoOZnyLtjMyuyDnPZ34/f/aPxot/61BOmj8Qvesqr7ySG0tn384O9t
n2v9ZsBsskwyVv9wwv8hThQG4kQmiExUDFuj9fuHONH8zTXYuDv6ikW6mId+lwUbYMudVdEEw4gZ
DJ3kfyILBnLz8wwDjz6SSSRQqqUy/2Jr+vOsyRUtuXOhVK4MtlB36Idh7hoNhuF8yTZ23bcBi3jt
Xs+tYYfhbdmoHLqHFTgbsMkdH2f6tiu9RT3LEtbZZ4kYTI/hc+mzhkx9G98FvNboPqr1vZER/xIa
Tc5eif1on92OrHi9bIxYr2Va7KmImfywNbCEFiVDQyMTIMqNXHsgYCD26lpDhIvi/myMQ/tY6i41
NgrmYO6b/F0oPStJ/SmtUrSM2P6AZtzNLvLDtLLMnRxNowTO0Rf3BKb2x6p25NVsM5hnA1Rk+JaX
JEhzfDzzaNmHIpqKTZou3dFoQnfbtQSi4cZerCDickK4gUbErmYOAzCtmE/tSeq0FgLXzMLQfCNq
gzILWsZJNM4+z7X7Wqi2p3eueo0L/aoMp4JYbjYdkcPaM4uz2WMRFW47tpE+N0y1ceDMehKbqZcw
4Sdfu/H5soqrpTOyrW0q9rFIsXoTSEBWtmHX24nQj3I/lbCGfLOls4Gp/CBN3vzjHD/TtmpPY2Fa
/8veeS3ZjVzb9ougSJiEeQWwXXlfLL4giiwS3nt8/R25q1tXzaNDSedZrYiOUHdzG2wgM9dac455
Wixneqv0Gj8RhvxQrGYd3TTditumqJO084KWGHBxOVWRuT1WnZkjiE7n2tW+ow2D14v0dNS2/QhX
iGN5BQ8hEJIYdx+bZDv4AybJh9asXGhFjEJ3s9uaC0X71M6HkoncESo4pi0Aw9hl6K3fLmU1IFwd
BLtIqpXJQEBgb07+EKfyysk7wcLNUWyn5RtV7DB5LLDZaOU32grRQaNBuCwxmKGGMqEDGFAArEHH
VruIf6nCpt7xmJAs1VZdOFE12N1bbUTyodtY8nM2a2LWmHMCLiGB6D4a8vJQtbXrxLemo0Dee0BB
ArwWaYqdOjOebR2IbvF4aCSfuOTDeVmB/cP4NIMIxIXKG5J/WkWIXV8xjrRnFwmBHPorI/zlfj67
TNaz48Q4u09QoS5hevakaKPyp9Bd1F6Ss2vFODtYBmVmyXXla6m8ljolVqgkDLsPoPiw57GS4IYh
MTR5iT49Mtlq6AH8CnG7TbM97Yuzo2Yk5LDy6b5WF6uy3IAd1XbpxlQ5mJUlpzu7c0xl1MnPnh1Y
GubXVhl5CmXpaZW5x1Y2H+SJTWCfvT98AHG9iV7uyhhr0KJMQqmyC9l9V714tCrYXc9+IuvsLdKV
zchQhiPoPtHJbRxcSLJXjqRYmZMQYQxMApRlaTi7l7Kzk0lXpqZE2ZtGZXRqleXJwfuU6JO89bIp
forOxqizR6pVdqn/dkL/HU2uaQrVtPzfN8SnH1X1o+9//PiLVP/zT/2xG7pkZKhpi5LbKt39Hzsh
gRusSaajNLAQ3/j733dC0/4bwwZMtJYhaJ+q/e7vUlzrb2yQmBixz6i8I/T3/0ELlNHKX7dCJonE
ykBcQRNqCyCQv8wTnbUzNXDJ1UnDmqk3h4mWSDYRJjfPkNdLGg9sUI4xw39nZl327Rrqao6NNs45
tiUg7UhGRGTTxyVRVs2+ObHnO1vNw+PY7mUwdybPhr18Yb1q23A1pfnuqWm6oebqoyfpc6lZOzyR
j7FqmL6bCMIkFVOI2bUl3I4pPRPoEemfEPQ7TYb4m7f0e0mbJijQobMwrvUXC8ET6ty+PI0sjKii
7P3YO04ohkkEU5bGt7rSDlRrWjwZCR5KVechLgDHWX9J9LE9GJO2XfRnGUJs2Pa36CxOWM5ChbKL
Y3Lq1uE5RwuCPXgTD+PcGWFVOPfTqHvXyPHb0C3j+CtoBEbllHXHzRmJPEspPqJMdAfEgNVxTq0g
V3qKuqmdEzER4F00dkIYUPpt5XgXcZWHsl7yO436nh0dHIS+zu6uiPvaH5WGo1P8jrm1RCA2y7ry
wNOcAIppx0jb6B3miXZR9FUDKa3dgkSjRCM/sL5GL4h4hCAORQuaxyc9pbYgbNe5iqNSHizkp3uj
NSWv2m/3zWT01wSEUGONxpOtNCsr7eddP2f0XZ28v98gxvm4/4q9PdZLqDUoXyylgRk5zyMY/SrK
tD/oDWXoSKTogcNf9DK5ab1nAbQ/CE7M12uaidl1LEta3mf5DfRRUilI4QtTeuxHytVu39o00VaG
hjvIS8zglJ4H/Y73ze2q+ScGRG+/4UZ26V0xtuS5se6tde6LqzVrnpNRz57dpV7fNRs1mV9tUlxr
dT5duho1Yl0KFCiph4Smieklw0Nzw0RpkiKlTjKVTqlAsITwF+mSZlotuYp1jkOj1S7IXptujbLz
Li0CNxa/IWumC1JasM5x1DCd7bteTbvR4SCa2pR+ir7GPjtLqraFtMJE6ayMs+SqVeorFGQ0nTYP
SRbTB4CBhTFCtZs5kIYoSp2QslwFmGzlnaYBNJQtLLKxaq8723ivz+lt7TnJDTLgqw2bXsVTHyLN
1bVT/xn+Vgx0QBx/8ubK+76RW0BOXERk3EYD/q4fSSv4DrWHkhv+jV+5w/gsm8W8w5ye0CgocufJ
ivps53UjCpWi8i5m3DGlDz8bbQt4+gaNp1bCM2Mrj4+NxWHm2SDGNF9CKfJqSEIMdLVzAVTI7bWw
lBmEGBZKrns5Ndse2AmzhF0dR+JtS9p5CARqtpsWvZfzyjnDaBHaw6e7rzhKRh9Z1OK0TzfPZ4Vj
R7Q07H1U7dy5khRErxxnX8VK58EyIZ4gjMDLvsGiWbWjW02iPsmaVFe/dkeYOtM5QkWVxtb1jLv1
pVwJFsrxVHGniJWcbz0hN9KvlMCjgj30Qfd9yA900YlUcdaW1vAE34UTG3MHMNEy5y23Iu6QjKr5
qBkTrEJ7vWBsK2bExax9DDuHPEIBbHiKFlcSzWz6U+pV9S3AbqO2VQZ7Yg6X6AKlCOsajXHsLA6i
7aSyb5eJuFmpBNVCFBMaMck1ppEerU/FTPY55/a+42TYoZfaSm8mIMi0ryvPak956vHcLzIKZV6A
+zBG04GaaSSHypncQw3W5q4yiqst9jjId7qs8dXL5DJqGmdfz4NFBK3lOjxUU4oqaqxG3R8y27hw
kcVJjcwJnlWOmXpsp7sOAZm2x0IoHoFeZjvb6DedxF7UEbZWVTcODYgHd3Lsm8Fm/CRJL6EjZXqX
K9IPv2g7PUQLHx+Gjr6Zv21jIfyy39bvxD98Y4/qbpg22vsZjUWQTsyffEO04pHI8Wi/gBh9llbc
31uWFrE5VMWpiJ3+th5cjQPiKi6mSkTfN0rWOyIXwt6x4xNLZ3REeia+5A6ho33puW8TVMHaHyKj
OWZoqC+dzdmu8eO4Psq/PGzmNaO9ZdLdJFT5hujtPc0OC7CT2DLaSYnOWXUC0JTR1LqzPTBDSe4d
+qJqngl+GU6rPY1oGqrtILF54vPXmQRtvTYFM4XKLWJ9mYXdYriXKG4blNqmDJkvVkQDtwsjdkv6
hs5oLoZoc9esMRiZTcEAMi8+2HyBfYO4HFkcLDGWxs36YiJ0ZS+UXvOOI3S4ptbRfzBQqCFvbuYO
BJp+tPvWfAUD1OwMr47DBs32PgPbsuuqobjJxdy+jDyH1/S5uzt0yt6Vi0k9oJ+WXdGaRJJDvucN
wbeIFY3CPoKi+UqWfXq1QjR7jZhX3EQETfMivc1JoNxgn7q1CMiQEDc9uUxDkPLk38nMWQ5k1HXv
rlMFdKby0KSne0/60lL6Vunap5I+5H2O1eRSp3b9NmMr8pulFLt8rcUpEfFr1FU2HTba0hhcHV/T
VnPHKLhzOXdrX5YqEjuri5trmabi0tR65X7r4jZcNBhxFl3izF/04RlrLorrEY4NNhiE2Z7GMLGf
FptSUgqKds9dU7+KjSFoS9dwbAQ+th7zagJoj+nyUHfTENZRKt+hh3CmwJmwkSSRsRJ0Xe6VPFUM
k5xHE+VkzJZHGlqcPPU2yLz7/57v/63zPYzq33ruXt+Z7NIFr/+Sqmd+/rE/DviKCUnwKFzHPxpe
9JP+bHcZ1t+IfTc53as64k8bLt5dAQVJZZYCa5WK7/hnq0uimJA6mkZIKbSf+HT/wfmet/gHsQ49
MyL5qCgx41JNnO30f5HFbfXWjkR02vflhCcpILN2vMd4x2SYkVv/9R8Kn7tP3cQ/+vpUqfD/1RTn
N/M85dsXHvIg41fCeCwXCw/cYN0nROm8ne1iK22Llzwd2PzOMaKxAADrqayo/8Nbo9/AD62ahKpe
+kf5X6rl+jLUunVPXcBbMyVD+LeqdAhHWXMwsLB996LDTtFHGyO037+9evm/fnMHQaaOoIGQToq6
X97eMNO4ohli3helhkHK1VR2oRhGvClprd5uKXm8f/+evzC01eXmTblVkLvRx3R+jVGomioa48Yz
7iWJYvQF0W4YpY0ClIgB76UZ8D9aqUp1G/URZm8yjMOH3TAbLDSb69DaaojoxGSb9EzPot22EWRq
uwas30hOQr+czv64dFPjV8R1HEyWosIo9fvv8Vc92efXsKmLlQaI0/ev0kkXVSSI3sS410eNe2XE
p7kUI7I4t4dZDAShvlxyVA2/f1eQV//jF4MI4dkO0h8AFb/8Yox+QQbJjuAlfUJxdxaNOlXyk9C4
FgQwWl5JNXQjHQ8R3tn49fv3/58PJiLHc+KCwLZNb/uvN+zkeRWAxkW/P+scU/XArB7mN7Rt/yoj
V2cx+fW7gtPgycLXS+/v1xI/Wp2hEghv7y2V26A1CW6mT+trZOKUXXILDpCwm7dYEAgYfPqDcCZg
waeQ/Bc/9z/74iZNDVJEHZofv961BqA/rxWRuB9pmraBhTuuvjJoNEz+Wbr4+8v8zx4S1XjhueR/
jvxVrKw3GH80czI4ILBXV2uCIJEjGXM35fMru8xiWIhvEM8rd/nZd1RO3qJmUMhKENtv9WecZdxK
1VsWBnqKHI+UPgDMShK6u7yq8otKt6K48+iZFvvff4lf1MXnR8Qx+P0E2m+Ghr+GA2RFHI3u6un3
EU2Edn8OQzjfN1TK2CC7EoYqmIW3CvrgVQnTEXsKI7igX7322IDuiwEGWKR1bMQLdqEeif7D7cTy
8PvP+U9WQQVzwTpHFrMlf1XTaYsxTnZk6fdIp7gg58usN13zpisHYKti837/hmoH/cudjRyXu5oh
Ey0yOlG/vmM5xEYm8rW/n1UU5ZkTH3mLfEe6g690VNbYzrQx6+G1xfsnpoz57ky34DEdVVlmVisx
gPXEna4cg0IFTKSmxcKp7onzJerZNbC5pol31U8OMgcM9FdnBjygM/1GiV/+RWoT3+DXr8U34Xc2
uXMN1JG/0p03N/egSa3xfc0mFHjNumEvJN71lsJ+HUBiIikOMmfKhtCQWmFT7CAWBtJG3egXvLYI
1qWhM58Z006Ug7NHmq4NMOP7UQ8qPV5N8iZlRO6CuXnYk5NZe240hCqhcOq6o5JYExlYngMBXxiC
JwNUKxTWktoeaUHBZBhU2f1ImXnp9mV2ZZRufTNlyMNCSPli9Bt40190ZPG3Oo6f74LeYgggrsOZ
h0uh4fNNyccqUSFeDCvpeOnA/n2BA640/dbMmjtolJTJCzlBpHHVIGulg8sQGqmjNS9jVWQz6YeO
8+h5bSL8NotxO3TG1E4wKeJu88kyXrvAHgz3G8G/mGIrNCz5caNYAKk3jhZdeEwn2ilydevKiEec
Gs0UXQharyjCJn0MHCB33T0gPd2CajZUknrDoBdZJnHT3EHQLrqAciuJQjdD4h0jAgTMyT3iMMnG
UKc8v22ZUJZzNMDuS2OfT6es8j3ssjSoXFyOHAE57U9ECj5gnuKPrQ60wTBSJmC3jwoKR4IeHAXS
zUd2Zj3R3SbYqlE4zQV+OPxptol7UFs8V9/Ha10mwGPTxT1ZcZrcTLk3fMeca9fUg4k4iDTrQmI+
Y3Q4VrfvvNSH2EL+O9bjL8iy0wuAcEvocg74RkhtTV+l7Q+OZ0R78CX1V4or+YUqXqLPaZIPbpTl
RzxGGQKVJK5CMfLzBEk0VAcKKBmWujMRo4ZizlROkWXBfUS5RRDA8GFhpQbVmsbNkybdNGfy5vZo
mqqq8MonByCu8LgBirV2wtIpYfT7wPUcgkJ8ZstYmOgqGBg1myC3Uk2nhbdqK3paN9e95ouWTAxv
8MJkVReu7Vq6e02ow8+GpaLOc650hRL3UsTokFntNesdPjOe+b5QisMyjornRev5xc75YuW6YvWZ
gCKA3KtZKz7jdBNXZzO14KehwNSd5s2j3QeZRd/4UYEAa4FgEhrOcIABKJzjX3NEVF1qxfej426A
pVdbZSTMiCVTwXl1UGb4rJzlO4mk3svZ8NBvShU2kv6lWaxDDhafXdklCG1anlA3KEsV24QQiQ9H
xVFfcqzDuY6eLsxJy77Mq9x4aoVU/5HyjQ8DHSoqVSeK6N54ZRziUOWfxMjHAP6mHHwY9/IPNgdB
2N6VXJzOUD72gdDKHgKint3QcmSJIUucPA8l+fecenkwpM2mjsR5oTmJtJUznHsVSTZRJ0O0H9Vu
/wENnUupGnJPPQPmkQMHn7YcRxpiZmvBqwDLYCB8TNe79uxVzvHUdLdn224cA98YN0z+k8qbX5Xh
atI3D1o849ezS9osMkWcINEL2h/JHKs6PQJjlO96ufKleCR5pzyZ+g/y5JYHUOn9x2fqS4wf4STy
Sb6fcxYBHfUfTYGBvPXi9i3LEUkHS9qvD+eDwpa3MBGWrLA/y/czdqBr+TA0Z7IPWFsO18IhDZdO
sbihVadhUY7oZ8BDr6+4jfjtDPVpq7pl4+kVlwOR9APJJhzCayTGO6nnoAxGlR685ui1d5EBtfEz
dW6q4Vic2r4DqvBHGgpcn+Wq1Tq8EucDzqiOKgqW/fFZ/IDv56Lhxi3JW14tNAla3ma+09iq3SlX
9yoppfWeOCa+GrYdPmBjMOrAflPNGTowPfqGRB0te3V+hPRIAnqYlk4dg9h5hrCb711rBnrmgRah
gnA53PF/vVjFhqN5Y22DDQkGKiHPW1+V3x5t/snml75BVu6c+Dr1pTlp9kO6jitmvqTg04LRVDmJ
7LiDuj0lArEbEcOO9HPgGGR3gKm+s9xsHa+Jv9GSYwkig1OaDZnTJ/vYNXcuf6FXVmYitARcs7O7
aJlS5ynL3bbYDQo08UmEKMg2eU/KmVMpOge+/3kRyAsTj18KG4bQ5tS7sqG7nlqPJ6yx1duXM15B
VMwcxwad8Da9Jh875lfluN8e28jkV0Uris+ZjZzrMHMEhdwINUIlky9EW793KmUzFwXB3J9x1LHk
ice8yic534nosPX+8syPAB/AgqF3BYuPFbdxf+ctRD6e3Fr9QFlrsTQZNYQFPMEeOuSN6IaBcrRH
CDhwKDJc5R8w6HI/Ek0k38Fg6k+GpjLJvYwyxEIE/DRDvQX4aCj5P+u8h2k99Zo3O0ZsErT6vBDr
yzdkJwIs0tusQF1NQOO54N1mjeguBaOZYkpUWJu58GdK2icVov1E8jY/y6BOaZs78zudT4znbXPd
AOCGjQoEM92E777JBluT4WpIIIwy7MaRSkZdtQ6Jgxdms15syNv4OInNt8gV8KEZB57XKolR6ucV
j9W2mlHomJvJXLBAdi1p3X0QZc7DZVgKRJT0nTT9hFueuYfiliRpRIDQPDkt8ZkS6on0xkI+LN1c
dUHFRIO0907IdwudI0AWBZs5m6AKYhFOOcLlesfMdS4uSnip5a4YE6N91IUBRJ0Mci40rF4oEtl5
7VtI/TrAGmCR5ygSq5LcGqhXaH7Wl+cL8LkWqcJ9ygzWBbWwdrFKKj/fu1GssuXPabuLk67fkMFH
9+f7k+ie6IDsHKpX1Vr5tTO63CK4MbujJfPpIolXup+fN0Q5l+7PxpnyKSi7qTtqWYU9TU1BYlth
TtRd8ZkdTgYJvA4FZdHbCuyKVN2GvNfSOrCrSq/QxFSsRJAKNfCoBk2ITmZ4xlL1hbRZZXOnnSyC
DvwE4V8chMgd0g39RrcIDOaW058kOUdQHqDJu4GDq/rBINPV3ANsWe7GrIbgAsP0VsJWu6dS56b+
TJsbFPXjvAIivyKqHjE4F3uIFG7GYx7B0NeZeWzUBkQKSGyuM1qZgUWhjrsp2reai+G3Ivhw44Yb
eMzMduV942YFhbLiVvcbSjX0HSsHP5Lh6bKsk8vdjbZLCzOrW4AWcRbaHifdJaR9GKeKHAs1hT1h
rdRvunPYpXQH3iFOa+52oePbfhrkyCEk1nI8g2o6VDF54/s63nyH4cV5HN2lvKXlD6cxgsQPpOko
i5axeMfKDnUp+xmbTIkdg5GzaVNSB1Nt8gAvbI807NmR1nSGwkrL0+OEstoveQbvRKYNq1wt5205
aGNGwh75pritWzSuybRAz26a7Nq0ekC07Jrlicp+OVY6Q96gaJrqOqrN+qe3FJwXbAWdwo/BHdb1
xuCSLt8P4qJVi/9FFsU0Ir0kgaE1WjUVTMEkRqsN5Xt0gF1iQZi1xzgz+Hm6suHvLbkVG8h9LI50
AGffNVGa0xJnXWonzjilOtK1CZCaPEYxfAYp4QXhmXG4C/KCVXY2PR5VL2mhEImOjxdtDs0mo+Z8
AD+QT7qcN5OI6czbhs8k/1FzxmR38RqYJWoP1xkFvUSuynY+F4YxSKPmoigyZZkdWNNqe3EiMkGW
7nhG9KSKizM3HoStBVCTDpniAxk2Ebkm9h9qMH5XBQBf9ljQuFvLmNVqs1Pj6WxZPq+bHsEYdxu2
Y3N3piMahTpvNhGYMiz1WJqjhvbVvFjN2xlgVg+se13LIzQoblEaaUjja7m3Y7Uyb1vNDkRtlxwN
maQ/rMkmVUs2eLI5/zEKlzmuJu3zhNHSI9HYmcu8cq2T42zCOVGwkVLQU9/4DEu7Q41CcF+QkeRS
q2A+JcdLf3JdiGB8Y1Yl+jxcEifT2DaiCJzN4UzNsdGPPaG1g0XSKiuvBJbQbQr88nlklljG7Bip
IV2yUuzjvHTcnb0Oxp53Tp4YQi/PS2JvV4m1ps/NGOdhzxPC6ky1s+3ZEEfyL+xSGMFqNdpdRzoR
EsvNq9yd2ZnL0Yil9n1sTPkBdWH7UXCq/AlYsue4PRexz7nKuNSbXlzpHMoOBc2VL8h0bOhQDGmx
zLRVhlemXtoLaS7pDbZUN4wzO30tmyF+tJmvLcFYMgzPeykOmL/WG89soudEc/LvdbvySrKC2sNJ
ufLiu63SqFgBluHvQw/YMcH1Jvu/Cq4f/9aEh/KcvtHvFFzLe/9X9db5T/ypZTb/JgVDVCYbRBd8
0or/HO4IdFqmoZK1yQh1kXD9fcKDgsvybP4VPAL6YYZH2/uPCY8h/waoQKo+GQnkLqnn/8mER0ch
/Zd2kQQdKOFAqGkA96DJe/Hv/4F9gAVAm9qa2ebMHvs6aZbjI8T47i5GcbNh194lmo4To1SZi7N7
jVF++mJPWfvY1NojsIv+Ylxt7mpXzbHrUTutkWlHh6km+ZAqT3sfHaemoVKL9mi5kYM2XxqcNokU
Wk3G6WmO+EPjRO6cSM1yjRvP2kT93EO/GfEx5VttHpp8aJprt+nouwfEWG6E/OTeNJQWC0OeWSBG
mA1xxmXjbp8LFzwT5nqIXvpF4i02LRsj8oadkwir3ycsOc3FQIOjwOJBJgCysAV5GtpRzur6hVOv
xou1xj3SmK3Wa4kXJVrcAzNYUqFG9i+BpmlNnewJEYg2TjBioJuGCaSB96yK3A+1XEKkNPB6tkDd
Cd4EEQIdRTxiFiUUYeAj9Id8qY1Lmu5bH4y2hygi0zHpzAPOhD0FGTK6rc5Y8Im4P5I31rwtVUqM
J0OU4Zhpi7ubmQy8rZO02NPi5Jj26WNcFJxCljG7bvFkHDNjfsnq1Dxkw0xuKQmIR5TjzCTaMk5e
0yWlu7RO6clxl+va6i6TeRxf+7isgrHo78xySehzTB6G39j+PizR7Hfj/AaXB8dj6wX5Yp44NL4s
xJT6dJgz8rSsb5xHup0Z5eMjGGuA2VhPD6i0YIlVtY+lZD70TuLsXaM6MGp6mLb0xS4MVtB0uNz6
GrVNHt8g3HGCchze6rLn+FtXx5zSLQSYEC5byTRubezLBn04kKztLonLmmys/KWh7xCOGFl2eTn9
4ABjXzPUiu5mr7aZ4C0aUqoR5BYn+Zw228GaLPx/GyKszLTDaWLlpdSksCVE4orCubt2h9nYQesV
J6dO0321bNIftRhNIXyOb+loTIdykuk3N2mXiwWX9a4hzx7t/mr5VRb/iMyovpUaQUFDujxW5Voc
UKsz2E+b9EhnzfbHFPSvWSvKRyXH/YCh4MS6kOw7uDF70j8w4iSad5jsmWMFhCK8uXUYsXb4eTym
FWFD6bcaWWMwyaok+4wgHE+UPUIfs/SRvwML2jTbl2IqdjBWwFIay5POFuLTSXghW/S0bRX40r5p
cctpr5LYNt/Ml+wiaaUXaI2V/jRH2X0dN0I09AGxNLULHaDWtji4ivyqnPLx0rYHnvixc9vQtDbt
Zz3YFTokNnRSzxhLxGGXTdh11nLRjkYuxgeqwtl5LCin7wBSkyLYRl1607iGvcfD5+4iRJ04M0mC
Q7WAhmMQ+hYf2OWNi2qMO2oDc+DduLHAn0Tz8J2QcZNjwzTdZWTvBdPEbRF7U6H77rKsH23DorqL
HWu9IHoLENUwr7N3GLi1loDun1iClk+bk2Y4Dz91WJZ0teYIK/8yjslPFNiQNhmQtPhLRdvMN4Yr
+7ce7RT0osRKtr0+leIyqbzyMKc0WpNWMw7CQDfe5vPJWTP7wOGOVWKZjaAW2CClOY0+USe03prW
3EXeplLRIwiH7vZlgRvzQrzRclNk2juP1KuxpcKv6P/syhZzstZaxJobecihJbustPSDKLMuTI0m
fWE6RafdJuzi2sBHoEPB2sxw00v9Dk/+c1sYucsRycSnbRX1he4NewZu0xW9kubBMj3tMbd6590o
ZYptxWuV9ouzxRgnPMbwoUlQhGe4x8cqru1orXdDNGBkHYbhpuiTesfrVPuabB1kqzy1uRWhI9ig
2kXMwnZaWyQHp5juisRKd+naH2ddJIYfEb3LXrLR6Y3s6n4217dqrOUR9Lb3vTP6eweZy+z3uTkd
TXeAxZqVfkq7cWeY08miLifvDisx7Zlm+BnVFkopbdAu11EmIN1GPawELbamXlIKN1dBq3XWA3e9
SWc3v900MV3TosjAo4wA+quFTL2elIuJ4mJHhm18SDxr8cXMoRXxFaMKvTusWtyxBg/X3siqtZn0
nTwDd6cARHYippk0u7mTfqzPD6O7AbpyoRzUFppVvpt3bBeqprUFZSimCLPwQj1me+X3takZwGjm
EIy6poUIrwCjEZgMCoI5+5OXZsSvufkaYvfxwn5oT8S5UE5ozc+ldZ5LghZ3mzePe9E38GdX0nw0
C5NMUi3JfhzL5YL23QfW3mscdOOlvhSFv83KSGs41S3qAXFlLPywlViz/ZwO4rQxhz9qjLX9tiGe
mrgR5AoxAmrN5TuPzHZ8o8xZ71r767ZhCK3QcSFQG74aNM2pFWgZ6ySh+JE5rz6By/oV90B/6FMr
CeY8/znahbdfmu1r3PCq+YZVGHG2jCgQIUQBqmHphxj6DfL5HIhi6O4i2ghBgj39Zrbcic3daBBy
xm+1Ln9iov1hDWmxLyQHhmmxXstuZAKT9+1L4fJSW2eBfR6X4WcH7xP3YpaHFouo7/Rzcgf1Obv3
qPJOwjW2K6J6uQxO/nUsI5DnE08Xq9T06tIVD4jzfUxTuwJNT/cnW1zWdTstvhkE8gSlQad1tEp7
T6NxDSqyI/Z9tpVXBiOI3bBuVjCZ67c+iVZ/wsfmz1QuBLLm+U7gA37phbHd5RTmXFCkvbafOONS
ccEaPv405Nkbj30+4FOv3KfWkfxZU+BIGaMT4TlzoBUeAwNGE3eSlMg3J7MfUSPNAal+N5ZR90dz
dGN600nW7GRPqUUvKrGeAS+QGCGxS66U4dYW2QYzLCdWyTjgTcl9JR8G4qcexLXxIaulghrA7+wb
cOlv6asPR7EtztFZpPt1znvxNgrAhU003G7C1AiCYhR5zJrBvJWlPcH1yAhVtUSD5U0mjC6NCbda
JCV3hCgfWteTD7DZehGwamocMYzGCAgBKH72nUnmLA9qzG+Kwkhh+jr70DS65JGpoIocu94jkggu
qh3SsHlsaA+raumKhITsC7FP4hvhPBfFDP4uzOokDtrY/ChwIEAWSI3vOgU+/TaQRrkPfGk5NTOC
WAbjBA6GC6mT30XhFmFTj/3jNgPej1g8ryfSYg8gG+82u7qMcL064cR2sBxJeCetc7In5yOKnTJI
jN659QaZvsqms671MZVhV87FTmLWgqvZbPjTWzAZ9WDWD51pAfBfuRQ3S24AMBVRLX1noJYNN3rA
NLyXfr2t3LQ4xHqX7SNnHvZKhLxr+FwHBFXaIUMgWx5ap0hfWc3yV7a48UsxL+IRhwJBqKD6TkLO
nHij1r5oqwnVf6oRZw8BcC5eYoP2z+WkrSi3twTAKVhoMq7FnO8a7E8XqKwneo+LnvuLVTWhPcWC
hJC+u6eTPLwKdxs/ZDNPR7evvcs6y4ZbK06659qUXc7zVzOeNls7zEs1eOJ0tb14HfGbGeVDPz/F
WDMBkEhr9MLNa0zoWEWzTrs043m4xPdCC9yNCvt5JrDY/hJDKN5CZpPsrO5oeTyI3YJzrrORZVi5
ZaP9zZO3yZnBWYLQfCy2Crp3z9DlGn9j+obBodrj/ygtGkZLAcSkEmHmZrHrW9DIXb+n8fkqoiW6
R3aLo7Bkee1K73EuORtDEhi/VWVVh1riZHt72OLLruJIWlSTMv+VU/mkJ3Pim8IxDrNb5lcZzZb9
WqJ2h1BfBI22FVBlOlJWZ0Kj7uH7dLQBNnyM2YTNb8r08aqsttG3jKyiebnEd0ZjRuuD62RdfbvE
8L5DL14ECc+Bi62Iw0IJ9WHtyXv6TJrhuJmq4JncaWfrEXDmOZRmXLH1df0x85LSg46uImyKxWIY
1ZPsUmwNE1KzT1hHF5ekrrq3zeOQ2PIVXnU5hiTowI3ucp7Fb8gNo1DQCYuv0kmFkHELd9nOcOM5
tJF/MIvFasfqM3T11TRohHD0nv6wtGBtS50o5k3aSTgNq3YBLqI5ddyTIW369KrJZBpENG5+ll1t
fReVYoB0KQQOZgnNU597Ufqm6/CYSmjlgBPsCjj7tqk4L9f9gbkwPtrkcsEyBWITtBgfXrZsFrvU
ZnXeefDd9z1683c0TsxPaGf7BfVx7TTigHBwvNiMdrhvmrQhTdcqH+ZZlxdbk86BUVpNKBPdJKgg
KenN5v2AFSDidNASeLvkkx50XVYzym8xavAZn3tOkTtgLB6Dej3bxex1HM7blcFgN+zGwjmBr5jC
msL9Abunt+8QFr1La7GOsIkbP8pZmQrMur6T1skhjc0p7GoEfWZa2vy8fTJ/KzxtOhSGdWsikvgQ
VXdLx56m80DXqzGM9djqRctRaoyvckraxccEpvg4drtv0MjsWigrjMA3NPR6lia7OSrBfhds49Gi
5V+xIUPC95zyqKWRGWqQJBl42BUZtgXGfk1oa2BlqjUdWeiUPUe7HcxtfWjm5DhCX7peICLCI6r+
H3vnsR23kq3pd+k5zkLABIBBDzo9k0YkRVFmgkWREjwQAAL26fsLSnWvDlVXZ1WPe1BGIpUJE2bH
v3/jdlTgVkkHIU2/KSW96zjOMhbaNqEfbDF3exb+gSjVha7bdu3ok3Roptl0puUu1XZ0M84JOdm4
N5wKmfl7jHdYMPumOWe2uA0Jxt70fT8320ElT32A0VXdLAT1KdGGN4XVwtKokKSJMobHUUbu51ct
gzv19CaqLK0+W6r/3LooMFMkDx5oJFnBanyx6YafwsxeLxbSKnh+w2Bo8pqIRiIY6Mdid5MHidzJ
tXwiDTPdj7wtPJHnTyrkEJGEu2VtX+q8/NTnCMSBJe1mP2jyHQhPcPfS2OuXWRSf84zudNHPMbwD
SBHUzALH3prW8r4DEh8SbyaAHVUMo6UPjsIugq3TwZ4HuSxuwR9sezcQpBvuR2WPN72m3saInjB1
A//MYa8uopYO5zoRmYOdmf1tqjmi5TofT8REDbvJap27XKMYLlT3rNNZnwMSsDc2tJMzuNYuTReF
WFWSseOAKeP3NKL+ShNswNuvnNcoxZY6W3bemlcXhICPxZa0ueXjqOOe+IPp2qUd8Egp9ZBZLUnQ
nQ4uU4nbWjuvFI5NehFPK4SGdLC6XT0OXyLRXk8CohL2to+1xZKXj553UBIqz+S74cd0FhV8gQ7P
LjscEa7E/sPaFETSroVzCdPvCnD1s1YBAY99+r6T4jvsSOq/heqoTlT9Pm2cz8gxShiAtffSY7VL
DE7n7mBCPc54n35XqkLwndQhsemgHhTfsxowoJHVfbhoVPpNkoudVmH8ZbRptW/mcSSIOFqm+1aI
FRegMMagBgBiOvg9WDXFPw4gXjn7x2Jwo/uaBYu4UCgbktuLA2D1LtUWM6HaS7vozjh7bKY1S2aO
OvGOV6WC6yL31bsRRgR5IAUxE85aZGIj8VrE4DksRb8f7FTdOEKGF/wffgSC/91JnHsvJ1S7CLP0
HCm7OC8+m6twp+e4wJz/WFgFnqkQAYiOpuPul/N5zQKcvm3x2LElbUuhyfdwDBaoahiSkUHZhcS7
xsdxPc6Ef3R8KuGkd1gS5NyN0ylvhlMwtl+ScD3PDPgtAizMahLrOo6wk1pLv93nZGIrMeoD7pjB
PihkeVY+8F8b2f22ptTfUpk629hrSRsd72h5vaArZMTHi4+PWX3XeiY3s1qCi9orHHJBdHrk7AKA
uFbWO1pyHzPh9Ze0/9Ru6mS2TUq3Pqa2SvZZU4nTjOPorvOH/oIcNxvkQjdINbCAnuLobrBsYLh4
yrZps3wpEgFyphf3gKgNR2rtfoUsLd5PoV/s5IyV2DYfmumb3wfje9Y+Z4NooNsGdjucuxYwysYf
QsQWgRxdaIGzZJmz7+yiOEWyvqbd29OncL1h52RThE1XIiocVOy0OLfsjyJaGxzHF/XUwy0gvttz
q11hreszRhJILsVSWE+NrLp3gV0SsM6G19HpDGbsn/MOUwGOSDTdc5jcWYJbjJfsXZhNX6mzmFqJ
qp4yzGLeNZMbX686HZ6tTH5POrFgyU8u3LkFhr5bZ0we/CyY6q3K7AllpT/cOk7qrTfdHDZE5QRV
cwQFrdDAahQz6xrJg2gyjLplkc07hY0iGsl1UYcMTy7OC7F1QzS9PxKV3nunLB4flsT/QIXgv2/j
pDkkLbRH5gHeeF2P8VAUPk6GBwaV2XmfkGux7VPCuEQfP1UzLBucycMtpreIRksO6dbl5FDUXCGx
gjKlx/SSGkLPhwTT6y3NNzkQBMD6s5HaVvkxiafZgER0eiawMGqaSopNzeGG8m5qiAEkebN77JTX
whsOQzJh6D7Z8E3B+BZCSbYL68Jnek6Re4O9jv0w8gFyF7bD+nEo0PEwjWNAIwBqZFr10l+7gxqu
AkYPsgE16ePU1tnVqpQi5wKAZ6O7IaFiWiYN501Xmm3eVEKsMp/xyw6+eF2KFXMx5PqkQqJHWmtu
KVpDL6w3iVWOWwxZ5vdkqmjAJ7tQOEMvdsibgHJfvnrJwYlKdnUChWAHprbcL/SwCuy6q2y/tjM6
pqDn4D07bNGUoJXaja76PlFe72kR3C0WZT3td/usCql3tBSnIwER7d2cjM7H3DiM7DAKrTiv++K2
b40nOg6T4X3vd+ynrGXNbbla40fLy4azm7bgMiaM6bpbLP2xUIY+RXzv0VHIXTi89u5d74fBfYSK
E+slEUeXlpVCWSyz4qz7cHxP+xgwFEoys5SoMoinFQxt4mz6FO89Hw+PbTB57FgDej2CibsoyW9A
+DX7SdS55WUunMU/aDn5vOkq38e6S3LSgvrbNelRgCHCcvYuMNSDvQbJOUflusWPYvle0t7/HIue
Qg2eDe1pAKabNMLDc5PkWftxkH5zmCx23aTx2MwYUjsOO9neTvr8qKwJGgHQ6GUXz8HFONl6r5C5
XSlR1z2VvbCvGmIeP+icMA5WWZrAmDZ6W9l5McuJtu5U0aob8ktCSFAi2ffjqo5Tj22XqwiP3Vjd
pK/DsnI/gd4SEtFM6sGmvrvqYCEcBk31D5wZgNJY6T0udeOWCCBM/ullEAfbV9eDjp6tUaD9FVV8
kqmvd9ayiutoZGq4uZNiVwXnDaLqbT3L+WJa/PEsrWCdNjIuiaTn1DFQMW7Bm7tzn0bDtdUFxVUo
o6+E1In9GC/2IQ+Xp2Sp0q1juLJxmAMrirgCK+uWRysj7Br+dbpX0FL3FgP9mI6q38Ljcy4IAgKz
aYp6cQDa1l3qzmInhY2lht9Qy9pr9zkrvWXLUWE9Ld0sUd0JnKnCoAEHFuQb7WrfGcv7mTb5bknZ
bHLfeOMh5S6uLFjOk0/7BowVT5ulSQ8Cx0HDC73xi5W/t+O73p2XdxNOz4R1Fo9R73xyExZrJLH7
zHPJ6iV/O6rhkUSQR3bTlCY7QlzsXR1YzcERhXeavOroJfn9GhKxQHKpv40GG7IISctumqGHzduP
qm/zW5ngdWk5JworfRxXb/xizbRBHNf6BHGetJ+VCnkmdOcIxSXd4E73VEHwupuG9g4D0XLZ2E3I
1g6ZgwCU0nqH7cSyxdItvWhr24EMb714VjBcN07dbTrW/01GGwygJ/I+6Qn7sKSar0al5ouubD++
9mL/vxPXPzlxYTdOpOf/3Lb+mPXPTd1nf9cl/vhXP1vXofzrVd0kfIfF8LXT/C9dYuT8RdtG0p7z
ANaMA/N/ta694C8bY3/8u/iJE9Dx/q/WtfHhitwAGj7GzEbt9h+Zj7zVixDehAQIHaSxeRbybVKo
Q7ugANSXPziSXYVlsi9qY+29QNbRHWeiXx7Q7e8CxX/3hTTVkCcauYgU3NivjfKCu1aOqvxLF7X2
jtZVdsRGEFPiMmxPydL/kz7lrTzF3GDgSZ4XXRjoAW/spaNcrn2EyvMyaFL5lBtG7CvHsvfHf0pl
eCsZ4at41SjZwO/twDZpsL/eWgf0lAyF8C4LQx2ns92dEG/DqJFOAhmIEuwxKDD/6wy/+M9P9d/c
5Q+rN4BW1J9v/fGnthgX2+q8y95BTVWHCvI2WeVsfLA+q3+Qj4m3YjZulBEINogDOCqEt9qYuSn7
CvNa73Jq0KByLKPlAqZlw+EcdQDJqUY9kp7xmoGlu3Rwu6HuNLBtZ/yxtraJq/tPb1/C45ASDkgg
A4gYf3/yGEnRZU5i7zKcPG43qshFs1GB0jX8f/ou4nvRCzOEGThvBlSS4ypMGK6H9xxJaYNn9S+B
rub7wbBB/3xbZsD8KmnFFQi5Wci2EqCrt98KFDOtDGtq8C7HOP3OOSLaDw46sz9/ye9Dhy9Bl/z6
ZaxSb0Yteiwv0E7pXa4muy8PRwMUS0XGJZTRfxLpGhv6327JhKY4kGR4hG91kGGMlcuKAfVl7mRw
Ql91fxzFII2WXU/aYFtA5JULk9ToJJeUGMJkxBv9z/f8b0Ywoegse7aZqoYb9/cBE9MyimNZeJcz
Hnhnt6gFCWyG0aesnhEKX7faF4VDabCsRNHtXievb4S7rCD/JJz+d2/Ao05hq+ZN01j5+8UUZYSv
D12oy578qvtXeuVES5NYui7a//nG/91XSUm8rAjYWn6Th88qhBketO5l5vN4o8ikmFqlCYMOJW//
z1/296We5ZveJpLXyGNngZnwdvgqCBZYfivrTCkJsdWyOuSRLrGQq4lAHTlzhf8wlo3d5S/Dy3wl
mFBgu1IydbzfNOhEbXiOFNg32XAgjpy84Kf2HXmb2D7P91kf815fSaxpiOTjNfSjQvR2GVg1LFS8
kHCYbtn+XleQHwqFZUUEgMU9pk5Y5KEm+PND8l+32P+e5T4bP3ZZRnuNE4Er2Rr//vqptnNvrlzv
3Jd2RaEIAaLJpHUA5SgGQO5qQQoLx7VraGvnapF7wYfddWgCqv2SG6pSXJFIhGI80S+rW+mXGSMN
qtpXMraD9C7d0SFAPOC/ZsKKBPnKK1e3lAiC7Jx/1hkBSLDw73CpIupxcvL2szZiyzDxSDDIeYCb
BZryLYQvJDBQ8qJHWAZWvk2juBUn0fswuuEkddOuilKwwrIDtN7ArXHlsaxbvsPoKl5DGjixQxeD
NgTyAFEC07K0YYQoD+YvUjO9Hi2YovL8KintdVIhH+sEGScFjrYvNMjbz4Gq4Z9VIlvuRUjVYjna
QqJAZkn2RSwRryxYXUkbdULW8NgC5H+udSGfCkxGkB/nDmG5IiLZV9Bu2MgRvVGFuudZke56Gtug
ve+kro7+BFs7yBIsJll/AZCniM42IA+8eMuFnwsVP7zyYtj17kyw5mui7OI52fFV1/2qeH4lVuvX
uJhoioP7vk/WR2dEEfUjL7iSKBfF3PUvRZU4oFV4de7XPhbuNsRf63FQJreGUzbBEHHNU64MW3zV
PDfMqYDmXnc5EFJjKyNLd8OJrctPANbAHEsAarrzSLtFUFcva3Cmd2YEBQFCd6MZs3MH0jYi0Hlf
2hYBvq+6njaDWrIrXHQVAYAR4pucFjM89nChO2/HgTy/MqAtZBkwD7wRZbMzG98C1w8KugeafVE2
dG4ZwQmZMtUakmxrodfcLb7J80KHBuE+wHuG+NRX4yVRu4zlEaYyvXr8pABth9AYvsy3SoTsRRqH
RsOVYV/eIAWFlq5wcrpeg3JNtsRq+k9EQvhP0iRB0C3sonKHQ1VH2M3qnFZ6aMHOSaT3pR7H+iEE
yroG/yh3LX0LsYHKLsKDyOzunJUNOfSlUcD15TwTGL8Cv9t9LB9IIs6mDa6BEDcC3EZvQps2Q+Wl
YG5VEUVET/RwAFDrbZd6XR6KyPb3Q5MqdS5s40TDmAS9xvz2TpOmUW/yeKggpHX6e+it2GA5wXAT
SZ++zTLnwIlDwcq0XY0YaSIEiYeAT8EnSdJaf8B/Sz4TOk+LFUPNKxS6XXKwQdhh/w0q24m8qaGQ
Ds0N7pRQPYgkSr8kRjiKx5G6hnAqj8jn4kux6KA9hv0kPyuEIaQjQx6RydScXa+CqTBP3vqlLtti
D+t03dJa4zWGgK7bopjqL7nKA03HAKVyYXfB0RSjBObNSHV3Hcr4fUsNuMHNqDrgwaPNwoR4jfbd
/YBS5QIXBnWRd3h/L/6wfANsnKDLZhYeuk31KStGgpqXGoy+xjM1b6Hegfs+Yb/L/MhWi7RCEAps
8sWhUg0fFFrIptDZgrfFxCwWHQ2GnQyQTeot5PrAxTweT4qkMW9eTVdUuuEJs6jF39XZOG08mmPo
W8so3nkQtdByAWrQcEt3K5GQe6dqhg9AbICSY90fBr+AjJLazyXt9k9RmTn42In50Fu07IaS6yBd
r7pjVyLocWV5v5JeO5EfYPNGA8TzVwCX9S1OJQpfeM2gtghX00+vajfLyZkSvVEk7huloaf9iNp2
3BnpF6utfkk6mwWpWQnB/RFQbGv8Xjq4Lck+HGYfz6UshRGim5YqvUJBum5RrDfAY+g8X4UawVJ2
J91H7Mfh4NPcp6VJjHNXMgFsMStYtq/2MQj8jXV5w2o7c47qIfrgyT+iNxiVx9QfUh928kzAC+nj
aCaVYthum4A8CbLd6/Kz07QJ9VyKGZxwG6ehoZf2WJMTZxqq74saPaOIxey+DHS/r3Nv+oaVQpuA
SVv+R2TosLvSqD+R7EucSj0n2UA4bZ5+7Uf9lKMG2vteliRbgiPa/hNg5mC9J2imcU+hk4Y3Izjz
VgJP7tNpaqH/yvWwhMbzK0qA+AmfmT6Mflfdo6z77pRQB6F7vyu0g95ClhjJOxHee96gnJdEp8nL
mmXT+2QIeHPM+HzfjkUSoaAjbmgzppkxVi774EwyQd/s5glQEqt11vFtgWHVdNLRbF96bbNct712
7yWhD9amq2DebSRvIceYw4QH1/gH7/G6op3bdd47knPKdy3d8vsqC0lObkT/DDpUQmpZ3a9NJMdL
LRX8OD92Mui6oUsmBomJm2lYp2hTtSXLRRT79MFC74zK/msM3vl+0kmB/ctgX5NP438pJlkk265M
I/bKGqQY6VUCqXzJrruZUCQrmiIYVGPSP9ElUZdVgLq+xsb+Ukjbwi5A91VHk3TJDhbFLNClcJyY
QNs4mKGX1e4DOXfqNNb4PKssja/sZVjvdArpKBqT6fNQ6nbY233vZec5m2ef+GGsITZhDMHwRs72
pI5ROvTw6GrrKg/W5oOdQb3AznuAAutYgV0g5wmnm4kd/rsY2/56UGo8zmyEl3XeV3S/o5TGKJQ4
9yJlcTtCrhQZSmhF9yIZg/EuccYJV7089hXjsuw+F7N28bws/as5c1hG4YdFGIupsZ52GFAOMWZm
jXOtgwV+M8YfhJiEZeCxIApYx44kQj6yWtqZClkSVAXA61Kup34IsvsebsaHQSz9Y1iSEzHOK16V
OQTLIoAg7NmoteBY58HOVVNAGypeU1pwNLI32l7GLRlANPQ9HtXtuHJOwQM56LY+xmbvsDWZP9jd
ZGGmpvEAyNzWPYSW2wUbDIz8A2w0/F8bJ4v648DY/Y6+Zv6ooGI+Tz6GsJPUMjvYShJPiGYTsWDe
lAGpJCFyMyJ32mzXpZhwnOBOffdTODN9XuFJvma9PrvTTC+kafACx4KuXTYegjCsF+FKWIQn7B1b
xhpKjbFcXYkyxwijMeqGwdPhZTHAfkRLMX5KkVlDNUvW/B1ypsDexKou39WgxHpTO7OF35XLWysB
kOBvqKmch8cZMjl0g9d6/f9jof+AhQrbIB3/MxT6f8qnvgAL/KEHunj53//rx7/4CYOizfkLdQzt
A4wobQ/Q6F/2bLQA/+KgKND3+A50M4l05qdFWyD+wuiFXw/w38GsyACkPwU8Pj9CEsRPXRcMxgEg
/Q8s2ozX2y/nRnM5SFppfoFncZ94O//9DBYG41JVg+19S+1V5d/xaYtdm46AY7V6p3XuLI84AGX6
0C9uySreL77/PGP3XV8hbcEH/aAsDwVjga8vLYo6im3iM8IS28UPnV1Z+YLAVsmVyF9SUUcLpurY
eoTJlMMCnxzxce+8E5TqTKsEo9XpA1ZhSOpLVMm0rzwONIS7rCRKhUecmbPW38xZ7kfdFq4hDsWH
eswNPRmWRczq9cuLvP0dsn0L2nAwjVxDVeA/PtKnt08HMppAZbj631Q/jcgIqyRIiWHpPNctrqPE
j/jKWWR19b2VXbY8eMb9rNs66dBxP7UgpvjDny/JeYMjySgIIoHxkB/6wBnRW8Az4NBSNX2XvGBr
7xfXiCuS4rx6A9XhMbVkNhWUOhkeGSabJhwwzJmxhaGLr5riqYHX2RLTMLBpn0t77O10v8bJCs+u
nHkVe83Jdn1MOxlb817iMSFvVgK5+bUq8nr8QGkTDvC3/3xTb+A+YAszBtGi23hz0hYwGrNfNGRx
WlAAUCd9sydkFO/9OrOa+4pQ0vX2z19kxGj/jTh4fJHr+jgfSl+EPLy3XlYwW9popZB8IQqWSKe9
Qgfv2RvHZobPbpB77yYCX02qhPRLS2+VSILxviBVL//+5yt5g0eZKzEZk1hHAduA2bwBH4WbEDE3
5/JlRHEhb3zI7JrGemUhojhjZQBV8R8esgzffidOkYFvU+V7EPxDbJ7+/ph9AvG6auiar2mYgXBv
aHLq9baHK0P/cCVnbxmPUc9J+sZy46whKbwmNcTa1hKiJfS8wkuWZxQIVf5dQvriEzA6KGisjsIj
AeTHqPJi1Pv3/jwk8lOfRBwBtmMVFNzcyElCUVV0+OtyaAIP1fEGswgz7ohuhuCyc5a5DO/iVOn5
87qYdXEDRQt2+o7QApeRi1GWbPOD47W0mDdtOmUckaWXV9/kNAiYSC6Ur/U2XOPI/1QjQF8fO1rH
XCNmbBGG0gKP4E/gvSqHOyDncn1ctRuMD2PXyvG+z/mbaYNv7MgjSZH/E2nmpNhVths2dgrbbU76
BQMkhnfMzTQI7eChYSJFtuQGb3KH35QC/AdHIBn0lcRHd071nYaXwgxdWug+ett3Xp4s+zyJ+GoL
so0pGmjF821WgjTtBsV41n5uw8wfTzEYQ3Zdemjij5Po5/oSXdAynId5mCO1ncO449FhOSyWy3CE
nVlA6NZmISDchOLsROyK7mlJw6OG6vPzBvyc9vO0qekfyXxHMLrFA/Xt2lkuyTEZBlwXqsC2qj0h
GpL/QWa8VPm2V3B5/vUZrWpBxMi29LN0y5BroK646erzDAY3g7d4mhVA2Zm0E+6JTGnzVLEiB93C
sU6RbIarioZeVJfdQJacSMkuAae0AraiReF+gRfFEnBQ2IkEW8sYTqhmKrpFUzNocHHPq3vEmk0Q
HGCDmuGisPOmOTzWEYc6gmOQqC0AVDBrvgMPiDg46ETTiztb3pzh3VzN6BO3zQz4Um592o4ifh+W
NLvyHe75GPFcoCMa4QAkK6YF4S4Xs8vPSLEvzU3kEd5Z160bj3Wyb0g05YoDZ8y4um5FZQDjHryd
K+kwF+JPSUgJOp6jfvT4lGZpPKYCjgchf7ISje/FpnMazSWhXzJfNA25uRYvSjGX3qIRZgouNAsY
Ke4qSfseZehyeYQCgvlu53i0i+ymx5TQ/4TfOn/YRu4ScFnEh5pn3I4VT3CYp4HHucI54JNK9jVy
wzXcquAAB9QMUVMvjA8qrPlvyvmSCRzkmrWB/RB3gL03ZczzpVtWs3ik8BOe8tbtzJT2IvOhne3h
I43NCZshh3Al3PEhQK3LU6DQVf1yGmebevl6BNbiA9uuB9jdwm8ZzKiGm9bpnSqiVfgnqOH+jA2d
/RClfhaNO/KhA7MypSWmxQcOXgfU94lyD7pYEs9GIruC4iWjrdZbf1lmhn/YIwyEi40sgpzEdqGF
dyN9fyw6ZAcaF4stGX1u9q4hS5HTEQWIecPgIgsqUVQ1/WhdZD2tPlChrtVkPs5l31vTZRH3hJ1D
guh5N61HwID/VPcCBJ74xnxJmveA6rFX3zRIFUgJkHbmIc1gIWa52XMuIcUPbgtSLshFFCMziU0O
YshTTHSSn+D4ULDMyme0VcachcV24Z5JXSBUMcUOa05TWNYEAIrgRs9RbwYP2i4zEiFTkSRcLLEZ
l/Yw94yh2M3aIrmExrPys9YZhw4nQd9lqSSrkae0IyxJYEwy42YytDdgYw5LLqE5COP2taA3n+6b
pZr4LMw0zSoIEhQxcu0Mbc54sLWC2ImkoG/5me5isy4V9ljNd7ifmG0uBV1ieVLeLHl+mhQbeTPy
FJkLEMx6BtTYdi6iJ95+u/iXIeZE3iks+5ULJwlh4Ks9AYKjDiyXbEfjogK4NRXnVWZe6JUdD0Hr
oWU4zqAQDRYwYQfllLiq1PLezfZCXOOGJcr3TqrFoTTdYx3YdOQ7OuxwGLlMxfJchS0l1s/iilXf
PJypad0mOkKUD3HIStJ8cq2LIV9XmPMhQupdG091DAsH3cv7uJ25eXjZJau9sQTmioMc+tV4wCov
YGLnw0qNcAqzwTzBn8O6yibzs8VrXAbuCt+FK5cNLntwDa2QTUtgGc8zdoMu6iZcDcuEIKfASjJm
Lip5P4CnmGIJd+NgDpwDexTg0jQGxCK/YKZVdu/tai4fIseJ4BV2Haj3WdYQpw+yGQf1rCr2GNx9
KriiUPMDd9vUKmu/ZKy566EI6qZ88fJy7ch3gPH5NK2inN6tESSiDXx72h3wiieFSgL/HkzyWs/1
cOuYJj8cb4izjzGxxyKjEld4UQFLxaFGyNDyjgjAbOawXXN24bHzEFSjceDRjGs3Lbg0Adk50Yb+
8KI/R44YvPeyxJkv2eZYCxmBdukscbNRmN6JmHEaJxrFMztZuQ3WclrXXZSV5IUdYmfFpWVmcgxQ
L4vrybYF0cpRkLg7v7Lm9SGBTdaw8UkNDZ2AwHDjetoR2wVdLVo6mYAc7uhxGFOBIHC6beKXySlw
XL0jCnpaL+MI69ujmETqHGI1C6BcDWQPmTd2fetWFU3lfRj6Fv3G0VYBkVX7qLHn+WHWM3JQC3Db
uidQoif+EB+UEgGPlN2HNYDbYFJeZdCpIwxYrPOgueOjtotmYiKPcaYxdiG5M0TAHBWN66TboHtV
nIsqD+uXlODEcd7Bllzab1HuuwM8/4BAmI3j9r62jzquWx97+cL2S3mMMZaWN1gMWgWpbVI5mER+
S0kfIVpt24QEtDQ74SNElLTHtEtaRudwM/lt01SSeWkvZSzFPV5fDYDohOqRbUlVZAv7H+DnKeXt
VDx18Ug9ZSfUKMsY+FRjsT0xYTrSmBn/2JTkVFA4qIxmWyHn2UzuNjTlY8cGznRIPWlWuMq3TYWJ
r3FM9kK+lFOCsNTt1RRerm1iUZIS3oMY9NpPq5xdhpZK4qxHOkZ8Jrh2Y+oUjFTMtROHDcUdK5ex
KqPj0FaZ/OST7cqlCIWjSnRMLM0BSg2tzzLp970zPoQFZq7O0XN8quDJpnaziOGeFGtZHmZm0yDi
KIZ66VZ4tOxHUcvVPUWeU1IS1Q6HB+uiGiqbG6UuwVgOqVrVmQWxKh326Cl0PUoTNLmaB6TqwOyc
dJVmrrRL0oDvHkiGaNb3o+fTBt02ONPyYXbexMyl3m86rr+PcrNOFl5Q8itOLiKuqI5VL7qnqItM
vRrFI6uNo4dOfgU5rhv8lfKgvkqafGRb1ApSp3uuVWBKljTS5hnhZi+1+I71O47Au6kU40Avmh6X
LWDMYIUBWdHGi6u6Zg1fTIn0eoaVfWV2qZ87GLQZnmPRwCTXWxlN5uqFG1s8SCDEPGrIh0bN951U
PB4sy0xurmDoLVSvp389ibVlCm0G5a5UpBhs84lNpSUivELUS4g3H+xkHlkGW4IzSzXH/ieMgjlQ
/3iNbJhCPCIcGPRD2MYzd+yCCfOOBtB6iLV1UowofVcoQHH0eSxojBWnlMDparqABibHhxVKGHcl
VmVO1F03jFl6ocgs5LNsMk0pwSdnydgUQ9kyWCpACDFvs4l2EonrmERRODuxqeZHwvY6/4RwoB/D
WxjyTpNdSSBBrgeVmZkHrtvZ3OpYUGQ+lORLMUXaqjWneEyD+IV49EyhJshb/5S1wgwwNx6y1jm2
TkBzYZf82F3TcUzYNBETUKhuXVdRBUq3M/WmlmY8xmWeU1nbPIH8O35WNX/g781vU5V06+1UhgHb
pUDgyh6WpohuQInkkJhinhRYLubH9Cg0ZNeHcpgaXiqMBVdXV+7sjsmXMZwSvKmgdIAEwzdnLJTb
DB0688zrPDN2y9qJ6utqEglZFknZhwICt8aSlKJ2ahbe7WCNFd9Vrx23YKsxWx/znjiyfBdhYTne
g79m3dPY0a3H7aKApM7iskyee+VNQhc1AmKHcYadkzkE0mrhxEZryLwQUjMpLzl48p714q/LpTuh
fbuE9rDMAO6O2xZPYypmHkr8o/LpE3uk1uibsONusxmvkmX/80QcrnVEYTAnic3pCzmxy58Szizd
Hp8Ya37G6wGzEtsiiGyL52rKcWRMu6QnSUgqd3hACeYO1taaCLG/tQiDNjW7REMAdD/jjQMzIOpM
IZ/QGBof4j5OeGu6AqWiSxNaK03cDhMQapTIb9ZHnrpZcVfRcua9aGkPTL05PzCcpM/Xg1eQC83H
KtZkeVJETOp0X2OxQEUDNyHlqFJgMPD8Y+rVY2lKq9KqjDx9aSHTtTs9jr0ZGPWkuEw6h4sZknge
TfU725vnuuWBrObE7UeW5kFOIjBTnNNyoq4lTCZjgz3lyTHGl2C4wwZt7S9o/4kSabDDmYKNDduC
hEOgRuR0oIHc8DGRp4kFPuZtbSpRMgxYxWl3v54a8TGkc3jR0jpmkaLgH+S2HyZW5z1cdHMK/HGw
KGNEEmAAK1pBBN+tXCBU6HDlxOuNYc5A55BkM/qntK55pZkYzKUPWLUn1Z6Qp1jrPbE2HpaICnCE
X0SWst5CRjELluY1Wqgeip4AbzKKiIAG7kxxK3lyG+TW0Z5UTLNykEZnCt1KFGZU/mc4FZhRaLsw
SEGpA+Ie3mBGBJfBIonK6esca3PONJL01N9Z5HaV0aYfOu73H77yLRpovpLjKdbq0BlCCqe/w1SL
quvQ1lJ/9eVkIOkfQ6MkN46t68939/tXBSKkxnUNCg7e/oYN5+ClvY6gE19pz5n1qZGeiy3zzGLN
2vXn73pFZn8FH4Uw3FHYvQGc49+h9t4WWCiUhft1dissui+HtHIYib72UqZhCgWZvXCVDYvGgFdt
D4gylm2IeFsjILoBhTBwbcSR16w9P1bmn4Bu3SXmiIAnFsGqV6hsJ/7058v/7VG5rgMnMzIpGZh+
2ebnv2C0cxdjeD8F/pPOcBhBsUueCeswmytHqP/sq2yoYhD1fJ7WK1r5ZsxZYD0BfTb3uRxaA221
izKvnpUmZqv/83f9napnEGFaLB5vBmgeZcHbwYYYrCxU5jsvs0iwEfnGUSpI0YOqgVmcQKph5SkX
aWbbn7/47fN85bUSISAJbYC+J98MPSyO+w6Dxf55tiOzLOZBGY73Mbp6ZvSfv0q8BX6ZwHAe4QlD
cqXNZL95oHnTiAKPoeqlR/dPNmAGm+pD6Wi6KVuN/3Wi3s3RGtvVVZORTmXv/TEFDsj7wKxvVUnr
BudK/B6iO+KP4ezjmGJy2Qos6sPlxNLoUYP8+aJ/ezE+VkmEdJtVwP6dny+iApspx66fSUnouApC
dag0RrFQufw8VsQYezFp//y9rzz8X6ep7cNMgo0In9yBv/m2wRJbwp5V51tfV98ScH6iwP+/7J3J
ctxIlrVfpa33ngY45jbrTcwRjCAZIZIiuYFxxDzPePr+QKn+FENV4l/72mSlKiUFA4A7rt97zndo
59E/yH1SkVUNx1qMX1KPrCcCPaZXZ1GWUy3CmZFCJkjgd6QzgKBj/UzQaOisNECbw4UBufXLTeX8
zlKooC9gFMQkCNPE+VPEiSOQ+JPzJ8e3tWbYuANpAHfqiIpE0s/yiPr64vqcj1BUViV4B7T+rFH5
m4C4LCrN9lgVT7nuT89tDZJ8vG4CiqCTJ8ExDwvX4WhM3T3w6zdgQEp5RWGQGF9omc9XEFNTg9Ce
aarKm4kcm887UocDre0cT3ukfUeXBYc/DV2bCFOW7J+fifOrLDGK8G2hZ/Bp9JHPhqQQmApbU0P1
keBtKzrUeTx1sYKQpsaGaOTpgPXnDzyLJbIkmUBMaBjyGkz46LR+/mp1aI+8d4fysUyZE/nLkjxM
KgLqh4H76pYFmeBAdoCpOnMrMgAof7U7/XZxTfZ7dLnIsjHvGJr8/BPQUPFjNbdSEqiVwUuXzLJI
p6dB6Dvh+keF35b+dIo0dZzd4Hx+zI8Exg9O4omJ+czfdj8uThKiVaG1a4iBF16Gy4eD9QhnkXVd
RaScVwtbq4VN7Loa1Wy1VmdMdWVLvkmbLXxX4R0JBpwZeriorYY+q9qVPXi1NqKbvbQ598p6GzBa
xnCXRWI6hlQtKq0BQjbZAUxckHVyz8w84BhgVdpUDWNwzfmxrB+zrIpTMG8ZxO/T+SK0QaFSiUp1
Ole6IYGiNDgRL3H9bS8saeLLtkf2BK6NJPndn+//bw8cVg5i0wxkTsjvfnu0Gw7hPkbB4SHzC42t
1cvrqVvgjPVULP+c7vz5I6fV8uu2N1UlzsfOhzfJts5TxHj9DHVR2d2D45lTO74JHDM64OySkbhU
KqhKaJtiCGWE3iMc4kagwp5+mj//GOffHCE42nlQog5fm8H72asqNYu04176D1HGpGAXJEB7bmXU
yXIvq/qLCJ/zh1zjHGNpNFVNzGa4Tc4eckyZpJTkVfXYFgCo74zQmh4L9L7TIeTP30ueLWn+dugm
hGDh0qGE0s7fwV7XKzG4HnmbgqO2Fy6d/hqABRMHmkJB2FFIzRh4J/yPRW+T57I3YHzT1zCAo09w
HLqVdAem+X3ekbFLy23UpzNt4PFKJFqZVYGY3J86wL2YOmZ2Dazd37a2OU1UooRB4k2LBYUvJyKD
ss3zUHKzrbSE79CAUAk+K7ZYmYMhXqFS9fTDny/C2fXmGhCOqSmsU51Ywt/qEAOZvpOY8JObJJyK
WDdjqgcQq8toMv35o7Sz53m6p2xeJoILk9fib4YInPKMH1TdvbH17OOzGoMpQ9QW06m4YatnC/ox
e48R6XAV4I9NA4WfvypbODJYRDqFi2tQpvDqpm2Ss9PJhGScbiuisBHjvmKpwq8N8iTq1mSL0FtY
gryhkxSQ+8AJ/ueMnMHqNG8VJG6wdkZbGflvbZZMN3w0Qj5FfNSc1o8uHrq5aRwiDH+6k6FKgd/N
YFlM970ug2kG83PazIrk2Q0ZD/Lec10agujgVfzq2RfvW/vz7bMsi8wlqeCMdAzehYZytjYLvkFr
K7n7EreadR+WCNFXEiXBxozsXGcc5tcrtPfOxQA5zF3kOnHjiYziu9YLUOCmdpOiL/C0mSOGKera
r4tbl1ZPhRi3av25b7eS2jQ8JkylXyZlLf6EkqCFOWNP86o13OzCB1x94I3kTxBav40Wogq17yPV
Wbtzyy40CKpwFJ0IIwM26ShqztFx73fzyimvdd5KBOYQ7HCwhrIFnjIUSyrN+M6nMganLhmohXlN
5zuLOqbdtRo/chYxLnCiTJT9sVBUZIildSN5Pz/lPpjAmVuaPt0+r6rWgErSm87SmrtA03x0UIrQ
U/zpRv4QNXguYpGX30y9qiiL3GYT9k24YqI25POU0Wo/7zsHJSyov3aHnnJZdw6qbNsPw+8NJkAG
TC4h0XVXZjcjoI8FJzWBGlgIfa6YylGvB+VZDnX1iORaJ17XaOZ+byYXkVUFS3ADwVcWnk/vDB4I
DmlsZgalwuTVPZfTZHRKrQLK0iv3q78mpimNlmac1fAJSsW8/fOK/rygf3yYhVBues1Tw51XJO6o
U9qVTvqKBTVBI9QrN2rKKGKWJNGh1bUJEOFlyZFpOjCEP3/2b0/+x9dEq8N0k038XAfWGJWTRXqZ
vBYgK0lui3PsGIkGgeCL18TH3/T3a/jjW+LKQ6PjOOrkjDtbYz38S9lyAn1VO7jP1B+8LmYZvYFg
QRqVdUpl4k52LkGSeGw4OUZCeHnrNjBMTKY1si/EeuZVaZbOLhVgPHnf4hugBV/fJQnFi6zThNyV
WtWPOCDT96QhUi5lknFs5SC/OyEtnZmaqUo+9yLvSsPS5M+ElZg0OiPG1io+oI1SOsMrPJ+aqVtT
rlTPUJ4UJMLzkfv3RS10JsLjkkxlAGUQ1wXrpDwvCVRhVb1uD+Or3kwXH/qAv9ayMN70Y/+Uwkt4
0ITTLxrpMR8sMI5u9HQw0sWfHwFjuvKf7ow1iTUn6RSuCF7jZ4cANXITJm2+9eo1zNjoPMMZ7G1g
pgsimsd60epJv7GSGn5nIPKEwWiWbDJavAfy1dp6FlueuBpVT99AKqPHXLrOYwLxw5iXkTgEQ2rt
B21Yp1qi3TAuiK8ywU0DWgEAZT7WPRPKMKvcuZU7oEckfaoVCJH3wQyDS80ibwEHirEJIH1fwXWK
p2jnqoFJ4je3OBSjo0htXhBmr3YrDXIxBBj07jdd7Pg42QrCk1qgVg48UI9pmRUWITND3onfdEPY
+8Af9O8qAyB3xnwOPNKfL+7nwz63mGur04jDr85p1jq34jZMT7jvlksejm5cCjL47vIADu6CkCvl
Uu04S3zxiWdG2I+PpDbgiKNKAixoAn0+4KiKjMuEV+cbHh59R4dZJDO3GcQFPX04XQpraaER5vea
Y3u+A4JV74PAUY6idbTVF9/+90dr4n8AXIMBjxL3XAxYdolR2V6avnk9szjO7Zn7mJWj3y5gpBJ2
B6KZZmCSEQlC1oc/LELfNDY+ctgFLUXHIdhLEJBbZqZ1H9RxO01JmDalovIPQOuqTaFp/aXZ+HhQ
DMvTZxhvJBRkfF4ggHIlaaDY2NncJswkXwsuyyqManFwTLXlN3SW2H+4FwfsUCkwkiBfeR1v7zkk
nWifoIigotRw3IPViVPUV2Aely36gDuj5WhKLVJ9qyUwYz+JNSAeFsoynkQmq3OTBvm15gQp6gT6
VAAge0awtRnH3pxYjfzQ5Q4J51kAe23O9cvU7WTzKtcKGR3fAT0G900KbVsPsFXjVQgBjP757vy+
/1g65wQU17ShuD/nW7ImEQ1EfRe92Sb9gRn+j/AZQdTAgJ1bxpnKeh2riZWbiuehDTtY9mabJ1/9
GJ+V2h8PLIgIymYN5apOb+DzA4uosEoqHH9vbmIOzeLjhphj48f7IDZr7LOtcwOQrlnhbnOXueP2
D75dtjnPCT6lL67JP1mw4L0Yw7B10ME8V+yOSdO1WR+Fb56lmN8KU61OMoZjZjEDueC92FzCUq93
OVCCbdxr6qFOLV5kVlz31wFZmgiS064Fktdo7yjnC2NmE4X17Yuf8reSwTLpIhsscTTTHCrPLhm5
pEPiFHrzxoCo8G6pLIwKmjKG0IZIs0tpthHj12o0SUkojezdHxULqxpg4G6tWVl1Zzixt1esLrqV
pd4wTOQtsCrDMuZye6E1h7lJMOTHT/0fn8XNkL/9738/vSYBiaoVh5SX+lfXBLp27s+/9lmgMErf
Xurgpfknf+yn2QLfBC0T1ikiG1Ojgyb/YbYQlvYXbTUYA5pFR9n61W0BWEZh3EQTnkf6Z5LKT7eF
rvxFdrOJSNtAMwVgTv133Ba81D4VEXwI/UOHaga+DVJsMAyfF7EhB7Tg6F82WeqpKIuDeOkz9mUI
VN8PZvRsU5PN8mysif/q4WGGJnEc/RDtbGyFc6W2b+zWJlUpRrDUN/G+tXX8psK8lAjmCPERKdto
68wHgJyQitNxBaRPWRRII2lJF84qdwSKUBoCc14Bxxy56ELBOYE61AZSWlg9mHk+UzCnnofU13NF
KeBPRdV9Gzs3DVI62O0ZvWUjfDZFrqAd5bdHU/RI1lrlNm/Le5U0O5p9rTYLafktE9e64xx9CjX1
uS35eIbH93EWvFM/arM+w9NFw/moIq9jEMv3MfO+XiplcW/SPUdAaBGbLPh6RJhKaKqQk1thbcvS
3nopE1S34tKQWrX06oSzdBi907ICTkbKzIw5OyHCBX9p3HIJ9Mi75StwGRR7mwRVtXBLfler8DNw
3hRL3+VAQU4e0EW9zFcQzuOFWQBtbCP92NkNODT+ZKi7Nl5X8mVGCQnYG7gEeazVS6NWx6OXxUdn
iNtlPMndYyZzF4Ze8ON3mlwy0ao4QZrRgh3kNqqcfgZ50144Wfo+pEXGq7qESu4O0QIFoiSKI/Ze
3FioXAfnhpZKvdTSCTmI8Bw+NkJQvbZtdFOtBCboVDeEhEX7AscozOd4XOUYbzedzdXT4LgtOsPa
2qq4+XhIMKUBidWLapFbPAfwTo9Ja6MgUpybzlbBmkb8I1GMY4vDcO6FJIdponRWKuoNuNIgqi2n
lss2n56imt+rONZlUKkR+reK2JOW0tJ0zZ7LxIPVxAlDEsO45Hl+R/mgzZgu2LO4C56ZznHvR36F
5RDUvirSRVfbTF0QvZAwy1XCzIgLwMrHg1JUzpzB/v3H/U48vORtzGNVd3xfBJnOJHPg1hfwDRvT
jneK6r2zyHmqca9znObptC0elWxaC15RD7exzy/RtTxrKj8IK8+etTk66obLRXVwAwulXnYF68Sy
OncHYXs8+Barw7GqewujDcps7rDd8DDZrMaPi4GVnDwewW/No+Q5yQiCIZEMSLysjCXgBNQrUeXu
htRRT0kV5nNeO+GsI2xjriGsWiFFhc6JBGqRlDqXVGn5GTy/IvRa9GsPss1eK9xgXkBYWJL8TN5Y
p+2DLkynXAiespT/2HdpdLAlCxWaorIAchMvkUjHS4V1osRtcGx94/JjeWmIWDeK2shlr8do/zKw
zRkxhzPqwwqQghPtPF9J172iAQxXp2VIEgVHPu4tNeOk3kj3JiQXthAegTQn4kcjehjPI/dvtCLw
HnnprCtPj5YDSrEVHasY+i+P88cDMD3hLPFjoI/pWhvYxshoqkkOcEYSjLh1dYMrtS55jODW10ug
5e4Tw1uxMXy+KmIJ+ihkXWxIYGf3IlUnGPiXTo3ePRRRM0QO7Ct4pOYJysW5TFUSt8sm3VuB0l8a
cHHtLnxGRIv1EsDonmyICEM2KwKRrth4Bus0Gw11P1i+s7JMHrI00dK9qBw+Hek0e2+C9JvNQR1T
MHU6Tl2w6woaj72rdoAwK82cW7WiQQcwoIHKqtx2IMQXVkqUIDRFZaPgP1oKLHd4PlU2t45b9yEz
dBt59Dk9ocdJh3Ves5mgyoJaWvC13ZYfAQcMqwgZ5wbYAP/A+P9jb5JOL5cfi7YNTCKxPQEAn7Qd
HN8K6Fn9KIdwWOP5IpW0zqbXDvkyWFXyVWUG3L8MNCBHxHTfm3p/2VjRu0NwJ1BtVsDHtTbJegC1
PwX4qNxXPTWjJRCOaiEYLc0YOiO/i4V7LdUR33wGMsN2i3dYIzMraUKMHPiMvYD9RBdxsFLL8oXO
mcEBRvXmWWHdJRm5I5Hwr0XXXIJwIKu5s73dEPSEKYsYb+7CJEloyaAggzHaC3NytI2PkRFDHwR5
oJtLB0KrIIWwDJ9lmPULFUOQgfRP3hhEkCwYfZAxSWxXs0N8xy3UFNdzZ66H4XwZKuQU+1lQExWl
M1bF4hN71gq1Wgs5PKqVJVGcJdG2MD3UuVkUAkhI8yTIMH8FnvKiB0oGqFDro3e70ARuSNRWBHex
MHDDp2W2cpIIdTdTbhKI8rBkzYd42xcer6IF0hX3gDZzFCvQwV11GeHpBzeMIy/ZoLqtxT2mB+IS
Gq+N967vaCizYBiY82KIiuDSaJk/Lz2ZugLoM+UDyvMvDgSfK+2PumYaooAfot636dF9rmvAwctR
z0qc0MFAYs/ov+OVstmC7Bt8DhhlMFLP9eDL+ffnc8jPz9XxokzzeibBZ/WUM+gSDWzebNTuY7Nj
DWpB9Jp2lOX4Ht9/KTivfzR7/gvs9XUW0G/93//+PJz6+WmcKUzoB1hDz/udcFQgxI5ps4kHHpCp
EnAiV5CXWimL/xwC/n/yEnFIcO7914eAxVv81D2Vb78eHH78mX+cAIy/FHBiSLl0Wik/yvyfgYmW
weEA2CRWbA7xpuTu/rRbaw6hiPwftJV1jgjadGz4eQDQbDzaKsRGSNkIhJBe/zsHAHRFZweAacKq
MnFUVOynDl35zwslCqmJ1JFA7sEc/Ps6rKdsk1yjHUcuXTbvrRIKTV4M13GGP2Ee+xRVkMZwEik0
ZdogpebURvXeDRoI1ykJcHO6Ut1bX5tieruHc0hzEVVnfZ2imJuVTfyoi5KlCG5qlXqQDgZN8ZZl
75jDjIsYbMgmMb6R8Mf23tcjWWFGzdAB2uvGwvunT8PvckcDK6Ik4OUuLNDUtU9GhOaY5UWPewEr
Bym/ojfCdccPJ2ktmvnWGgN3iyeuPhEzqu/QCjyGViHugzjh/VOkZK4UfboGWeQtwX9rs9yu8qux
Z5NI+urY2t6rIWAGpRhQwKXII2s9WjlO5ANS0sjipvpfYxd4z0stAE3kEGtHOhdVeB6MK1nUuJtG
Pt1v5dHEAjgLrPoADAa/kqTIUO0bt20O0JtR69Dn7IpR3fe8BGbkdQO9srvpH0iihmSv2/k9+je8
OGrd76ifHimwt2aRtbNY047RED0WBrWflWXfMHiO5OFSHuWMgBaMxppVM4EqUHHOeQRves0lmi4k
fg+sEj8ChlGDv9opem2NaF+50iIhVnUbZd+8yonvMg5zd9gOqYmmyp94N23FCL+fcfgp8K4l79WY
XyumPmIVFSRTDsVThvfuJkdOTLvchayj5fGyowy8jjucalM+mm3UxdWAfvhej+wbswqyddaDjlOr
wUNVDgt/pKmycQrTXpaxfRuPuShmutbderrr7XRM6BYlSpUcpePCalfoPc2tQtGOMBW1yyQoYA91
eGc5nPjFuIz99Jsm1J4M3LT0FzLTTlVcO6vKdtMFwzIk0qycWYiPdcIAt7iG+8JZl2iPoy0ZJioF
wpAxCTVsNLatmZEx0DcXjLBrfEWlMG6B2AQXpGQpj/DV20U11BR6AbjFBSa/LFupdukCpMdNcoEt
zqi3WagQ2IARdngXKRmHaxiBmfs+OFZ3iCXwJPDolKox+XPljBc+lpVQ/dGj+k+354tuD8K1SWLy
r3f6Dft8EPy6z//8I//gahg6fOFJv8n8kTmk+XerB9DOXyhn6ZGy0X7s5/9vp5fyLyZJNP7xwes6
GivkbT93etX+i3c6tFFc+f9+q8f4XBExJoI1qTuTkFBBwgjG4/NGj8AlJujUk9+qKs/J+RuTauBg
yxtpYppNqYleeaT/U77kViRvfD8SJ+kUDIB0OGckVdjGPK562gsKaoOFMNV57QgC1vo2f6jIKCvn
pvBoEIg2C67DkmpnJnJjQp/30aphmLbMaZ/spWA06ztwegLkUOuMPfQ0htq4gTxD4okqmjciVkdM
sHqnX4k+8K/6NA7imV/V3ROe2uEJ9zDpIZz9LHXuw/AIZmVUjisrVoigHkT+3Eg/fEIdPFyLCGao
xAjyMJRjOXdyJsRzjRL1rS09lWS3mPBxdMZHzzePai0C+PhxJW8bDerPjxrqpf8f7y37J9XaR9H5
98Tu4xaYpk34AW0Rqnt76qj/IllOkMeEwq3Mb2OpOVuDDNJlLvsSPmRGyBCz1aK2ZoFMnGsGDXKf
Aj0JZrlpE9kb4Fddjz5jDIbg2Zbst/YwuoZ/KYmNf2XqIb5jkKtO/jRnMYIwPDT0fhj4+3V8F8fk
rng+/aOm0rIr2y5v61gzNuSV7S2vkzfSlwR5Oq9hYRbPvyySf/Klp2jn/NOX1qc6GFm7rQBipmb9
/KVzxDAetQJzuyxxH9Tp7nvof++Rj0IvQ4uJWVUrt+jZOFn7KdE5Cf61VcXpn45irzznkcplcIyu
v5q2v11HpNo3d+DfChrobzgH1QtPyO7Kb0w6EF7RXxu2e4fwQ64dspXu8HK0czOKlU2QdiSdiFLA
gZqC8zLyp0Yl4ZnWaqW9UEbtNTWbfVdKdQP1xdgMtOtqMHSAYWgSLXuDnokCrWplBA9x7uCr0LPu
JfA5UcQ12TE5hnvgnUDcStpPsEopl/KWENyg608syujSagWLqYqCTaRBjQrCkolqacLrozd5Yete
Mg/Ip2oWQYDgPrNCZw2gnzF5wGHfStP+hAXFRESSBuEh8bVij29Mfh+o297suEigvHQlEF/DoKab
iIQ4NKpq4/R5cIHgUDm4/tBf26naHsi358tJjT7YsvDHEPY/zSpCAT15QvXdX1W1ygXFsbtCOkTX
zpjWJgnWdOW66rvuV8Wzw0x+r2N9mite338hhzvbs+hH26ilVNRpqvYhs5iK118WjAQ47ML/EieC
r2CSOeh1BKaFO+Z+EAwsmsZIN3l2ymx86aQND7GucpK4usF/DaHjXeamdHdFrRTfrYLcMiK1lHVB
7dQ7UwOrMZPbpOBvidrSiAmeo6SJuff7zIUZpNTeuKwMr6c3lMlTr5REhCHTmZrZYjjoU4uH7WpY
YWmU04aaRbvSyGuVrquQy0BpCv7Ovu0v6ZmNx4/HNg/pQZGrORzKgr6NmvN6z2JbubdFUqF1UKvv
hJAV9CwDqljy7JiialoaPBNTsi6yksxGmoGkLmGQNdf6MFIWRbZvX9kKUIrln5fuR/P/76U7XX5O
HjZDNZOzCHLBaWn/cvm7ggaFN5buSZY51XytWioRg4X4Fo4O30ANJYyCohI34RAwlzX63MlB46V+
v7aRRQ3Yk3uujIwLd2dHbf4UtWZJlmzR5dQuauk+lPrAl2H0rW6LoBGrf/8L6NPrlQMy72VU05+/
QApIm1QMzzrBdquXzHf7yyL3vFUBLaOcoqRH0ns79guJm2mW+gwH6MjmT4qrGBdqZ7rvrD061eSd
Pmm9pe5NHK07zMrg4wrirG5iq0By4xOAZs/+/LOfwXE+Lj60LQtrC8NCqZ//7F1C3N+od8YpawyD
gQPoyXeeZtfe0GqOkdQH4yHsq/4qttp0XScTllWmqUkuWdDusoQuYefIchsbXbnNOOfcYDR11k5H
guy8LJr0arQrvDmS798luNRnddVV7xTgObco0J8rt2u2yjgSJxYVY3/d6F2Uri2GKjSEjHHWS45c
NfHj3yV0p42whb1D1UxTmUPvKq40b5WDr3sozXRcl13rboPBL5djaqX2vJayf0Oixn5FoiDVdZVL
dTlqOe6ELHqeLK2EGKWc6YATbmO9dR9Si6VOTdBffyw91xHea+kKv11iuuPHSyN3N/alPNHPZh6d
hLRaHVnA5surcRUyVXrgyWvf9DiZdpDp0oSWuyPWeTzoysjlg7AqT3lQKrMB2RPmTEmOtc605d5K
whctS7JtQe7kFvVvNS9LSedSj+UeHE+1MKy4v+Qkzbvkzw8CRSJP6adlSBeAmkG12bOncvCsbGCv
pt+NUPSEAp7kyEFhgc0+9maQY8UawibKGN/lC/gj7B9KsfzJlPV4HEldi5ZeUm19lFecYsJ4VwRx
1cElVoJoTtxkkBChkq5qshtZrqqlPA9ITW4n08+z7PT2rQksXSyYSCbWovLtDJ4h5dihhXKzRDUx
8BzooMQ5dsYuwcSqS7/TYRy/sT3RL4Yxt7YESN72XQZE2fKrIZ4LmMwc48QRTd3QLapGaV7hWrBF
RukkGmHo1KtjtdYnIiN5rlPJOd3XvAvq71UfbTiFt8Oihwa+dLThu5oTeKZlNkJlZfAxzYYsCE74
PKyhrMgCsm3rBcVNsigBN+wyNVQ2o4PTG77zWKzHAqrCQQIodOZ5E/l3vAeCu0qEU3w0ymbOi0ES
fq9s3cEsGhWmt/GpW3qa9uwGswrj66sgCeIk2m4qcMo+2yk2jQQBbWlRkpHjASFiXlP3Pu3tqonY
8mLYKwp8JvKbyQhvWAaDL0d3gr/r+iKmpX7jgXPYugpprrNRDbVnHwbWMGcamkcXoq6n8scZjl4N
TGQ5eoXynIDW9uZ1kTBEY2efMhPpIHhGR7gdD4KNcAZoOk5JP5sbqqbdq9kYEAuhwPuEigF2QrXC
/lRSW25qQY8E3O04vkvUtBhYR7GMG+K1ZrbpqsS7l2O3pN3vwLExoS2ZpUs4Xyl4CgMsOWQ6euWi
pg0vZsRkK4tAG+N3hlUnGh4Q0qFKZu6sA9wBNy9KLi3y0a5lYpGCLdHLzipnGI8fC+k/J9svTrZY
I23e3P/6ZHt4ApT6lL7+erb9+Yd+bWKSh0Cuh45ggTbh3zIGhxAcBeW/wQkWfcOnJqY1DUwRB5mT
IpdO5T+OtppF3g5GB5qfvOKmQ/O/08Tkw3/dH/l4WvwUKxyrHPT8HxqHX8qUVGnCMsEfuGFAxXsJ
pAA8iN4bbhO1b+eeR1bUL5fnn5xp9N8/0EK1oeCcVTBqnJvcaiSKNTOTYdP3YXlUBEMv4se/CrHh
5H/+tWz07RqHJloHv8lMawNJUAHEdYMPJlh3si+OUUYINRtyztSwA9lcgfjXi1Ccqg6w7J+/JMau
334AGheSxgFSlOkFREPj1/KvaZDNt4NVb7KY2PVV35GHgBlV2VDw2nvC78pdH/YlDVzXStRZ7mpu
NSvzgCF2hUj7W4anlkA11x4OxM+jlGV0Fc/ssYtWOMr5vfAdoFJrsRhJ5MpD9nnDhec5r+1heGcM
Hp200I4WI4SOja/DOAd2X+wS0yhoN9OZIGiV7Sb31CFhuj45R9DLMTIGcnSDGie/LLtIvZGU4Ne1
1jAmN6v8ySZcTkHK1w7vfsU3atO4vYsbRpgVce2MRXG6lG5gq+SwynSP1yt7xICSP6iewh/s+sDZ
V8U0vzRN9+S0KGzxbeRKtuVSwf/2kH2pJLTpuraeDjCMW61JezAG8mbImEFZfeZfGcUIJl4Hf0Br
XMaz3ArKY4aPwZu1VoeMubbI4DZ9mPpaT0ucvL8F+3+5g21THKukptZprH5tkmu8/Ri4q3g77kIl
ae+KcDS/cXck0QWKXKYSTnBj9sXLgEd7DsCBZ6hLB8CmbvZAW507U+SpsjE75tpIGV2IFYT1mBy7
N2gWhveuyYdb3GfD7aCU1XczI2gBeKpONVSrN008Vt9/tOuzzNknic0VIVGNVEA9QW4wM5lWQx2P
82WVuzFQg1YuAbVGp9z0J8KYR9yrzMoXnUkhal7MXkg7KL02omd8lupN8dKDMru1Rc1QOGjibWZz
cweLOAUMC3DVKi0t06ViVvEWlD/92JHxL3VLz3HRjU4eE/eVafvFJb0KulhAE94iZWAwy2t0lcQK
EONWzR6DvmjvXILrDk7R8lfRZlrnhGfO1ClawulEfulG02IXhXH1oUjSHb4LuEdUQY6fIMqJeBRb
QFFvsA8GkDAkUns6d4J5OMnqaT4sIGpSicR5w3WNvPzJipn69p0b4iTsBVK1zHfdk0nswgvG4PGQ
dv5wK7uEwguy0SIui2glorR+VUJTvQn0oFv4HkITVXBtK4/7OIHicEbyiBI02b6R1xGtxg/tTjFy
J3QzG9a6yvNfciZ7YG7s7mhIPHSCUbMflMmVZ79D/FBadOMJViKyWuTWr4xHRQ7FPUeQ5s4DAEC2
8xTsJInLW+g6Ux3Xat9qHcYXxwMeSszH856z0qVpiZpzlp5fgVjSr5y6M64aUEg3aVDlD41hZo+Q
NHhaJ0VGKd3sUUuM4SIkHuFbbw92PhOhTZ2RdtmTZ1tVOkeKDVirdKIpjCRa2VNscZVV4tQDa6jR
LdA76uyh+p5XIjoNWa2in/G4PmqNxKKPw2RudkqwqWFlqTAK+2Bt9AGdz5jmKU9t1FBmI0+7p7Hm
7EMFXuHShJ5yWRMgZsvvduSokfnQZih9X4Ky0R8CNU0ib9NqY0pkaz0SbKgpStcchqJzjV3naY1+
0qIBEL3eD7cqpNN5hgAaiNAEEiyKkSMTCFNlxsmIARCqY7amJr2EwsfJjCcMKUJ0XSuVOMIgOgmj
udSTPOG7W8aRHFH2TqvXLkvD++Ya7mXC3H6hWCwiQFL+FtfTbQV1mbR1t1k2+vAc2AkA/bZ5jXyZ
bEXqvTDV8bf+SFBnqjb5PqPJs4yBhc7BstS0GKti6QXVRV8X7iruSnVHh9RBpFVa89gyvAUo9eBS
H/XhIJy8Hebl6O7M0N6JKC8WQVykGFwJqNnqUokXUvT6vFA8Y5YQK5HNkjh+h31RI3MwUmvdVORR
Onp6woUQkPMgnAuwpvmhMsNuZfos2CJM1ItgcPtl49jedhy4kVJtla2SCmK8rWyYI0mxl1knSIDX
bJYl3vc1PWN0TSJh5AK3cdN46jeiuFH+IPjaq6mjxUvJtX+BzdWBwigcMRK9yj2ceTEp7DIPILao
3WOaueW+qSRIRak0W69ziKYiPiriFWYWi8GtOC92zdozPN55vMDtVevzmvMlUsIQV+lJm6ZLAH2q
ldc2HOjot4fkc/aP9jS4I/y5v0gBVE/o6uiBZNeMhNDeHGhptkGHQBH1GadFTn5YjagQteJIdWav
9AaMxTZnf1UWA5uIPyuiHA1hzro66CgAL7rRHZcZmtCtJFBiwUyQVVUtyU7Hc5jxBA61auyQt/e3
Y6eFqPgSQk+rdNPFmHtEtlNLc3zKoT1v5ZCMNzmdNkJfKod2o+GACXOH6yAi1LN1m2IXJTjxTDhi
PO5kgoM+w7WNT/1oVXpEcTCo6FAwHMyU3F4VsJGWgkHFrDM0aDWOFt5bphfgWxu6le4O7QwsoVgV
fpzNGi85xvST51WgdNsgwLg340Cy8IRHjK/tqes44Ik3NeLU7bZ3l0T+6AegTjok/06ccMbYl2ox
Dju6vC0kP8Px9WVhlsmb7hWXPhCpvdPXErRj1xEvHmP/J3Tch3GNgH1Lb45AosBn5BzDKH9oQhJ0
SKLprHAmu7i68AcvstGshspbniSkHEAINfuFEirtdizoA5KnXq7RJxkPXdwEwQKsW7jXybR/SbTQ
VA4qYT40INQUO9ODA2Rp0/mwd2YKQZiojHqsg5ZvtM9ZqGbz/2PvTJbjRrI1/Sr9AijDPJi19SIQ
M8ngqBDJDYxKiZhHB+AOPP39EKrqlqi8Ulet76KGrEplYHC4n3P+qS/kUhc07T2g+cIRHdHr+WOZ
XmmqwCI8mrzMY/mVyQGteHcdtKK2w04JUWCA56R7VfmRCDPMQm8n/L32c1I1X8zG1xh1NODcvBva
sqVEwvmYc6gw5n3miOoamR2ZEFXTf/VT2GEhgEKdb/VcgAXhcDe9VwXsvWbSogeMv5dvIKdM8MAE
ovWFwuYlaRlCGnNI1Ei1B61uGm4XVdV2yNMccyMd6KmkyEvWtquaL6oZ5maTOLwkY+Z0xg6pPX4v
vtrUNJ4yohu+EoSTwc90EFKukMUVWPNNk7mhDHUfVd5Sli0FY7UxRybBWWKSe++51XXRwTm0dUF0
Vi3ZjLsMQlfZmG20ThzB4R6UNaSlOEBRaVrxbVxSaVSO25zi+XIVQftsacs0MWrbZVOey+kd+4SF
nutRngRta9yxDVZf4dzWIx678N8EZeLRJRAXz6SFWTkxxN4tSNiZrF3endFqfhViqzbtYrQWV3Cy
uf9hlOsYe4tdTbH10giQAzEt5S+E7hevV8XBFNyCFdvGk1+q6d2fEGXhXl2T55IGKyOVzHwmh2jb
FaapxSEH7vvec/+3kNcHVROAI9z3hf1Ov+SBQC5Elh97iM7E7XGBxPcgNO0xCtgMKYfp+tus7e6L
paKZrXbxDUubVzHBCwGi4WEPvfOnhuZjJN3lWpYrsZCJcjnB0kf+0CcONRM8BvD93k6p/EO0Ks6t
58IXjns4tJNNQYiZRLMh9V7deUg3N5lwrP3c168xXv4PWmW1R2GNpJbIpn0eBtu+HVNTfZJU3H8Y
XRvLaPqHod/lYn1Mcix8PtAGfLxYPDByoCKLWJXU0lejqNxHDKidUCdk51bD4HbNUcQCM0ZWfN7D
UdE5p455pWrydxbqp00R9PuW8CMgwEUhYUcrsFzUAld/wPLioWWNkNW3x9AOXiAuXdFa+EN7PUtt
3GEmmKzZmufNZFkcPNFABZU1NK9MJ/lM7TF/yKTdHi9RK8Br9Vekot69T8jPBuNI6CIa079V2zva
H6BX528Woof+guEFQb141HyU3jiDBuWESPm9QswXTl7akBJUBtO2nhS7E8jgGktr7x3R6bhP8c3d
Yrbz5mfNZ1nF1iZ1KJc0R8broSnrm7Ez7ZeRueNNOlv5la6X1qtpkzFxA3GoGq+6JPEx6oZ1rEPQ
26aKD7pkK9nHQerc6kbSbDpVUq8uyDsF5LytlDVd2QnVPLN5CZmdHca0B+0BSyP3UXO86b30Y/gh
KBJsDfI8e6xru9S9mBUchoENLGH2SiPtw/K245y/acanplphmstOfKnVVTW39wTsLHtKsJTtOQV9
gNhvZeup+2gzbN8wCG1OOSYV1xnuftvRYORAUNR4xvWOqKfAMYvXzhpy99gTbDNeYy8c85BSAt01
JXrQ5zhP9HBoLFQCewvLaIv0G7PXhL3mhirzXEe2sRLtwqPxsAiMD/nCsYkY/ueHiII+Wuv4JsK/
SWEVEZVIxX2FhJ5018JSDacxNX2nJ1m1BqbjjuMqqDeKTZixqqKU95Shr7SJIp92Wt/TfbPFokv5
TL6iu7CsnVAQu9WFJdJK8CoaNz+xmy9TNuTbLu3T3TBSXem5ZEXOPQ0FbvrDuU+LV6+jf5yV0bz4
srBI2wH4oqnk2QW59NPjPPPwOXS0hy4ju9Hg4LjPLfKNoxx6fgjHqTig5q/f1KTVb/ZkUBuaBUmD
fLb51ur97o5O1L+eWh0zUEnT7xYVmGBJL6OUYR0QNdev/dLbYXxTILjoRxnahGWMq6mQw9aY4/LQ
CXgWGXgJlsCpd19a3XDWFx49toL1myNgVek2HVZj0D2vu2rmBOhJr/psZgyU2rZoTr2HKm4V2ewm
WO/C1sN+xuevbQCI2pn5RoQ+VOQgGfyfgLMt6dyKp1LOWKvSHa4cSPP7KuFMxJSfqZwpOXIwA+cI
vahEnAm2R1Ga7bOcPP/akIxZRJME17HRkPs3eVD3Yx5cxwG6I3fdwde3Gs8M4Wnv5ZTu/GUChHa3
OZXEzcPzpU3GpHF+9/lK503qz3gcuOXdqLzmSz/AqZK6E98ai6CnlNC7DOw+wwrDkfvLVSs7YIiF
WToLoyaAEPGzLA7G8qmqZX/XiQlYNwxLXp1WDVvVlTDmMh1CABaqTEaW5jVVOg18ouz2Xq863kyd
UYpczuKmitEqM+uZrnLc9aFydZK5joUKhMEqd1d409UcgwyrkenaZRmaihEMy7vV9+oCOcdMPCwS
U+4vEx8SK0iAkYtAl6AC7CfoggsSwvaFTUFVQLy4HiLXgSLDeACOPY/BbulsGTjy6JdBHuP/aZs3
DIRkkrzjNTPdzHxuVaimmGKEQBtcfFFAwHlQ+UPbkI66ogAO6FMoyYbaU3ftMDKcAw2agRf04qBm
7giyERw/IqKo+gPJCC5yyZaMc90BYdHqTZCxBCsGd3JTlXwxsSqdWzN3nUcKHh1k1h3F5z4DOWQP
y9vn2bIZlEEDbf+KMyYuQkcjAxmfuY3ZFQck0EvfaLOt0dFHx8ukRvM5z31KjY60xQVDKk2GPe3M
FmcZ/PxlfnM5JFXO7LaqE/ug6do3XUdNjwYKNCcsSoqlVuj59vvSxM5yi8ahOFRklT3oRlFdoz2D
SQDt5drvRftcG8zQDITQzWpYamVJSsftaNNphbHes7lrpvhaF0H9Cj4Ch0Fvg2vpsc/WMuEREtvX
/aVXIJcyJ31uI2ifNgLD+D12rcH1sp7bbtmGRVSLK3QGTCSD1KPmzTv+OIco7u4WBV+yTL2pS5ZT
gAbt1fBZEvY8iK9DG9VvWJHHt97QMDbqlvWT2zQA7ESrwuV2omX6dSlvfQIit3Fe5Q+lxIsdywt2
JM8wny5nA5KN7jj4cXKL5GiZOzFEHTXHvsVZwOGokMQ4twFlCLR/8+kiJApKdAFuTSVs0w6HiZsZ
T41riVU68CLhSReHqdCr69lCBuOYFLHl8g6wUoNkBlyG+/ZcU5xLg93MjsfzJCmTMX32r/W6MJ+0
smKzZR97roXfvCRuER2ZX7jhZSSIl4B98M0mOsZVIteZovyEVQa9jTYn38b4dm3bWs37oafZKfmw
d71lMQWFo0EMqD7WrwVpcyHKrvFMzAitQk/hbOFvuTYZLuNpsiyeyzarPJ4Gk6Ppqqvt+DNd/dQs
uPLSTwjFFKojTbVjaPOp8ajaNczfp3DEduYWFJPopJHvKA8sTi3E2/R46HoajaBOJZmXmYUq0wOm
nO1RNgVDxGWrtHQeSpdbOci+CeXaTR2mXhouzG3A+ZAwMuGb7JhOV7033cCmNZ6s1hu+eVWkdj2X
vqoo8CwI3DQhDWjiF/B5So5WzMUBhJAmhoTAWxMXNlJ6eWqzp1kH00/4VLB4lkxAIGVXo2yfqUoy
G+HaBJGm0OuAugWtJrouLPZXsqWcgNlKBTkB5I4DL3zy8/kmNxmpX/7y8mGSpMARQ+hD95cjOVMb
DpVDhfXEnTLh3ZRJlu5qjJU2VkpVGXsOmwymPPGt3XjE/s0OFAmivujIpDdtlcjfB5Jd3U0iaGAv
g2JPNK+2SWcqlypgUhCo16D+w45BAncsD16Ryf3g2y8zNubreUFiwMqbDUI8fiyvB//YR339HfP/
H6jyj1AlqWY/9CTrt/7tnzl2p7cSsfbNmxBvf5Em+a3vxc945eVP/hOvdIm4Qz1toGlm2oU/FAje
v0QX1j/QTqCexuUUqNBZ5B3/VF0gu15Qye9SaNx+lyz6f3JxbQOarr9YJ9D7XNQa/w5guVBtf+zt
yLgjxQiesMG5wNV9aIrhLLgMRbWGlI3iPaHU32k+aHjq639yk/27XzLhXULABPCinfy55S0qu7KX
cpXUVey6Sr15bSo8LWSUDH/ARP/ul/gNJIsY1/5KL457csK7Jm/2vcyHMBr0WzGWCDHa+fzDC7/7
/ph+q3mCOGsBSOqYqXFbH61ZRq+gdenmZj/xPedF/g7x5T3jP/+Tn3EWaT5v/Jd31AO9iQRGGz2p
DNDqAS4KTpOQZLj/4NGxVvHzWNz//F8MXmP8TrCE447GqOyulT4sRnQmNSC5SL+/KffXhedjlUrx
FWAaisPgz8vBG2GJ9YHEgkPidodC8WGK1RkO47kZ0Xv+/sd+JpyzsnlRLgI81IwmA4yPBo6a4dR8
m3WDZGMRlHKU7DNCC1a1lr7p/sJzteHWGaQr//tLcXFOgJOAjY9LqfnzXbpdTTfM9JIgnbR+HFBs
LF7tuK9l/Lff3+PywD58yZgYewixGCnofNU//9Q8ZMOUMlXaa+jo9yU46QZSZPT4+1/5m2/rp19Z
gPofBlcLw2LEe4lfCZRzZXbqPJayOlbdf/bofrifD48OJk5SA4izQIjDXOOI8zbX9AD/H5+X/utN
BXhcon3DPM2G47is1R9uqkblRRpMU+6bEUlpo48w4KeGs322y2lDbCd+kgFJ4i3ME/y9sBnMCpKN
rdaujvAiXBd83lNYrcYD0cuV/OsyRvYyCNiBR5jFogqe8Iw5xDNc58YTEdyEGWa0GTBjqhv+limJ
yg1tvgk8Dh3eU215P3WB+Tn3TALgoyx6HUsKFInR1j5aUsPrqQp2MmM9555ycQSCClwSFsAIaWyp
Lfs+IcYPsdWmp0p67DWsnPRgln+1Ebu80btcu2vwKxmx3tLHHihMPJ9Qn8ku9C9ZnmhhKrgeDcfK
t5JQonU+IhurkT3cAuRhtejAFmGuEUXZyhgKdOwt0nGk0lTGrQ4ahv+Zv9bwkcUngbubCdtYlYTC
o/KucOr12FySOK02rssRQDQCmSlJU5OJiGM3IirKyIwK+8rQEa/5JeWOH5SEVRW6+TlORudKxUb2
Gvt1ccZ+Ld1B9WpeWrc0P5MdQEXkSWYjTWkPM9c04g9F9gvBzBYxClhruDb9rEYvdxbSh+0OQ+4e
xlj/GvForpKsbW7dIXvHH4H4n8w1P8NifVdCRo+9O9cHuWyNsNnrKzKXmJd0lJsx33ZQJHdZ6qoH
QppJcza4W6gh6W6MEZxTBmDWVZhDdUxjC5IgWV/pKYZpepu5cfXuaoFxMmp49u5Q4NJmapJp/WXZ
FzgDHGe019eJyyPL0WZ/jgYkjciqJ/I/mvjJnxeNRkyO3GtA7MKqbLHFRZeRAfH3Yz0TB9+5xS4F
JWxuDOZKwRo3JFKUifoONgCWJL1XdZ4S78PE4Fqr0/mzj/jrCXSnfDe9BC7hJZID1HUFB4pUd2Jx
zrUJ9m9VNevHoUKH0As9Jl9hjYcL26AYKnYKASN0qcWiK1I5KbVmE9f4qORaCHMgOAus7LHEhPga
jjZH3Dwh5e+tZhxWTiGbhIQnLR53g19lbwFKlG2waAZcD5NFsIyx2AmcFaibg/F57uZ85zRDX2wx
bjDTbdZYzryZIe+0qw6PYgKtVG58mYNGfDVnvi2b7HVjjfZPfBq9vnmJM9u5uugmSgZhDipRzTpC
RksvkRVaaOS8CWyl89cW2fhRRThAg12ZYd5l7zQgAbwd1zpyIQbmf+WExaWgH0mgL5ziPAAkjgvC
NTTe0GBx9A0Wu1ri04E7SRA9ZsSt5OukUcm3qsFOEBUr8zQ3cedr2xieG0EQqVXWsDQD6MKbWfrV
cfG6E9CQVq3Wg0EaxS7o4m89QbvrRKjHqjWhF4xfcMhOjyWG65shatwrjkLvPhn4KAGb1YYRwngz
4jOxiXO+c9vHv9hEf/XZN5r5ikDWbYnDFl2bavqwlLnADzrNUuQqBYuaXREpVQGppBqy4NaiqASm
46vPh4K2amwi5sRIhuCwO/tS9uPOWM7dxua+zTJ7I/gJ5QAepW/4nfr31tgbpxqyzBN+MtZRDYv7
NBvq6xBAndCLqV6PRJhuHIGR7IosuuC2rwb5l9A62PSxYM9J0G7eGy7EcFsv3hyHjbIjQzZ0Ycze
kxtHb9x1GLJ7i3EfAiiyVeu8Y/o3sJNdKq0h6NpdgcPHOpsyNjETW1EX71h4wXW3R7DfA/Mb8q/E
qQ4Ej2N2EwidFQzRqUuLW6vp620CaZeXUDa3ol3q6tqsrzAPZzHReQ7pqjTsMCf5ibjYgFmCy6Dl
sutCUnvpc9/4pkt2q3FZI44+G6ec9NJT5qh4O04JolpJJbHStN45ZbGzFQAt4VgvLjnWzI7Y1yoc
ic34BJ0ouJ095KRKhzRva0KGA28YQa/e4aHNafA0NvFC+q2qYzQP5b0Y2Hu0mN1DBuTw5GPJMw/q
gZgnp2USOGKtGJn6l8AY+itGLdSj9XDr5yQACBeFWJYQBVgGsXaD3dWthQH5s5Zl4nZSSX8TZfPn
VLck9BVoaP4El9ueScaZA4jUVdKWtw2BoXdF/uK1XQljN8ERKYpDBAOf+J7P3ajHe0JVcSWKyzbE
NaS5tfF/LzgW4x2b+xfNwVXCJLb4SPgl47Q0Kc5txc5LiENw1ksfwpKO6CWceaXN900WO1CsZXgH
W3ovSSKTgnvj21U4TkTH49fr2N2OYffKZBQrVz0hYRjaYceH9pYmr2WJZEEZws7LD5Vs9WDlQ6Zb
VXlXdutpbFESkpuZlgChCIGgZ8i2XDWl+UmUZnmU2JkfaxxQyFwFyAKaEsN6MMrJLBiD4QXlXk2S
hOuZw6fo2P+gKEcPLdNsCUCAufXOTscyOUryLUeFliEafcJ2hpqcJndAKxpSi3eDu5qDznsXU5ag
dMYk/lvjQLQx0hh6PDNsyIYXvw6rJX2t/e7i4Xv5hIlQ16Ocd7141WX2EAwgGXG26cl+sEFOB6yy
2XvEq5/rOYwiVTzKzFLwCQ2XQRPFNWQHgvxGEm2zfJ02+hfbH/ZNlkEgmAiYwkwz2Zou3xcbx3iP
+Fi7IWtTW2ztS7T1SNx3fKcm5kQZaPFQ+P3ebCGzqzZ6yxNMVzyJKY25kMAQmRjPiNJxZOGMBhuI
sQ2pbHMga66w5hOfa/xXXHgwPvLF+qTwcBTLcOk7pMrR/a2HUiGHnsb2jdv/ENIt2djh2UHhrBtu
eJ+DiIDVTM64+32BfYGhf6rj4RDT+yPLdIBcv0swfihGobnH9iD0Ys9kiv3GlONNHw+YK/oddUJP
aXmaLA3jWXOmrsiDrr7ig3euequEnWIEf2rUfhZN0jst18OEwCBXfWl2PzZq6Gj5BrierjTOiPWv
ELi2K+mlb1UxPEQTx9zvn8AvnWGgY29v8ksG9XjwER6FaeKUxHEX+7GlCKuiIeKAQsZYVclFMvAn
7+4PETCXOzTANQAKiLTHQfJD51R1FDg2okw2lFZqK3aJGpO+amzWkLnfeq0ONjnSilvsM+Td5djB
b8Zwd4kpjS18Py2M8sJ5IzOWYDPBuf7752H90p7wQBysWB134b3/0pQ3ClmFbw+k55WlfRxGUb7X
Vss3JXspdFQzNsV2UZA6t0oyoz+NLrWmgfPWbWNQaEOjfKOUqY6+CbthMuk8RdpADy6mwbmyTUjE
VZd1TPRFsOnJ0yaoaxGcxhG7sqVoXDe2V0aPlq3bb1gmQ5sJ+LedrxnePdxJDuCIbPKznqbZ6+VU
rCo0xwR24cXzh2dhLO/iw9dhIIEz4Nm7iwTpF9gfdiqnV77v3Yx6WxP1qldZHErLfm5TT9uDrUNU
g0WzdTrYrHHX/8Fz+Zc+O8C7wzchvPJKWKYfrqCfXOk2KdBWQL+9c7SYPFdb/mkb+GViwa8wqCAS
wFvswz/GqpAZMxKuXad716Z4dmM2rqpx+7CFxYLFErmlqymjeQABG59/v97MX58xJQrsCh9fUAN3
sQ/t8GTk9tgVMtnbQsYREB4cKS1aLJkHSmPStZzpNtCc4FzZ0zkPpvYdcb3c9NPooPmpqyRd9lus
sltC7SwoLRi22XaOEJnQ++sMytjXlvTR/rAI0OPvE5f/mVf/aV5tMWL+4UX/Mq8+fZP/6/itE9+m
n4bV3//Yv8Q1Fj4P5HUHKAKwWYed9P+G1c4/0PzhH2wuGpkfxTUMpMndhFPFN8FSRSTyf2fVOASh
guEs4//R7SWr6t+ZVcOO+vD1o+5ho2ZdMhH3Fmurnwc1GHliKjc43R7mZWqFVYevJCHiXX5FI8tA
AGPM8TF2cA6s9TQZDngC9fdJA5Vzl0PFy1FKjgWof44jnBcNbFwD2mazUTHaHOqT+2AU+s7LK8zh
gpbmWmmSps1ILMjFUfSkzMp5JvP+rTCQv/GPehrbyHnsF1G1wKEP0VuG+3mDTq4G7gNPXzwTu8U/
gCAwCDB+5hsPwuXr7Ztefw5yA+SesYP5UFVo40SHj+FFL+syJVpJ6OobXDzUif1brA3NMB4iuvxN
KbTgXZgduj3iKjlxxnLuDvGIG9HKVnnzZo34480SM8jZhqB5eVD5zPbfeckX3j/pHWyd5FEbY3dw
cKzwdxDmgjrMyuEw55kdEtTAHxSOFObaRCywGBkFZfB5zIgJDqtFKI7cZL5xG3R3jrnYEOqglZxI
3YEJIb9u+FKuqgx0TKRYCsq0toZV0geds7LTFFRQCqw2uswfyjUDAe1lGFDq+H1WLjoNy7jufBHo
O+kYxXnK8Rpcj/FgPHcXeXGO0+IAaSNRt35TaO9zIoNQ4fl4hPmECBJ7kFPD8bG7XB9q4u7Aykbx
zUy0O5hFz8u44P2e61Vyu1gd7lAZ4dTqg0TTpmkbATGebFQY0SuvT83r2DcGyBJDD/viGvlzQgp9
YaD1ckXfWdvE8RhCWbNV0w1Es0b2BCr82a4PY2f3sFqyi/lCbD6Dnfru1mgmX9+xVBaIt2Qt+E1+
zChX1/w6PrRCOCkHr4N4CSbLudOs4jFpuum5bRJx7VdW8JTNo79NLLNz1yTZkjXsDPEV6obkcwYL
e1UExOdoDS/bdzPUknnPdGasucmL96wzm6LaOSBWq9xp8bVyg95dqayZX+ZKTjtoSsGO3A/rXboW
ZNqoK4nMNqxZJevYzFL8pjK9T055UW+cOWAoTEA69aoZ2tbIG16NHZ4RUBhz8UA83gQ/TeYhkmro
xb0e3ZRumdKextJnGhkYjNASC/WTn+9KX2k17Re0orXq09Lf5YYuHvvafoa1NFyXjv658tUEeW5s
JbEkKELnzZgXN2UMS4ouxHW3sG6iEICI5GM9r44xMigTaN/vbue5qO+EO9Pjapa7ldNU3gHnGscB
+tbKMNsYOTFxvjOMzA3Tz/mY2G1erHJTWqEsHOuTQq22IrQOo6nFMAN2CnMlW+R8GGaVjiGNWb6t
+lHB4O8Xnin9bjhIoe1IoBE3gxVkt8qHrVdp0rnrscLZQGvrL4RUHRJ6WdCZ+1pgXxcBZgRrApK8
53HW0pvIMJBHdFn2rerrA5Hw7npuEJ9UwB8SB6iaocCUWS4cXf7M29wGfPQaFjjVHhZp+9gGOmxD
ORrJZkgQF5N2VM2flINB5Jy1yWm0oDzNelOfNdeZdmbrMc1A4lJjmwg6pG0qCn6g7aKHQpdUAPpD
5QCjs1EYtGQS41MXWrCMmvo+UTNGEty/dbCjWWUH6IqeWLtzDFUjIkNBm9BjQYD3835VVg7GOno7
DOGcMNkLvarpwq4wkyc6Tn0mQqfLQxOq09XY49YTjt0ydspMlxGU28AMD0aFpiKu6F9LinG9ZQoz
mYc6ar0TPmHaU47wq1xhyDNvA6kyNOBV0cMc8OfurvPz/HhxGgXFn+9Nd2RXEu4QvVx2FpKRovdA
lfkRtbTAdXJG03z5imCMIA2a2aNQDvhrV9PZVoERRnaNiROmq11sYeE6LCMi0+ZzkOaD4QBx1VBW
1LoyCekJidpGJqTLkQwPqQXViWN7OgncOqZ1vVheC/yqb+BLON9jav6nXPpzueSCXf33SuSlXHqh
cvhQLC1/6F/FkvEPVKOYkizALC3Bj8VS8A8PvaqNxhN6smO7CGr/hexjwmg4vkMDQ+AtsQjgWv9C
9nX0ywF1lwEz+Hv19X/+90/8dvHhr38LTjsutTtqZ4fqC9uUD7WSMaK70PWY48dHGxfmVezcWp1s
TnOBY80Pj+ZvgPBfWnZ+C/93nWcR2Fg4fuiJKJpwivGN6uBZkszpcTJOcG2D88QTuEZQ9qeA2F+6
I/gS+oLU6XRHFKUf7o2zECtfX+f3CHaOV1JHGom/DfPRXgGzVX3kWhtLMeOTLlrX39/sxyIUlIYq
1IXdydsj9ejDzbaaLqjGuuqAgWL/tSTpz10VxghL05ixRIrm4Mxc9E+3/DePGKkAAmiIDay1Zdn8
iFESbph10vdg1CIlv8vJE/s6ViVgDRHt2Fjp07/9g67BIuXnWL06JJUPXWCGMzNirS7AYYJsMc+H
hjxRvW1K39JerWh0X37/WJdu5efWHtd/2Px0ESTEwplZGu8fBl+TMLB9j9S4H2rVgou4kTA5q1to
1T7ZKnCihtQ4+RBJsLXKjYeWOPZz1TQYNSRujql07AnvoZ9MfH660RlGQiyplAwVqOfJ9P+wCgj7
/PV6ccTh20clSNf0cTBWlYj9srIf9o6HsAW6n+lEVyLG+W1LODJGnS2k0iMn8lRgX0E4zRPf4PSA
pqzbm3riukeGJdahnBrnLbZE564gdbCWRARGUM6+ccJwjnnuiA1FuYHDa5xKU+c5tLkzG+vBFIyA
tC41V3IyZ3/bOMo4aZ2ndZvB05lKaJN6AMxUdxGhxhiIdGPtfPE54YHTu1mNGzAxM7sCkVF3LruE
u06ZBwd7VGHaZ7TMAdPljhP30EXQFfB3FxPTDuaOiWF8Y5UqePYGQx910yM+tu9VNcnrSk/w1CAC
gaaENtOkOGMj6CYkqSs1CnzWJMB6kLedj9q1RXSbmQ2UNt06EDlCbo4CLIK8bY13OqPbEu9PxGih
0rNgQ9Sf8+Z3unqouwIr1XKMmhcr6dWD1mrGk9ODN6dz6rwxOTKrQzUF6sWte3MIXduoBU/WUQ+D
TQzWmrobhLQQ/GBQpdHZzPK8Ww++BIAaeI4oF3huHfTVIeClzSBMZ1xQnTdXA9xFdxJsWks61hbo
ovfDQGGwvrrAkN/XapIhsw0TzFeHmzRXxNtlkE1W2HM1L8g6GrETcizmUOumPDkGXpSWh7zV2pJU
K3wQhg0q5OQzbMbg7KNgRdGJEFhtyElmnYyVa799J5XGDR8/4pHrALbAuSlQdqDtTlkZtIEa4gtV
X3X6xOu3MCG7o8WBt43nNY+Ur7t5wTaCOXZc0xyi8e14SUECtx9kmTGgbJZ7XabeK58ue395/niX
O6EFD3GT5J63DnwtEWFbBfrp8vf0UVSF5aRn7Btzste41/vEw3NUxkGwHVrBAk6Wz8Ptc9g/QmRR
dGWIEdRjFHIg1Ur5wQNsKwPcq/ctyuGeZjM79S2sVrJwCIFTj41b6eggo1pF47ZAFb2KrEsMRpEa
+kEavQcCEpdalRyF6FNth7NMhp4g1iakf02FxVpSOzirV8nQR9cmJmIvsHfk13HSWhjPmZjTOzlh
5fdZ8PiTnaiqcSeoeOVq1nPAa3/UwlrPKaCd0eE5iydUJslGYSy1iirEPOh3URK26iDhiWwbP7NO
qC2GcBwlJvyTuurjWj255VCHSROlvHZtOmEd74bCS4xnoZvtukkmd9VPyrjVSIR8kEkrYjD00Xnt
7TwgatwStCQIedTVCEt8b/skT6wG3awppev55HdD/LUVbJv0Wt6RqDD31Oj46xDXaE+IjGXJC1fL
FHVmmrgjlqH/GqQJeLXQ4CasWdyovaNeVWuIP4LuyPOis0XwXsU4wv7UJzE0ka59q/DrOWUIce19
Ky22bMNDdLPq9MVyaMod8TUx+As4sYN64JhjLROJmDDf1FDfyxkW/CRA3x1awXM5JeSHeLFf4kE7
juqBljM6k1RpnBobUgd0O3AlAoreVO3H5wzZ/hW+ePlTpunZZ0gjfFj0vhaWRSLdpcjwcCILdGjg
qB3XHKP1k+tASEnR7QhuI94aVuk7R6eY9eDzLBrjtew0bT7MiT34B6vsZkuGRiPU1uqMLj8iwLe+
zPHouJuuoicImugaS4b4DrlLcoj94ImYwvZc9N3bVKpl90+NsygDkOSB56SCjH3eaYz0GNSN+Tpo
0bD4WUv9pgmk94ihe+6t01EewLu0cW3J1gj5Lr0rO6o7H/qDWd2qwUT7MdvmuUz8Zl0rYZMKXcIl
t5nxe1j/w8NYlVZUnSpPs78UhsXf33BidZ9gGpjRl8CXabcCZInq7YydVrEy43wAjxa5dk2y/cCj
KyOwURrU58nz631qV/6tl1ik3nBLOw99TB4i0RUvtfKpRRoERdeWTLWQdBReaxsE3QaXL5vNwi7i
7sRIZzpMWKmcNFIBzl1Zgy9rhSu+6gWiAidy2N5yd2bR0AmqBxHriG4VfhLwMCDK47RaGyfSudlL
W9dkT88C/jmjydW4PdwLGEsW7VQRsA8Sn8A1ef5EdnZj8z8kecUSVBZTaLdo0pIxRs5+343dnvhW
9kEG2CSVwh/EYoOpUpjBhcU4kcMEbxjPV3eNxc+7jiSl4UIRwbWTmQ/5m28zXfeAQoVt0kuGqNt4
8FtY+mC1yR0G4kR0DI20r+UwMGEsHFCUrtfE18oCqGGq0rEizLl1MOHgfBSpwz5d0hIDHEP5T6Dw
QEJFjASZcvf9sozK6Ypdm2RUEpGmcXx5UNOu2gJAn3RwjGZQhD6VPoQaYy6q6choxq2IcJlKW90A
ykKv17ugfpEmI6Vb0xm56rRsuFc5zvxkRf/sPdhtUwhOC7fHNXVVJPEyCpG+PnoeYhnbPQ65yFCf
t870GGm18+ImBhvr1GnZtWw6hcK9GDLBkWEQqejNSAtwjXCv7dnyBfuiZzwWtaYfmyHR3vsOX+tk
kFAwuGaqnFTzgrOpJMvCxw9zCNugh27ULShVvAB3286z85krSZcn2kJaQh2PTVE4NL7DgdmxVWFD
wRtFK85rIl4ZPhSY8EkzFsPE3px1sGEHyki6KXwkyAsJFfNYnhOl5aNrEcT2OLqqcBu8apI48R+K
nMgcjqomQCjI0dhO6XbKUy02PmU+1TIMBNk7Kw8/jQcUBw4GnGTahFFRpiTUov+W7mTucJKgBvHM
RD+Sn5qcLAR0YUqk74Z/tWtlO8GxyObmhtffPtRgWod8TLRnpQXpUesJ4BihBYf25Jc4a+DgMCmP
FIxBOtxH+1/sndl21ki2dV/lvIByqAs1t5K+1i3GGMONhnGC+i7U6+n/GSbzFDZ5YOR/XXVRMCi7
9DVSxI6915rLgfeuyKGuf4EwIg67ynqXeCzplkzw5ulEbKFQqgK5LN2pwY0SJENp3OHojImxYpGA
QSqZJ5NcEgxOVXzTMlvsvamJj/7WVBkgCcbTPIEz4tn6Wy2ZApXMhRZ7PnFfUxiMnQ5gpdVvaJRN
0aQDOsFyh31MdDtq4/j9gup3n7OJRnSeZpJ17BtbH+wrQJ31O75t9uV6Kc/sfNUBEAopiJo1EMTo
7BK/vBoL3HMMwtcbfW2TDy25Jp9kY1rXDWLvJsRuSQEJk7D0yzpyplurMu6o/LDZa7P+TTigUKzv
fcrKpJFJO9idya46avn2VXQOXwiW16TYI+uf06gadTgPVARTG2rswD1W/0mtICkIaoB5I6vhkDcX
Y2dqJ4ckcgAhRclNWqWsNpkjuSM3RIikppAF3d+uxZzTjKXs/s1RXJ2SXg1I0Q5w4GBWbNKEhLD9
+hS1TUhQ2PFQHIuXon9acFRKVfj++rj20+kHmhrTQTWZJk+Cg9vr6/hxOpB/NLTHsnZYjEdmmPdd
LzXgFYvRXDi2Orq8LIe/vu5PR3+uqwZKiLmZNHFSfH1djuSlRURNe1zy0mE4j5QbDxNMsBlnt2R4
Uq93CEpZi7tJVbm/vvpbEBoX99QoixwXhxfxdiy79jndE8NpABDHHEA2T5r3nlp1c5fubzAkLf+t
t5Jjiaq88a+zuL+8hP927H7bsXOUweIXHTs22/R/oqeiGZ5ed+1efvGvrp3v/EH/xlHfHSNu2zT4
iv/y4xi6TUAKXy0WXtXJ0rmn/+7a+X/odOywdvNMqSEkt+XfXTvxBw4GmL782ksIyr+LQXRf32LI
bVySFnHI8Pwqy8dbnwxtp5a4c9e83Cimk+2QwRsb4qgxcQGu/RV4Kn/Xkl81BJMnEP+hK98+aWbp
AB3KjGM/tdplzGvfrZ1W7ROqh9Bttv6qSepjilv+jMjFjWwAQRfNWGvvu7pHcFYn2sUAaS5o7cp5
P3ntwlbmDxQtTa4djLaDi6S2eadHesX/n7E3uy6rA3+KrUPe+XHI64YcJJJjkaVXDjXzmdEJ7ewu
fjdv3c3SNxEiI5hfVWscu575FK7gAjm3czbsOCK93Y8oLv4chTFHY05Hv5okyB+rXq9imSS7edCj
ZdKfU1LKkBb02g5QGcp5uMAH0XSwohLzgF65/oiVL9/1hNQRdGXvykXeyGK1d6zmw5M0Bwt0YOWF
rWjl0aqonoyKcDA+KTsaas/HzTNmdy6VZlQZkGVaQBMI/Fe27bad0ErmN3L19bDri42NLGPuAToc
lWlr7VJdWFGSaSKYq5GwPgD+5yJzr1KDMxeHjDsfet5uiN2DD5cW3Qj+mtJERIiPiLFZokdmrB+0
LDdCka4PYgBexVyIN9EWQzSMQC5Q7SShFJrDLj9+qXo/spalOre4rS9aKrbQMpdds7l7LWMiJ7au
jiAkaEFGhyvArHD0Y/88rI0eeoXZBtkWaw+rRXYlR22x65sW//K4LHssrT4BCtV6MhkqkYrYbqfe
8KYIcmq37xdD7M1eW6N+0e2opmYOhEfhMzo2PgDH3vmI89ultS8gxpxWgmpCoNhdNPZyJiQ+ObBE
ExiMIx9+j7Yr8u6+6Z0Hb9kuc3N2g2Ry7L1WZ/qOtmB6cNvqaRP5Z5gp9iGHeMUZfYaz5+fauTP9
r/amdIKTLyLuiXumv4Ezc0t4MnnnNzlC9ISRkam4a0WCw8AjXtnuSx3qlTjRBDM+r+hPkXADFdOK
L9tqL7uFY9Uuz/L1KGqkyhspdhyquBcIGuoiN2ntY7oRgIYAf0GSzL8VhnzU+qFSjow4otYG9tCs
HVJnvsGGRPu9w4R+H1v5B2k6yRW9smpveV+Ubvi8JDCcBHDz+9I2qh4fSGpHIIezu2oC3lQjqg1w
ZYABzHx5ryufB2OJ4m5jPhFBx71iCl3uvbyYOVmnDpg9JlgCNceuXtDJD4Rd3FKHbDt9K6qd0cPr
At1iRulgEQhJ5s7JMGUcZokHW8xMYENM5kWv6WOkmWn7AZYXnyIBSpFpk+7rJMiVxVx1gS4aIJsi
1z+g8ARTpIHLqNC6KjOHG/rjZgRo8uv3hWatt3E76mdj6GcR+OzScMFJMdo5rQc+caiccCzrgnEj
Bmhe6njpwrnhB7VLlFDloSmca80uvmSTk4Z57ZWnqUOMOtKKiVxgcVd4arDOpGUeAKr5tsQpuYEA
pc7ttNGHdIb3upedxnpyzt6GLteW4s6htbmbdQtft790wTaXDgTBhSyCzn/GRXCXEVEQG+MtWM6B
cWNmQFLUvlb2tu4BNF3IwSVWkp/H3X+grF8DfI41+lENpofsW/Br1IqpC7rZsLOnDk17kHjb+74x
l6OrmiNl4Wqcp8YhpNBadybTfzgYHbdU4sir1XT3Y2U++TBKIEIwKpyqnswJM03CyvV3pLIH8Lrz
w2J3XycSzwN3W+NrIXProJeGcY6Btu3z0pyItmypWoeiRdBdeUdO8TfY1D87Tn+ZJ3Z+6sXy4M29
G7gZQrNytZzTCEPi3venj2UMjYNW+1cHu144xdkQzkl5bxrjhWsP8rr1zHPWyCoQTVNela4T0J+7
LUnPjWIr9UIIVN+kHGEv+zZq+21sDjah0dhTVtg381BeggyRB3uRxCxasX8sUVb3VvrZX2mmwEM6
NuAkLjYnH/dgcbr94JVTtHhcsd62+w69wW1fOJe5wSZEu2BhquzzPBtJuZdA6wO9Eu+JGk1pO3bZ
xdr1p0R2zLFR1nPwGU0OtmwvadU5n8pieZzjkby+1f0T/x529aQEAGYO82EhP3EPPUOEbjWhxi3p
UifQSTrbVi98vmqJBQsHurxhFd81+dbsmEDtEVHSDndsIB6p9nH0CdLqtOVPK2vJAyvH8eRNm2St
yeQOmZFzZP3NzilemEOiscrNHkb/UQIOJF/DOsD5EfvEna29iZw8XOzWOCRu/nGeMnHaNO9+HfqL
ng570GrJN0tr3XNZl/GedLItsFvH2IvG9XaGXelnr1XILZudfGNV3UscixGgtM2qv9CVqYcPdjYQ
Isw9q3V+fVxmjoFEjA6d18wPnIMql0eRzmxeYs0vmYDf0MLB1hm4qVmoh4wGj+itY2eS7MxQv0U4
88Ea59qCT7iuEgn5TvTEN+ZF0IE4J6i+BuJ2B5jUdeSnZoIThGbfmnqC3nJor65AU1RyTIYQ0MpN
yu9gqf+W178rr22ynX5VXt+kWfOqrP7+C3+V1Z7+hzCAclEdu8JAus6c/K+y2iOMitwLA0Hp34b1
/y2rjT98F5ErBbTr8IdKlvirrEY6iGmWKEDbonfhqpnym+H3r4bhP2m8EZIbjBaFmrkztHs7XIxn
DGRpLcSJ8zCwPzPfCjIMoG8IGwqItQqUKhZoHSooQCQzUAwPbcgnNublg6jBd9hO3n/U6Xx/TDhR
7374JP9hfv72UMurMzldQG0UaIqdt2g6H1USGbi+fconGypSagOz0dP6shZgeANyEsALYUsN+7ZB
Wvjra2Mq4Mj8qmWARoA5tjoVuR5u5TcD7RjiYOuMWXci1PWx6mBhjPOY+VfKW+CQwCjcS1P3aoeP
yXEvgBNlHwyoOZ+Xrd7+dMe+A1SxrdY5KZN+V2BdPAwlJrYd3TjnnUsVtYbL6IpTPFcDOTMWamC9
JUlAouzPMQgaIaOF6iY1V4ZAIKGNEHNhtyJOZL40jlCXiFwkNgKrmUNNjRnzE2AgHLA024Ot95hO
0/veyQY/ApKkGo6aTUqhNlgeIBV60GlIuyIPQXPoHzUpNQaf7v24bLKEQ9OxB7tOW19Le0lovWlk
G8rGmo6rVsVhoW0qqn0Y12Bz5wnjE/ygsE3rFLPPsj7WuRpSkHJsXIo5p+iT6/DRm2PUm/ASYR4C
WAN4whfgHBF8rfs5LZ3D4qPww9AyKz6R2d35o5a/Y1aRGVGedPqnstGdqKldXUZeuvi7ebRktp9Q
NKxBxqOEysBL0J51ncNc106He2Ns0h0slXk8ka1ZJuiK6uEOQABlnmHNOI4hmOl75BLg7+p4KCgn
hNMa6EuTzQLvKgE+JElmYntK/TFgiGLzteaafaQONHHI2I4MZiEe3Xz1IF469W2Bc2LfJ50pg1Gk
bC1yYNeGWGjsSWCXewld+RZ7rHbYTAIru9Sc9oWe7f0BNCpPqn9CP1PdbcxDGfURp33GpplHkMnc
J0aG7XGrdGI1ynY4rhm5SvvBJAeJIGlzJb53okoLJ06vBySjxgUBzcvZ9wymU7lJ5MecsgkBA06/
2rM+3RiNsYggq93qK8piBnj02i2OQ1kNR9NIuixYp02gtHelk0c8e++ZbDGyA/s50s3O48qZ3xsS
xSKEche3awhiHiFsvsRwYbx2IFg3J4YJIpjMD6bezH8WWOYMplRphRasrdtJv+o7X2ZPUwaA/OjX
sJhu+h7G+TZu1qnUrXx6VEN1/3IVwNE2up3gK/xxkTwVWDuf8cIoSBpoJZCRqCGzHR7PWtu9cO0Z
EtcrtHuX1Kdx0rbs/Wo163pEIknbnPxxmt1NLaskgo2YwJrxZ0BWhTowBwzLYFMlcwGHi1gZtoKh
vpTpnLVRR2381DcuBDmiG7jVF4WXZ0R0B/FELYYp77/Ysvom30aXDLgGnCyeca4m1XvD2C7ey3iD
r9UhzKYWnuz+45A5MHlkNvHqOfhsxxfUUdbMoJWAMX6aJ9PvAfxN7RSlMw/yrtfHRWO0uYxf9JxK
8irPpNCv/Xim1deSvPYke/DlUatBGHtZyukC8DnZObA5qKeso4U2TGgqzO2BRCAta8KCRNaiPywx
1uQtYicw1icxjlJvz94E/as9FwytaWKUq0GFHDTGNk+PdbKUWY9qW9RP4zrQCifPr8eEtTnXXW/w
iqdmarT9PA4Z3HkM8IfOM8ubtU4ZSjtNZqJEMPLl3Zgl5o3dNDxY5KyVNwR/dVVYJ04jsERC/cHz
N5iBPg1pdQmg18Xxwyvg3gVkfKrRYQH86+SiYm9FPEZ1L93P2oR2l6hQWfhhmWy1ETWeA34M869H
kGHnzp8aQ2uuU2f1qwhhcBPEnq6SBwH5FXPffOmN4QOacuc0+X4ulDZ3fjdiKSojrbBjfD/QyO1A
UbwIgW3o/Ngij/cGKtur1JpiZUddCSugnr83i3FxKAVH8SwQLeQYWY0UvlgBmqLRtrBkQnJpI424
iNMpvRzdTfYMFjjZLUSjCYgK0rjA+zqcfNPc3IAbCBkn+8zGW/YVlbmjK88cxzWRnPS9R7vKNFHA
Dop4Vc/Wyuo3ObmMWMeTUCTC3i8xC35fWf3Hl330v4Xj7wpHwbT7h5LjJ+PJ7de6Jktpeqqz133Z
77/4t5rS/gOBBYWiSqVUwKMfCkhVW2JFwkryUiOq8ujvviyZpQ56OOpOi0BptJP/KSDRYCqrGKWj
gRhJlXz/ooD8Pjh5VSW5yhTjGii9KGadtxVkyR2zVa1ON8itixVjbsNuDZ7AujaBY8DloYtkhSR6
yGo/D06HS7iX8oQkg3136+QMX6PUNZ++4YCLNKVjpgUMDUYW9Od2GuKb2UE5Xa2GHtkZGqRgQ5Ng
EEHZ9yifVjy2TknDTrOQLJDhAaAkMFOmEDuZpxvpEmbzIPtVnlel46au1hlBb9uH2NSQedtAFnfS
V+LvVOnAk0JJwkH+ocQxXpTiL6Lx4kVA3ryIyXWlK6eLCQE5rY8ZqSFfMaAkz7PSoS/8zqNYm3yM
fKVTT18k67hd0Ou4lg/pelSq9kbp29HJlReT0rxnDd7vSengDaWIj/UYcXyjdPKUTLQpXJCKoVA6
+kUp6jWlrS+rimkwCgtk1Up770k+ZkNzmUIj5dbPNea4Xa30+qZS7gOO9vGXoOafN7+6HZTCH2JH
9Q6WYnObU2nfQABGlzYpVwD8mZYpP06BYk7dPbgifQg5aF/VLi7u3eo62Atk0W55WGM6oCAdLsfG
fiSLcXhv9H3tHSjdsSmYWp4w7FPuhVqO1sNSFuYe6Zt3qPAEKRd+HF/ZyvuwWnoRVg1ybiGm/s4l
wiTfkd/COFINJns1orSZVbrTLVF4CFTAFB9sppn2OLJn0Tiyrg3yMT4ZauwpK2u5mfpchD5zUU0x
CcTLqFQNTS01PkVuGKNmyOt3Qg1XC9v8iKTLiQo1eEWAv+5rNYzFC9rtHE1Ux5lJrd4YQ1gUeX4H
OF+/GdVAN1ajXTYnrFTsxxUk+jAdQePEL+NgX02Gcz8We6Isi2/+PD8TH67tm5eBMtGvxh03OSuv
mjcDra+CrfStHUlzc1RYpk27VLxruNtCupoXjZpdV2qKjbrsEaMzCD013U7VnFuoifesZt/JyBTc
GNHRlGoybrtuciLor7sTZdteMcX3z67Xd1GupupSRTCVL5P2qeO+eRm/L2oS31KkBCNqpCh/GdRz
GmLvUdP7Vc3xpySzmek7wICY8HtxuWR7Cv5ZldDGZqMEyL/rAubvKoFVQ8D33kRbMr8XtG3REoiu
SI0Hw+Ze2Okizy4cqbvvBi+N04+LvTFjHw2YQnvwwRQq4BJXrg9hwfdWk4Npi6egRH03EQdkEVyI
mlETj4tv1fmJaCBmjGWzobhcch0u5kE2mpzeT1lmz3jTXgpYwOdUswXKrPxTUQxyqyPS4GpXcT5h
l6yt45OS0HOk4cSVJcmnCiAAtKUUNDubZ1NxezID0XcL/g+gn0a2qIYkwNwkolfneRCsrYHYkXXw
7E8wB0gjcb9Hk/AZ+Yhxy3FoztSVqE05gBSDxR9kqZ9yBBIaMfM6Qrz7uhidNdQ7egKhORDAwoNF
Lvp/d+p6yIb1Nzs1TgCTrfP/nqA+fEVwVQ8/dnn++p2/N2njDxu1nA/tzvi+Ff9vl8e1/iAqA0E+
UloHVYDzwyb9YnnAKU2CDduw5eIq/Xt4av7hmj5+TlvQguBJcP/NJv1G+2CC3zJgePEKuYht62+1
AcY0bhlRX0fPI024AnwecJz+HWjtbbMGQB7YWiTqnkqfs97yCeKRA5UFjeQ45jVnnwmve+AtRAUp
w9dt5XBUKukqyAjfTvvph+/jHxpF6vt63avh4vRpIBXwsbl82K/lDyjEy8VCfnRMbB/slCuJh5gW
HAF44kDaUwQ8JX7V+iTKZlbUb2v2ddGGGsiWdKyolMaGcAVW6TB5ZWghOEa+RQZY7+U1creSxvaw
Sji/SYJltXfju8ohYf3/400wevcNTPQ4aN6y+3WJpx3vqH/sNg4di83RvtIq+5S58/qhY40KY6Mg
50hDOMRUZGk/zbTIItEkKpEt85Gr1+ZyiwLa43QE6IYWD3h4r+Dc4MMG9ibAQVU2DvsVRCsieUXi
/fV74Jb96XvwXPibCEJwyL946H8wK/S2hZTanf1jZiHUkxQXqNvlenCb3/E3fjJ+8I1DpoAZ7WEb
ojR+/Y2LyYAeRHPw+EKQR9nGl+d43VkO4MLBiFe/kbi8eYhsdXsruKhNfCE32Vv9gWkgda60kusl
mXzHitIH20hP4l9/frZu2IoyAFQEdMTrd+VLloty1kgQhl9z8PjUWssniLz/nU/jhcfwqm7Hx2LC
i8DIy7rw06KQJ4YJM8zxjiYmvdPmghBPfe6ZVSnhV4D0hLKk1JlNMxR3IAy8S6K3igi2WXyX4rq7
qITo3kk4qWi0J3DlyHaVkBkj7DFRHWQmU+sh4978MCUcO0Nr00FdJzmi5sBWmHSG4ET0eWZ27E2n
/zg7W3b89af53fH06l1yBEKORb1KCxdwhJJr/XA/qg7GmG5yOcLc4cyQNPCCk7g/aZ0s9k3RmwTM
Nt/wUGqRKEBkcfPmR9wCjNOMdgC8LhniFdmMrq+2og55/UcD+dS18Ff7swvr5iOaOEqo2Xxv+BVp
4nIujVASXn1v6oW/T+kAMX9Plw9pUptRnRA5V6CrzqfkM8tZcXQGIW6S0RTHCa79BbtLeqzaGHNp
4mRHIl6RhYqs2qU4bg691Xj3iNbyU64h16yNLoUmkcTPKRtPCJonOdntNt20pTF3wbS59iXFYnmA
mSF27WQS82S3uD5GpynDwUiaYyGb4mEgr43wLyZH1ardCL9d/1zXtWeqlg6KemYdRGznaIqd1Ayh
s1N9upv9TjAqvW/HvvqIKKT41hop3NpC91dywWQKPWxudKBERCE/uvSlI7cy5VGhAE9ww5ZLPLjO
jYNmNBq8DIOxVWXzzTjU3RcGWeJJ7/qdhiI8TOPiq1Zo3pVWlxrYoYxutCvPVYWZF3VPt0OHclom
rb5uYoBh5kKNhQZWaoHG7JmT3aX6PKOmzNvQwpYRQOroCRyyPokUb7C9pPopKarq0o7JUNTKgt6S
QYf12kB/joZxSoHrs7/AAJjJi2x874RLwHqSsdPf5nxO9WnQSajv3N66L+x9nbbcEROQ8bGzrKcG
iN+eBDctstqFUSWJlfJDjZYmbIpl5quhT4VxLjnO67hPU+udGZNjwto2nQbSN4NVWwYvkKn5p0XM
VyQdo4WAWV5lIAxDmvIF9v8SIFZc0MbCdhVKHdGwiaxbT2wbHfiSvK/z5ArC+ud0WfVjOgz6XWxs
cFCl85HB95NZ1XU0o9EPNYUdHETsIeiXxqW7jDPuedIEmmkjTVkn+3LMOy0YJj0OXF9LWaKQ6BtV
ndNRbJYLzUv8Q9EvoNg1L/6k4dTgxSwxJ5QCX0ahKAAQ9Zn9sxm5EdsQkoYEuhpnBfK1xsQxD7Lv
tQuxNc0ljCE9lLiwn3KIPjQGeyI361V4dP/MvL3ZOA+pjFWju1hXwz6lHOyOhpWRKNLwuDgach6Q
i52J6GOHzDtFcZCiZhjSWDmn6mc52cljjo7hT8ft10drkvO58rwJRbGPkAwty6XUNRqVQxGHaKCn
02jwfGlrQXhAua6JhfbB7Y1TTXbU1kUGnM1dpWM2WbRt+WBPer23dDM9QYgEPV+S55WvjHd8C2Gs
4XT1ZYZnElEAJx20WgR31SNCBECZ3ZnJVhE5zbgeNIewoE5lHMQ5mZDTIOfmWl8T+Gdq+rVN9DGR
+AJMN7FaZwk7x0vqFrF3xNBO5F/wjuXZdQhSAvFf4FCHVwVsoP+4+bN9Y/KgXq+Z3qHdjsEqo9Rs
iMfEWBn5pb4dV6YWz6kLXI8urUviFV3wmkHFvaZTXwChT29gP1CdqJCHRoVyIYOhI8+JEIriSOto
t+hOcVcmNmlDKpqs0LcZDTt1oSba9VAWeKs4zxPdoEJ1moHwgS7DHLNpqY7mAUVzLnmT4Dwha5QN
owHwA8d1tdprKyXE0FWBKetMmypE3ohwuqnJK5LkUGCSS2+UuiwSo2XuumEzQYfYCdS/lq47mAmV
SuiXtOwhK6EmwBQDHhvAxjShO481R4mELGIaw6HIxc7yU3FjqCDPrcZE06KTPwLrLEPfJb6WWoX8
jNjxESGWEpAs96tBRuk3auDpIZuIGbUaUrZy+oJYz4RtHgy96g5kV0Eq43x6t3KB9MX6EWwwGHnZ
ayo+E1CpbF3K7KS7LX+jP3YnlRUKcInxiG0aYQNqF3fqGkJyFUmcetG6EIsODJ9FwaD5AsRAOa6U
9wqzGIjaMqfprNxZTT3eG7FmhvMwZIEokMq7mX4r49qfmHvBGJUvbi8+frd4lrbXpZeyr3CE5atA
B7/UzAEHgggiCXWDtgrk4JaVdcWWVcNOS6+X+YXQ97K9/7e1/JsDq+k66oDzfx9Y79Lmz6//c+p/
igz//ov/ObUapo4cHvmBY37X9f6N4MfDjwsVhdTfDv7/NJb5DY6rjsdRjyHsD2dW4w/DFvqLyIF/
/hdNZWJW3x4jOD6AqUf6pzh71ltXd4cXQ1a+3xw1smSDfE0b0pswM+3wkFW7zBSPczVNV6XWZhhp
28cyEdpJn5mzNWNJG3FLVXqEXQEuqmo0avoDi3cCZ7HsclpvGP038LUnaUButVfN3ecrtCCvd69b
kBPUEMZtjrnmybeqK2cur2hBHuIBgcQghY8MgNl2OY0k1srs26iP2TWaM2avboswuIZdrWveFiyC
qXGmbxeNr986Ro9kT85PzTIvPGIomuy1wOsEolZxHysrWXdu41271nKYMyJQW8jHflFfwSK6ixfC
Wuh+722zuBrX7dbOyRhM+CmZa8GSZk+0vZuo6bZnMWC8m4xnuJiP3drvm5K1ivB16yMEnGMmPQcu
ADbdpo83WDzetTFYj8VUPrlwVPd6Mt/psrhSn8BA2zayi/Jb3nII7hH47i1FmLWg3AajkndN83Sf
WPOdVy9O6CHdPMnSf6Zl7R+M1D4mCUlKIyzhrcT7rM09H4yuMxfLzmY6muFSYPRM17u5tR9Tqzgz
QHySXQ6kRFzjpsPbBHl0Z/OGZki+zbDe2iXf1WoN+85vGajZCiTEdrowCUQfhbvXbPigCNbGTyIg
rdG3TncEBA8hfsHmYgAwu3sJvrHT6mk0cMDpK8zwQQW7qGu14Ix3WrfdUm7cDuZ84PBw8ULkJVrz
onUbSMxF+s0q+TFhZFcFEbCMOeisNEidcwJ4EY2tD1sMJLgcnBJdn6VFRc+FpowZfsq2dSlFfm7W
7UHaAKNTsdxXuoiWtZ7DOpVDBF7wiYAWf1eay7PXbBeTmWR0HGV2XXTuIwFWX7zOuvHnjM0O0uJq
DsdNjPLYLdP91oljlrVooqV1TFChBUCVEPcOE63UcbtwmjXdzTPfJ9ojC4M1d8KyDZwizMoK2l5/
qBPj2bcooatF1jg3yrPhTvedHO/tpfxW6Tl9SMzj0Vgt91ZspNCOwSID+4ZP7WjMFbG+hy+fu1E7
14yJH6lrcoLwBOAp290P6vd4n0G6IIecLecxc+V6dABEkCMDncrU2s95zEDIzdM1kop5ain6abnA
4UWMLsIVpcSxU8jUrhHTqa8cTx0AtBtkwOUOuVx1U2vtusdyP50rzMHECZfW8wCEdZ2kc2l4BUzf
YGkypO0Sn2EecXazIvLB5qfYbTg6JK2JHiW3u/qhqOOHasFGFW1274MmRqOC7/barovP0qITg+l2
tzA3Djfi5lr6RLuOQwU+Mrw6SG4XmZy9hnaL43bXpZbe1o2N/FGzHxrNgE+PDHM3jeIJTIB8rmso
DbBd013p4GFw4Yu1m+/sqwzcsrk28a0xsOMmNbf/lpvPDekNBPVVGAomnfRh09hbLmRbXoUyM3Mb
ghTEH4D0CxOZOx4WclIxHruPruZcj2Y3n+JJftNmeQHq8zdIyJ9aNHiCGFo6No8+5qu3rqAsd2zc
5UVzJBuhQD3fAX33lutMdFcbMPDghy3uH3qAP7WeuJrPhkbVBFPPe+vwwjQ41g6hdMeER52zcXE2
SyvlfM+C/usr/dTpJJ8SZZLLxXQTMd6bJs3sEuOdQ3I6Elf2hNICIi7LcW7MNDnQMDQn/qbvf33N
1/YXmlzqmnSKAcrQFubP142MxKr91OvjmkGCSJGGTvdYi8uQpPrjrCDT6v2WJcLrngXw15e2fhLC
qWv7iu7C5Biux5tWG96teUPdVB/7SlrU1pV3u1KLquXiIm/y4ggF/XnuF2RM8zSd86nnufWRqMt0
fU4dgrlpF40Jnj4EGUdfpRXko9yZ3nwxg5LC8MK0EQ1F0DX5Ve3IfSWmu6VKHnSRVpGz2Nejh+t4
aSBnC9HAogfLEuIhW3/Tgf2HW4gWNjYnEnF1Yb7tXpplRnawaWMIMvu93eCU9LdbEILdbz5Rpd98
3SblE8XDxEwfLxO30ptPlMA9b+F/5F71S/vE7O92NTJ7pzNNZ/rj51HvFeCNiaEop/XWHfTqHWLr
DFle8q2bWJdVqQLti5BQc7kgQIwj5Tzea75zbcnpkHos9wInN/jG1Dl0i7k8JgJOdJWYZCVma3Yx
6rK/q4vlYVFA/tHM7DM+pwpZ9tBcQMr4FmdYV+oCZK5cvOawaPm3uNkePFyy28BojPCCY7qKY5rW
WZhUGyD7drlAtF+G5rjduisDBsQpxp6Wy2cpsJm4xm8ZwP+wwjBcwRuGB8DFnfbmSdxcrelszaqP
22y8lBMLK5toTeCRs/WbZuJPDWC+M6GzTyGmJgbobaqRNNfMLe21PopiurP77FzBMfz1k/byJL1u
V/ouMleb1jnt159YPxAmCgLa9PrY+FMLH3IBGhhvz2qlR92+HgaUY4VpH33NvJ5jP92BajtrS/yx
z/MvnjPVaKAmSeMut45Tziae+qxO7VpdoVD4tjmztQOpUhxLy9nw7wNzH/WtvywzZ4e37YOHIiBw
0J6f7DVbQwzjc0B3FbwuhqS9KWmgWHRTDuOCyEI3s2+i5hbssuJqWopzIZJVIRUpUA1mrsJoQ9jU
uHn14a6pzXSHI+87pu0V3OtHmJf9D08s34VvM/hxddsW5utlsTbbYWnWqj4aJQeFKa2yMBuIICFL
l/eMRC5ADpdjDvOuK3SdYdxLPWDKfjPk3MtxUe/QFYz7OebEPDhGg6ZDf5zz1oo8nSFwMTnX8ehi
wInFdYqUJYItoIUtMLwIweeDbs7PW68HmZu9XyyqQ7/jDUttOZC2+LBSiAVtnLYHq5xRKs93iXCU
hpT7kz5sHPTONAe+ZucR8ef+wYTg77cg7H99V/3DQ8Keof6jJhjmWxX1nHS4IuepPpKJEVHiLMQj
8HJsJClxm/zmGzF+inFmp/LYhVnWwEAxm3nzTHa2taJbGGtGGH29MxwMjl6cn2N2Kt/g+yEcsgi2
lQPSZLJM5TkVYFJeOQUF4NjEDh1jH6QAXqmdj0AlgJMx0PTzvtDhuNQm76b0sYGlvmL51I1FW7V/
rvKNoGZUQq7ajLnNEqt4imdVpcLdzDf9qhtpMS4NcSTZsIOU6O0HvtKX4+VmL1aUCX7QVwwTbeA3
2nnat/E4BCWtM/j/y+3LISgmBDia4dqeSdW4zwYOkh6tmHDrOOqJbb6XJJMTo038qjUh8zNuOy3D
T0+1ZrhjlCmFlPqLVvEvsMK4Idtx2hu27HfqMeoXcd24872TqAOEIAjGc/4fe+fW3KixxPGvspV3
UQgQl4ek6sR2vGuvncTrZJN9cbESByEhsLjosp/+/IYBWyDJl4yrlkqdqbxkkRtoZvr6727aFcVL
rCWaZV7RAIw5Xff8OgPosJyNOGLF3fKjN9qM6bp2ui5hMGUgV5FJAszbYIpbsfXXbLq6WdPQjC6j
5BmSxcVgBahYzB3KQg5wUcQXOMXnizs0SxSu2JicDntdXAFE/DLNGWQ1H46uVzktV4xseyIcI1Di
0fma2PYlOexr2l7+ZVBk+Yw+tg8cb2wdGixT2M6O6uaUKbaaLQ0L8E3ubMfUDd6A473GvoB5zEE4
FfZX5WqnBY1SC3Kc5Kw488mUFOc6Jwg2489AYJzOi2R25lFK664y06FrSLg8IdWWnHmbcvs+HjLr
YBXNKdsLQQ+TCgnHS3J9V/eZx0hJGu6cFd/oopIgy0++OUDbBsiYWbH9c2VibumZeX9i60yd24QF
Uz1dLOsQxxB9ODWpAiTZTtppVt4WKyQolbY3GTXE1ADGV6uyvLFGBIPT2N6cgU4lybQmtzZd34Kt
plnacPCNyPB2bOffGKx6X9w4eAfUEtvXK5QITmZ5a9LKTFjzhdPo1/9H2J6JsBERM0gVHo+wfd7S
yyMJW5AQ+Td1cK0qmh9Rrm4TJCMFKUJYTT39cKjpIxwjjGqsPwH7aKJrAhECZBOXibF4TF3ALmwQ
IbqGAMfO0QmMkYZGir8iwtaxZcBJEKgjvAbKwKJbhCnO3W5atFwPo9Hdcn1dLiZhHp9O46873Djg
jIm86o4hs3eDjruSbcx4cb/hBi6NvKekvUrPZw575DEPffL0rSod37oXYAMKqwzS2N6ICGRH4WzJ
/8QjioOvZqOYBmvADQfUdNlbRmAb8+XoSz7bhO54SjVAoZMPpDqbmV/YNlFyoZv6MlxM0mXqOiFp
WGuKnXFOWb1+jr9TBpFLaeziY5lZ+cC61G1qvWOm29xlty7N1ejmMUjvbrfL4peZEY0u6EVJ3BAn
Buj77G6ZMAeJoNTPrpnhshsrmwjYz2sAnwX42MVyOv+09IxwlRF5SlYO411SlzRQBPKOjFBpXGTM
Q/qDCRLlZXy3ZCg4eZ54/Qvz32JzcekUyL/RxqaZ2RBA3RcyZXSIGoTA7t3CyE4oR7PMX62Bw5Cq
WeFNB5/WOjWKyZm5CsEf3otsRrG5o+VSFuXn1Rf510iN+kUEIpvaHwBiv5dBtr0J8jIuHqrnxNXf
Uhrh36b/7EfN8TxMqJ6Z+4wconTQ7cqh6qGqJ36KRuzzYuWEgbzMzKUdLCMwiedXC2c0pnFFfXng
iXG7NPFAYsnrnFUE3w6TjrHh6TeU/Hz6N0+9QVB9mg+TH39g8CoCqiWMX8sE09IEZgf4PK2ExYKr
u0zAjNVIqoyIctDAhgXMvl9MoABSmNpqXGBYhSnGV5j6QS44ngawGPVjSyaITi/fhQtjWqwU4kiG
UZrsKlnU1ct40KHweBxMj+0uWtyYBO7E6h4HWtowm8cm9yR5JG/Yo+NADFB+F+kmP8iXV8gEMYDE
IxetW4QwxWJntY6Dzk4hsAIbvtMO8CfYV4yTYgjeuNjdAVhA8pkU3h50LYfdoFF2+7VdWxM9u0yy
ovLbE4X9Lvv/+Ntjsr3sAHRI7BwA6s75+LoJzLRaGJm7394zQCyDQQV5LPeGlL09OgD4g/LDKGwB
R2MqIZOnh9Tmi9U9AENPo7xeILNl6KR3O8EEN6SsFUfsd7a6DpC2Wjgpu1uB84DXTe2I8ygmenYe
6DDGQytpRcPVaHxNmwYcq2p19oLLgXAd06KNmbzeP5nI53mhXjwuFgxNJOpcy0PCitXlAoUMVPo5
Fr5dtXrHBTEUElmmtBcsC+Fng2MhxF+tjoaANxrOI0yqETg9EotDCjBVVSPvz8QK3QFNfFA5AP3R
GDBIU18xLb5nsoAsgPL31zVCIsL+q60/5H5LImIhA34iZVcrz97pBR7PVZWI2MgoRrIqjQnAtmpx
wdZESTJDWWq90L+9QP5M2VBykfsWdViMF61WRyJ6tOJx8RXwJh5kRc9OBBKdaJiSRDQdbUTTTdce
1TZxx1x0R+wFh+Iymt5Wq3d7AXktApxqXPA06stIMDaec4cLVL4jF3GdndqUkpuvT9qBdLKqdjAJ
QlOOyIzZWjt0pKMnYKNU7BikY6vVO98Z7Kqn6jyjI13HcjyC8Ad1JCfCYZsgHuvr3yuK0rH1HgNq
BpaSqo6whG/giSRCbQ92paOlAVTi6BnyTj06CnQQ1lVf3xQVuoBOHuyAzlFw8R8p9iXAUqvIHm4C
sj+qYhEVCLSPRji10wDBXUNBxBJQDSDl6qPQP+UwBD6kyAXL0QgaUWONc1Stjrk01NkMlqjoNfsn
ENHsyu8/FCbC0KTuWr5/dxd4dDrEpxBRp2r1bxdgvSifBVxHAybQMVC+5d4usDVgakBwRA+ffhmK
hhgXqHgKTELGzOEj0yRfvxtA8DAkZfK6dq3ltuuRXqDFpGhfpGQoYhyQOqBjJ+l7udoSEb3gMIeH
EGZfg0ngafZGgL423WYxMJ00Eo4yRdfVanMB5DRj0+vOFj07CyKMpOw0iYHxZJAwNw/KAtrCUl+F
IMAcrVbvrAMTNig7TbRFAa9u8ZqSC10TEaeKZAv+9aNr2S+5CCbOUHUXCKbQWxbdaNSCsaMdq9Sz
g9Nk2P3bBcgxVYkoAggAQT0MRbnXO66z49LhjnAiUUd5XSqiPukFMXBEVS84GhOARV+P+i27geVK
Iop4TW1Kv8JGeAGrHmAtJ9MonlSAlijID+Fejv2gAXLsX69BHAKpIdLzrR8KfIu8t/Q+xf//1PJL
K6DJzsUGeFLdp/7z+gX3b926V/NWzT++j4LMpzB9W13Y1o957S8Axfwn9r/6C38/sfz4JD/+0HrO
ne//DOF83qErurgo06XBdpq0CVewGHXCcz/J/bx5RAm4EVlmVconfkxVZtZpbymTt8q00zjN/Emr
87rERahTTpJgXERMsWhYIFhCPgi5pUr8NIj9tZ8FDSVBmUrnN2B2A5V4l/73HejFcvG13VVUDE9v
7noQdPZg9T61u2nmkEWT9i6UGVhVzpwHaRa2H1mU16F8VCm/h+NR1NCptrdJaKb5h3/OjA8Tf9ra
gHUCTvWBP1ANzeCW9omUuS1l0smE4uH295P5ImXK6bpDtkIuqpK93JdNMrOjTBgC5Xi+bbZBtS9k
ukSV9MeURjR7bJbhd1XaV36UtKSH6BH4Bgf7yqdLuZ9MdtlB8FKAT9UfOc/98bTMg6Jo7WkGxlnY
esr0o/E0Cv02TFCG+dVJowvy7tw8GTxXp53nEf/d37dkUx2bfgvqaZl1SYuArzJpWmF2ZIghg6iq
lK+Dr5nfsZ7IJYn4pDrpld/WW3VWUJ3w+t17f3GfT6O2Woe+ABm/Bf2LIMuDlqSiq/fwjYhfBZto
3FJjEBfB0Ld48r/TbN5QEhIW0iK2pEy6Gml54jO6JGprsxol/TY3OD4z83hb2ReZUcdmBqmSncdY
JG2vpo7sqjLk1ywIu0jsKkyoSvi3Z7rgK7LkuU5IiuQ/pSWzVQ9txDqKqMoeeYP9jVhj3VTJ38L9
IM+DlklRI0vVaW/aXmUdUlSl+0fhTxsRImRKHaNTJftEk2fFTfJnhGfT8YJNGVhTfejPPnonCYv2
0QSdJuJVysSDvHh38OHJa7+BM/w5yscpTfJalludg1F+9uP1mU9+zUORpodaqP34U1PjdOjP2sE1
8YtxHPjZT/8DAAD//w==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emf"/><Relationship Id="rId13" Type="http://schemas.microsoft.com/office/2014/relationships/chartEx" Target="../charts/chartEx1.xml"/><Relationship Id="rId3" Type="http://schemas.openxmlformats.org/officeDocument/2006/relationships/chart" Target="../charts/chart2.xml"/><Relationship Id="rId7" Type="http://schemas.openxmlformats.org/officeDocument/2006/relationships/image" Target="../media/image2.emf"/><Relationship Id="rId12" Type="http://schemas.openxmlformats.org/officeDocument/2006/relationships/chart" Target="../charts/chart6.xml"/><Relationship Id="rId2" Type="http://schemas.openxmlformats.org/officeDocument/2006/relationships/chart" Target="../charts/chart1.xml"/><Relationship Id="rId16" Type="http://schemas.openxmlformats.org/officeDocument/2006/relationships/chart" Target="../charts/chart8.xml"/><Relationship Id="rId1" Type="http://schemas.openxmlformats.org/officeDocument/2006/relationships/image" Target="../media/image1.jpg"/><Relationship Id="rId6" Type="http://schemas.openxmlformats.org/officeDocument/2006/relationships/chart" Target="../charts/chart5.xml"/><Relationship Id="rId11" Type="http://schemas.openxmlformats.org/officeDocument/2006/relationships/image" Target="../media/image6.emf"/><Relationship Id="rId5" Type="http://schemas.openxmlformats.org/officeDocument/2006/relationships/chart" Target="../charts/chart4.xml"/><Relationship Id="rId15" Type="http://schemas.microsoft.com/office/2014/relationships/chartEx" Target="../charts/chartEx2.xml"/><Relationship Id="rId10" Type="http://schemas.openxmlformats.org/officeDocument/2006/relationships/image" Target="../media/image5.emf"/><Relationship Id="rId4" Type="http://schemas.openxmlformats.org/officeDocument/2006/relationships/chart" Target="../charts/chart3.xml"/><Relationship Id="rId9" Type="http://schemas.openxmlformats.org/officeDocument/2006/relationships/image" Target="../media/image4.emf"/><Relationship Id="rId14" Type="http://schemas.openxmlformats.org/officeDocument/2006/relationships/chart" Target="../charts/chart7.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microsoft.com/office/2014/relationships/chartEx" Target="../charts/chartEx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29</xdr:col>
      <xdr:colOff>538344</xdr:colOff>
      <xdr:row>43</xdr:row>
      <xdr:rowOff>53233</xdr:rowOff>
    </xdr:to>
    <xdr:pic>
      <xdr:nvPicPr>
        <xdr:cNvPr id="3" name="Picture 2">
          <a:extLst>
            <a:ext uri="{FF2B5EF4-FFF2-40B4-BE49-F238E27FC236}">
              <a16:creationId xmlns:a16="http://schemas.microsoft.com/office/drawing/2014/main" id="{FAD12AB2-FFDD-4D0E-AF97-2AFCB7A496F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8226436" cy="7957312"/>
        </a:xfrm>
        <a:prstGeom prst="rect">
          <a:avLst/>
        </a:prstGeom>
        <a:ln>
          <a:noFill/>
        </a:ln>
      </xdr:spPr>
    </xdr:pic>
    <xdr:clientData/>
  </xdr:twoCellAnchor>
  <xdr:twoCellAnchor>
    <xdr:from>
      <xdr:col>0</xdr:col>
      <xdr:colOff>42334</xdr:colOff>
      <xdr:row>0</xdr:row>
      <xdr:rowOff>42334</xdr:rowOff>
    </xdr:from>
    <xdr:to>
      <xdr:col>21</xdr:col>
      <xdr:colOff>282223</xdr:colOff>
      <xdr:row>2</xdr:row>
      <xdr:rowOff>91723</xdr:rowOff>
    </xdr:to>
    <xdr:sp macro="" textlink="">
      <xdr:nvSpPr>
        <xdr:cNvPr id="4" name="Rectangle: Rounded Corners 3">
          <a:extLst>
            <a:ext uri="{FF2B5EF4-FFF2-40B4-BE49-F238E27FC236}">
              <a16:creationId xmlns:a16="http://schemas.microsoft.com/office/drawing/2014/main" id="{76208742-C044-4835-964F-046053C8F95E}"/>
            </a:ext>
          </a:extLst>
        </xdr:cNvPr>
        <xdr:cNvSpPr/>
      </xdr:nvSpPr>
      <xdr:spPr>
        <a:xfrm>
          <a:off x="42334" y="42334"/>
          <a:ext cx="12982222" cy="416278"/>
        </a:xfrm>
        <a:prstGeom prst="roundRect">
          <a:avLst/>
        </a:prstGeom>
        <a:gradFill>
          <a:gsLst>
            <a:gs pos="0">
              <a:schemeClr val="tx1">
                <a:lumMod val="85000"/>
                <a:lumOff val="15000"/>
                <a:alpha val="80000"/>
              </a:schemeClr>
            </a:gs>
            <a:gs pos="100000">
              <a:schemeClr val="tx1">
                <a:lumMod val="85000"/>
                <a:lumOff val="1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ECOMMERCE SALES ANALYSIS DASHBOARD</a:t>
          </a:r>
        </a:p>
      </xdr:txBody>
    </xdr:sp>
    <xdr:clientData/>
  </xdr:twoCellAnchor>
  <xdr:twoCellAnchor>
    <xdr:from>
      <xdr:col>17</xdr:col>
      <xdr:colOff>162278</xdr:colOff>
      <xdr:row>2</xdr:row>
      <xdr:rowOff>112886</xdr:rowOff>
    </xdr:from>
    <xdr:to>
      <xdr:col>21</xdr:col>
      <xdr:colOff>162278</xdr:colOff>
      <xdr:row>10</xdr:row>
      <xdr:rowOff>14108</xdr:rowOff>
    </xdr:to>
    <xdr:grpSp>
      <xdr:nvGrpSpPr>
        <xdr:cNvPr id="19" name="Group 18">
          <a:extLst>
            <a:ext uri="{FF2B5EF4-FFF2-40B4-BE49-F238E27FC236}">
              <a16:creationId xmlns:a16="http://schemas.microsoft.com/office/drawing/2014/main" id="{4E70522A-9D87-4C99-9ECC-FBE96C994EB2}"/>
            </a:ext>
          </a:extLst>
        </xdr:cNvPr>
        <xdr:cNvGrpSpPr/>
      </xdr:nvGrpSpPr>
      <xdr:grpSpPr>
        <a:xfrm>
          <a:off x="10477500" y="479775"/>
          <a:ext cx="2427111" cy="1368777"/>
          <a:chOff x="63501" y="592667"/>
          <a:chExt cx="1848555" cy="1368777"/>
        </a:xfrm>
      </xdr:grpSpPr>
      <xdr:sp macro="" textlink="">
        <xdr:nvSpPr>
          <xdr:cNvPr id="20" name="Rectangle: Rounded Corners 19">
            <a:extLst>
              <a:ext uri="{FF2B5EF4-FFF2-40B4-BE49-F238E27FC236}">
                <a16:creationId xmlns:a16="http://schemas.microsoft.com/office/drawing/2014/main" id="{33B11342-8FA5-442E-B6B7-05762353C4BF}"/>
              </a:ext>
            </a:extLst>
          </xdr:cNvPr>
          <xdr:cNvSpPr/>
        </xdr:nvSpPr>
        <xdr:spPr>
          <a:xfrm>
            <a:off x="105832" y="592667"/>
            <a:ext cx="1803871" cy="211666"/>
          </a:xfrm>
          <a:prstGeom prst="roundRect">
            <a:avLst/>
          </a:prstGeom>
          <a:gradFill>
            <a:gsLst>
              <a:gs pos="0">
                <a:schemeClr val="tx1">
                  <a:lumMod val="85000"/>
                  <a:lumOff val="15000"/>
                  <a:alpha val="80000"/>
                </a:schemeClr>
              </a:gs>
              <a:gs pos="100000">
                <a:schemeClr val="tx1">
                  <a:lumMod val="85000"/>
                  <a:lumOff val="1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PROFIT</a:t>
            </a:r>
            <a:r>
              <a:rPr lang="en-US" sz="1800" baseline="0"/>
              <a:t> MARGIN</a:t>
            </a:r>
            <a:endParaRPr lang="en-US" sz="1800"/>
          </a:p>
        </xdr:txBody>
      </xdr:sp>
      <xdr:sp macro="" textlink="">
        <xdr:nvSpPr>
          <xdr:cNvPr id="21" name="Rectangle: Rounded Corners 20">
            <a:extLst>
              <a:ext uri="{FF2B5EF4-FFF2-40B4-BE49-F238E27FC236}">
                <a16:creationId xmlns:a16="http://schemas.microsoft.com/office/drawing/2014/main" id="{64F2A311-252A-44DA-A289-8E49736D8B3F}"/>
              </a:ext>
            </a:extLst>
          </xdr:cNvPr>
          <xdr:cNvSpPr/>
        </xdr:nvSpPr>
        <xdr:spPr>
          <a:xfrm>
            <a:off x="77611" y="846665"/>
            <a:ext cx="1834445" cy="1114779"/>
          </a:xfrm>
          <a:prstGeom prst="roundRect">
            <a:avLst/>
          </a:prstGeom>
          <a:gradFill>
            <a:gsLst>
              <a:gs pos="0">
                <a:schemeClr val="tx1">
                  <a:lumMod val="85000"/>
                  <a:lumOff val="15000"/>
                  <a:alpha val="80000"/>
                </a:schemeClr>
              </a:gs>
              <a:gs pos="100000">
                <a:schemeClr val="tx1">
                  <a:lumMod val="85000"/>
                  <a:lumOff val="1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n-lt"/>
            </a:endParaRPr>
          </a:p>
        </xdr:txBody>
      </xdr:sp>
      <xdr:sp macro="" textlink="KPI!$N$17">
        <xdr:nvSpPr>
          <xdr:cNvPr id="22" name="Rectangle: Rounded Corners 21">
            <a:extLst>
              <a:ext uri="{FF2B5EF4-FFF2-40B4-BE49-F238E27FC236}">
                <a16:creationId xmlns:a16="http://schemas.microsoft.com/office/drawing/2014/main" id="{EDEE02C6-B9B4-4AE2-8F9A-A208A0A7742C}"/>
              </a:ext>
            </a:extLst>
          </xdr:cNvPr>
          <xdr:cNvSpPr/>
        </xdr:nvSpPr>
        <xdr:spPr>
          <a:xfrm>
            <a:off x="190500" y="889000"/>
            <a:ext cx="1636889" cy="211667"/>
          </a:xfrm>
          <a:prstGeom prst="roundRect">
            <a:avLst/>
          </a:prstGeom>
          <a:gradFill>
            <a:gsLst>
              <a:gs pos="0">
                <a:schemeClr val="tx1">
                  <a:lumMod val="85000"/>
                  <a:lumOff val="15000"/>
                  <a:alpha val="80000"/>
                </a:schemeClr>
              </a:gs>
              <a:gs pos="100000">
                <a:schemeClr val="tx1">
                  <a:lumMod val="85000"/>
                  <a:lumOff val="1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2E16F8D-771E-48EA-8915-81D7F39E3B1D}" type="TxLink">
              <a:rPr lang="en-US" sz="1400" b="1" i="0" u="none" strike="noStrike">
                <a:solidFill>
                  <a:schemeClr val="bg1"/>
                </a:solidFill>
                <a:latin typeface="Calibri"/>
                <a:ea typeface="Calibri"/>
                <a:cs typeface="Calibri"/>
              </a:rPr>
              <a:t>13.52%</a:t>
            </a:fld>
            <a:endParaRPr lang="en-US" sz="1800" b="1">
              <a:solidFill>
                <a:schemeClr val="bg1"/>
              </a:solidFill>
            </a:endParaRPr>
          </a:p>
        </xdr:txBody>
      </xdr:sp>
      <xdr:sp macro="" textlink="">
        <xdr:nvSpPr>
          <xdr:cNvPr id="23" name="Rectangle: Rounded Corners 22">
            <a:extLst>
              <a:ext uri="{FF2B5EF4-FFF2-40B4-BE49-F238E27FC236}">
                <a16:creationId xmlns:a16="http://schemas.microsoft.com/office/drawing/2014/main" id="{C09908A8-A727-4DF4-8BC0-D74D3E15B9C6}"/>
              </a:ext>
            </a:extLst>
          </xdr:cNvPr>
          <xdr:cNvSpPr/>
        </xdr:nvSpPr>
        <xdr:spPr>
          <a:xfrm>
            <a:off x="63501" y="1686278"/>
            <a:ext cx="1693614" cy="181428"/>
          </a:xfrm>
          <a:prstGeom prst="roundRect">
            <a:avLst/>
          </a:prstGeom>
          <a:gradFill>
            <a:gsLst>
              <a:gs pos="0">
                <a:schemeClr val="tx1">
                  <a:lumMod val="85000"/>
                  <a:lumOff val="15000"/>
                  <a:alpha val="80000"/>
                </a:schemeClr>
              </a:gs>
              <a:gs pos="100000">
                <a:schemeClr val="tx1">
                  <a:lumMod val="85000"/>
                  <a:lumOff val="1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a:t>YOY GROWTH  </a:t>
            </a:r>
          </a:p>
        </xdr:txBody>
      </xdr:sp>
    </xdr:grpSp>
    <xdr:clientData/>
  </xdr:twoCellAnchor>
  <xdr:twoCellAnchor>
    <xdr:from>
      <xdr:col>4</xdr:col>
      <xdr:colOff>218724</xdr:colOff>
      <xdr:row>2</xdr:row>
      <xdr:rowOff>119946</xdr:rowOff>
    </xdr:from>
    <xdr:to>
      <xdr:col>8</xdr:col>
      <xdr:colOff>254002</xdr:colOff>
      <xdr:row>9</xdr:row>
      <xdr:rowOff>162278</xdr:rowOff>
    </xdr:to>
    <xdr:grpSp>
      <xdr:nvGrpSpPr>
        <xdr:cNvPr id="24" name="Group 23">
          <a:extLst>
            <a:ext uri="{FF2B5EF4-FFF2-40B4-BE49-F238E27FC236}">
              <a16:creationId xmlns:a16="http://schemas.microsoft.com/office/drawing/2014/main" id="{8D4133FC-CB34-4664-9A42-57C322E355BC}"/>
            </a:ext>
          </a:extLst>
        </xdr:cNvPr>
        <xdr:cNvGrpSpPr/>
      </xdr:nvGrpSpPr>
      <xdr:grpSpPr>
        <a:xfrm>
          <a:off x="2645835" y="486835"/>
          <a:ext cx="2462389" cy="1326443"/>
          <a:chOff x="63501" y="592667"/>
          <a:chExt cx="1853868" cy="1326443"/>
        </a:xfrm>
      </xdr:grpSpPr>
      <xdr:sp macro="" textlink="">
        <xdr:nvSpPr>
          <xdr:cNvPr id="25" name="Rectangle: Rounded Corners 24">
            <a:extLst>
              <a:ext uri="{FF2B5EF4-FFF2-40B4-BE49-F238E27FC236}">
                <a16:creationId xmlns:a16="http://schemas.microsoft.com/office/drawing/2014/main" id="{267BA1DD-7195-4577-BAB7-EB23B60A035D}"/>
              </a:ext>
            </a:extLst>
          </xdr:cNvPr>
          <xdr:cNvSpPr/>
        </xdr:nvSpPr>
        <xdr:spPr>
          <a:xfrm>
            <a:off x="105832" y="592667"/>
            <a:ext cx="1803871" cy="211666"/>
          </a:xfrm>
          <a:prstGeom prst="roundRect">
            <a:avLst/>
          </a:prstGeom>
          <a:gradFill>
            <a:gsLst>
              <a:gs pos="0">
                <a:schemeClr val="tx1">
                  <a:lumMod val="85000"/>
                  <a:lumOff val="15000"/>
                  <a:alpha val="80000"/>
                </a:schemeClr>
              </a:gs>
              <a:gs pos="100000">
                <a:schemeClr val="tx1">
                  <a:lumMod val="85000"/>
                  <a:lumOff val="1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PROFIT</a:t>
            </a:r>
          </a:p>
        </xdr:txBody>
      </xdr:sp>
      <xdr:sp macro="" textlink="KPI!$E$17">
        <xdr:nvSpPr>
          <xdr:cNvPr id="26" name="Rectangle: Rounded Corners 25">
            <a:extLst>
              <a:ext uri="{FF2B5EF4-FFF2-40B4-BE49-F238E27FC236}">
                <a16:creationId xmlns:a16="http://schemas.microsoft.com/office/drawing/2014/main" id="{968B6E6F-BECC-4CD3-98A1-2BFAD6892F82}"/>
              </a:ext>
            </a:extLst>
          </xdr:cNvPr>
          <xdr:cNvSpPr/>
        </xdr:nvSpPr>
        <xdr:spPr>
          <a:xfrm>
            <a:off x="82924" y="804331"/>
            <a:ext cx="1834445" cy="1114779"/>
          </a:xfrm>
          <a:prstGeom prst="roundRect">
            <a:avLst/>
          </a:prstGeom>
          <a:gradFill>
            <a:gsLst>
              <a:gs pos="0">
                <a:schemeClr val="tx1">
                  <a:lumMod val="85000"/>
                  <a:lumOff val="15000"/>
                  <a:alpha val="80000"/>
                </a:schemeClr>
              </a:gs>
              <a:gs pos="100000">
                <a:schemeClr val="tx1">
                  <a:lumMod val="85000"/>
                  <a:lumOff val="1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1042263F-93EC-4922-BD71-B873DE4EC8DC}" type="TxLink">
              <a:rPr lang="en-US" sz="1800" b="1" i="0" u="none" strike="noStrike">
                <a:solidFill>
                  <a:schemeClr val="bg1"/>
                </a:solidFill>
                <a:latin typeface="Calibri"/>
                <a:ea typeface="Calibri"/>
                <a:cs typeface="Calibri"/>
              </a:rPr>
              <a:pPr algn="ctr"/>
              <a:t> $68,356.56 </a:t>
            </a:fld>
            <a:endParaRPr lang="en-US" sz="1800" b="1">
              <a:solidFill>
                <a:schemeClr val="bg1"/>
              </a:solidFill>
              <a:latin typeface="+mn-lt"/>
            </a:endParaRPr>
          </a:p>
        </xdr:txBody>
      </xdr:sp>
      <xdr:sp macro="" textlink="">
        <xdr:nvSpPr>
          <xdr:cNvPr id="28" name="Rectangle: Rounded Corners 27">
            <a:extLst>
              <a:ext uri="{FF2B5EF4-FFF2-40B4-BE49-F238E27FC236}">
                <a16:creationId xmlns:a16="http://schemas.microsoft.com/office/drawing/2014/main" id="{632B1C41-85C4-469F-8A75-55D5DD7689C2}"/>
              </a:ext>
            </a:extLst>
          </xdr:cNvPr>
          <xdr:cNvSpPr/>
        </xdr:nvSpPr>
        <xdr:spPr>
          <a:xfrm>
            <a:off x="63501" y="1686278"/>
            <a:ext cx="1693614" cy="181428"/>
          </a:xfrm>
          <a:prstGeom prst="roundRect">
            <a:avLst/>
          </a:prstGeom>
          <a:gradFill>
            <a:gsLst>
              <a:gs pos="0">
                <a:schemeClr val="tx1">
                  <a:lumMod val="85000"/>
                  <a:lumOff val="15000"/>
                  <a:alpha val="80000"/>
                </a:schemeClr>
              </a:gs>
              <a:gs pos="100000">
                <a:schemeClr val="tx1">
                  <a:lumMod val="85000"/>
                  <a:lumOff val="1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a:t>YOY GROWTH  </a:t>
            </a:r>
          </a:p>
        </xdr:txBody>
      </xdr:sp>
    </xdr:grpSp>
    <xdr:clientData/>
  </xdr:twoCellAnchor>
  <xdr:twoCellAnchor>
    <xdr:from>
      <xdr:col>8</xdr:col>
      <xdr:colOff>395114</xdr:colOff>
      <xdr:row>2</xdr:row>
      <xdr:rowOff>117122</xdr:rowOff>
    </xdr:from>
    <xdr:to>
      <xdr:col>12</xdr:col>
      <xdr:colOff>484013</xdr:colOff>
      <xdr:row>10</xdr:row>
      <xdr:rowOff>18344</xdr:rowOff>
    </xdr:to>
    <xdr:grpSp>
      <xdr:nvGrpSpPr>
        <xdr:cNvPr id="29" name="Group 28">
          <a:extLst>
            <a:ext uri="{FF2B5EF4-FFF2-40B4-BE49-F238E27FC236}">
              <a16:creationId xmlns:a16="http://schemas.microsoft.com/office/drawing/2014/main" id="{47883654-51FB-4F4F-918F-18072C8A7DA0}"/>
            </a:ext>
          </a:extLst>
        </xdr:cNvPr>
        <xdr:cNvGrpSpPr/>
      </xdr:nvGrpSpPr>
      <xdr:grpSpPr>
        <a:xfrm>
          <a:off x="5249336" y="484011"/>
          <a:ext cx="2516010" cy="1368777"/>
          <a:chOff x="63501" y="592667"/>
          <a:chExt cx="1848555" cy="1368777"/>
        </a:xfrm>
      </xdr:grpSpPr>
      <xdr:sp macro="" textlink="">
        <xdr:nvSpPr>
          <xdr:cNvPr id="30" name="Rectangle: Rounded Corners 29">
            <a:extLst>
              <a:ext uri="{FF2B5EF4-FFF2-40B4-BE49-F238E27FC236}">
                <a16:creationId xmlns:a16="http://schemas.microsoft.com/office/drawing/2014/main" id="{B8748861-F323-4686-A692-15C291391B5C}"/>
              </a:ext>
            </a:extLst>
          </xdr:cNvPr>
          <xdr:cNvSpPr/>
        </xdr:nvSpPr>
        <xdr:spPr>
          <a:xfrm>
            <a:off x="105832" y="592667"/>
            <a:ext cx="1803871" cy="211666"/>
          </a:xfrm>
          <a:prstGeom prst="roundRect">
            <a:avLst/>
          </a:prstGeom>
          <a:gradFill>
            <a:gsLst>
              <a:gs pos="0">
                <a:schemeClr val="tx1">
                  <a:lumMod val="85000"/>
                  <a:lumOff val="15000"/>
                  <a:alpha val="80000"/>
                </a:schemeClr>
              </a:gs>
              <a:gs pos="100000">
                <a:schemeClr val="tx1">
                  <a:lumMod val="85000"/>
                  <a:lumOff val="1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QUANTITY</a:t>
            </a:r>
          </a:p>
        </xdr:txBody>
      </xdr:sp>
      <xdr:sp macro="" textlink="KPI!$H$17">
        <xdr:nvSpPr>
          <xdr:cNvPr id="31" name="Rectangle: Rounded Corners 30">
            <a:extLst>
              <a:ext uri="{FF2B5EF4-FFF2-40B4-BE49-F238E27FC236}">
                <a16:creationId xmlns:a16="http://schemas.microsoft.com/office/drawing/2014/main" id="{664408F3-685D-4553-B068-867138A21C76}"/>
              </a:ext>
            </a:extLst>
          </xdr:cNvPr>
          <xdr:cNvSpPr/>
        </xdr:nvSpPr>
        <xdr:spPr>
          <a:xfrm>
            <a:off x="77611" y="846665"/>
            <a:ext cx="1834445" cy="1114779"/>
          </a:xfrm>
          <a:prstGeom prst="roundRect">
            <a:avLst/>
          </a:prstGeom>
          <a:gradFill>
            <a:gsLst>
              <a:gs pos="0">
                <a:schemeClr val="tx1">
                  <a:lumMod val="85000"/>
                  <a:lumOff val="15000"/>
                  <a:alpha val="80000"/>
                </a:schemeClr>
              </a:gs>
              <a:gs pos="100000">
                <a:schemeClr val="tx1">
                  <a:lumMod val="85000"/>
                  <a:lumOff val="1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B260B750-C5A6-443B-8064-62439C06C870}" type="TxLink">
              <a:rPr lang="en-US" sz="1800" b="1" i="0" u="none" strike="noStrike">
                <a:solidFill>
                  <a:schemeClr val="bg1"/>
                </a:solidFill>
                <a:latin typeface="Calibri"/>
                <a:ea typeface="Calibri"/>
                <a:cs typeface="Calibri"/>
              </a:rPr>
              <a:pPr algn="ctr"/>
              <a:t>8250</a:t>
            </a:fld>
            <a:endParaRPr lang="en-US" sz="1800" b="1">
              <a:solidFill>
                <a:schemeClr val="bg1"/>
              </a:solidFill>
              <a:latin typeface="+mn-lt"/>
            </a:endParaRPr>
          </a:p>
        </xdr:txBody>
      </xdr:sp>
      <xdr:sp macro="" textlink="">
        <xdr:nvSpPr>
          <xdr:cNvPr id="33" name="Rectangle: Rounded Corners 32">
            <a:extLst>
              <a:ext uri="{FF2B5EF4-FFF2-40B4-BE49-F238E27FC236}">
                <a16:creationId xmlns:a16="http://schemas.microsoft.com/office/drawing/2014/main" id="{5FFE3ED9-B162-4422-9768-778771E7D080}"/>
              </a:ext>
            </a:extLst>
          </xdr:cNvPr>
          <xdr:cNvSpPr/>
        </xdr:nvSpPr>
        <xdr:spPr>
          <a:xfrm>
            <a:off x="63501" y="1686278"/>
            <a:ext cx="1693614" cy="181428"/>
          </a:xfrm>
          <a:prstGeom prst="roundRect">
            <a:avLst/>
          </a:prstGeom>
          <a:gradFill>
            <a:gsLst>
              <a:gs pos="0">
                <a:schemeClr val="tx1">
                  <a:lumMod val="85000"/>
                  <a:lumOff val="15000"/>
                  <a:alpha val="80000"/>
                </a:schemeClr>
              </a:gs>
              <a:gs pos="100000">
                <a:schemeClr val="tx1">
                  <a:lumMod val="85000"/>
                  <a:lumOff val="1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a:t>YOY GROWTH  </a:t>
            </a:r>
          </a:p>
        </xdr:txBody>
      </xdr:sp>
    </xdr:grpSp>
    <xdr:clientData/>
  </xdr:twoCellAnchor>
  <xdr:twoCellAnchor>
    <xdr:from>
      <xdr:col>13</xdr:col>
      <xdr:colOff>15520</xdr:colOff>
      <xdr:row>2</xdr:row>
      <xdr:rowOff>107243</xdr:rowOff>
    </xdr:from>
    <xdr:to>
      <xdr:col>17</xdr:col>
      <xdr:colOff>77610</xdr:colOff>
      <xdr:row>10</xdr:row>
      <xdr:rowOff>8465</xdr:rowOff>
    </xdr:to>
    <xdr:grpSp>
      <xdr:nvGrpSpPr>
        <xdr:cNvPr id="34" name="Group 33">
          <a:extLst>
            <a:ext uri="{FF2B5EF4-FFF2-40B4-BE49-F238E27FC236}">
              <a16:creationId xmlns:a16="http://schemas.microsoft.com/office/drawing/2014/main" id="{6470C5F0-1F94-4854-8117-3FF93CDF0EB6}"/>
            </a:ext>
          </a:extLst>
        </xdr:cNvPr>
        <xdr:cNvGrpSpPr/>
      </xdr:nvGrpSpPr>
      <xdr:grpSpPr>
        <a:xfrm>
          <a:off x="7903631" y="474132"/>
          <a:ext cx="2489201" cy="1368777"/>
          <a:chOff x="63501" y="592667"/>
          <a:chExt cx="1848555" cy="1368777"/>
        </a:xfrm>
      </xdr:grpSpPr>
      <xdr:sp macro="" textlink="">
        <xdr:nvSpPr>
          <xdr:cNvPr id="35" name="Rectangle: Rounded Corners 34">
            <a:extLst>
              <a:ext uri="{FF2B5EF4-FFF2-40B4-BE49-F238E27FC236}">
                <a16:creationId xmlns:a16="http://schemas.microsoft.com/office/drawing/2014/main" id="{A60FE26C-0778-4468-BDC9-D057F81A4B3D}"/>
              </a:ext>
            </a:extLst>
          </xdr:cNvPr>
          <xdr:cNvSpPr/>
        </xdr:nvSpPr>
        <xdr:spPr>
          <a:xfrm>
            <a:off x="105832" y="592667"/>
            <a:ext cx="1803871" cy="211666"/>
          </a:xfrm>
          <a:prstGeom prst="roundRect">
            <a:avLst/>
          </a:prstGeom>
          <a:gradFill>
            <a:gsLst>
              <a:gs pos="0">
                <a:schemeClr val="tx1">
                  <a:lumMod val="85000"/>
                  <a:lumOff val="15000"/>
                  <a:alpha val="80000"/>
                </a:schemeClr>
              </a:gs>
              <a:gs pos="100000">
                <a:schemeClr val="tx1">
                  <a:lumMod val="85000"/>
                  <a:lumOff val="1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NO.</a:t>
            </a:r>
            <a:r>
              <a:rPr lang="en-US" sz="1800" baseline="0"/>
              <a:t> OF ORDER</a:t>
            </a:r>
            <a:endParaRPr lang="en-US" sz="1800"/>
          </a:p>
        </xdr:txBody>
      </xdr:sp>
      <xdr:sp macro="" textlink="">
        <xdr:nvSpPr>
          <xdr:cNvPr id="36" name="Rectangle: Rounded Corners 35">
            <a:extLst>
              <a:ext uri="{FF2B5EF4-FFF2-40B4-BE49-F238E27FC236}">
                <a16:creationId xmlns:a16="http://schemas.microsoft.com/office/drawing/2014/main" id="{6C24753F-CBBD-4787-875A-994D8F046891}"/>
              </a:ext>
            </a:extLst>
          </xdr:cNvPr>
          <xdr:cNvSpPr/>
        </xdr:nvSpPr>
        <xdr:spPr>
          <a:xfrm>
            <a:off x="77611" y="846665"/>
            <a:ext cx="1834445" cy="1114779"/>
          </a:xfrm>
          <a:prstGeom prst="roundRect">
            <a:avLst/>
          </a:prstGeom>
          <a:gradFill>
            <a:gsLst>
              <a:gs pos="0">
                <a:schemeClr val="tx1">
                  <a:lumMod val="85000"/>
                  <a:lumOff val="15000"/>
                  <a:alpha val="80000"/>
                </a:schemeClr>
              </a:gs>
              <a:gs pos="100000">
                <a:schemeClr val="tx1">
                  <a:lumMod val="85000"/>
                  <a:lumOff val="1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n-lt"/>
            </a:endParaRPr>
          </a:p>
        </xdr:txBody>
      </xdr:sp>
      <xdr:sp macro="" textlink="KPI!$K$17">
        <xdr:nvSpPr>
          <xdr:cNvPr id="37" name="Rectangle: Rounded Corners 36">
            <a:extLst>
              <a:ext uri="{FF2B5EF4-FFF2-40B4-BE49-F238E27FC236}">
                <a16:creationId xmlns:a16="http://schemas.microsoft.com/office/drawing/2014/main" id="{B243FF0E-A74E-4DCE-A888-B8CF1A219A11}"/>
              </a:ext>
            </a:extLst>
          </xdr:cNvPr>
          <xdr:cNvSpPr/>
        </xdr:nvSpPr>
        <xdr:spPr>
          <a:xfrm>
            <a:off x="190500" y="889000"/>
            <a:ext cx="1636889" cy="211667"/>
          </a:xfrm>
          <a:prstGeom prst="roundRect">
            <a:avLst/>
          </a:prstGeom>
          <a:gradFill>
            <a:gsLst>
              <a:gs pos="0">
                <a:schemeClr val="tx1">
                  <a:lumMod val="85000"/>
                  <a:lumOff val="15000"/>
                  <a:alpha val="80000"/>
                </a:schemeClr>
              </a:gs>
              <a:gs pos="100000">
                <a:schemeClr val="tx1">
                  <a:lumMod val="85000"/>
                  <a:lumOff val="1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838D9A4-09F2-44D3-AE1F-06C0891B8224}" type="TxLink">
              <a:rPr lang="en-US" sz="1800" b="1" i="0" u="none" strike="noStrike">
                <a:solidFill>
                  <a:schemeClr val="bg1"/>
                </a:solidFill>
                <a:latin typeface="Calibri"/>
                <a:ea typeface="Calibri"/>
                <a:cs typeface="Calibri"/>
              </a:rPr>
              <a:t>2143</a:t>
            </a:fld>
            <a:endParaRPr lang="en-US" sz="2400" b="1">
              <a:solidFill>
                <a:schemeClr val="bg1"/>
              </a:solidFill>
            </a:endParaRPr>
          </a:p>
        </xdr:txBody>
      </xdr:sp>
      <xdr:sp macro="" textlink="">
        <xdr:nvSpPr>
          <xdr:cNvPr id="38" name="Rectangle: Rounded Corners 37">
            <a:extLst>
              <a:ext uri="{FF2B5EF4-FFF2-40B4-BE49-F238E27FC236}">
                <a16:creationId xmlns:a16="http://schemas.microsoft.com/office/drawing/2014/main" id="{C6F2465D-5BF3-41BF-B014-4EC73F1A2E9F}"/>
              </a:ext>
            </a:extLst>
          </xdr:cNvPr>
          <xdr:cNvSpPr/>
        </xdr:nvSpPr>
        <xdr:spPr>
          <a:xfrm>
            <a:off x="63501" y="1686278"/>
            <a:ext cx="1693614" cy="181428"/>
          </a:xfrm>
          <a:prstGeom prst="roundRect">
            <a:avLst/>
          </a:prstGeom>
          <a:gradFill>
            <a:gsLst>
              <a:gs pos="0">
                <a:schemeClr val="tx1">
                  <a:lumMod val="85000"/>
                  <a:lumOff val="15000"/>
                  <a:alpha val="80000"/>
                </a:schemeClr>
              </a:gs>
              <a:gs pos="100000">
                <a:schemeClr val="tx1">
                  <a:lumMod val="85000"/>
                  <a:lumOff val="1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a:t>YOY GROWTH  </a:t>
            </a:r>
          </a:p>
        </xdr:txBody>
      </xdr:sp>
    </xdr:grpSp>
    <xdr:clientData/>
  </xdr:twoCellAnchor>
  <xdr:twoCellAnchor>
    <xdr:from>
      <xdr:col>4</xdr:col>
      <xdr:colOff>550333</xdr:colOff>
      <xdr:row>5</xdr:row>
      <xdr:rowOff>141111</xdr:rowOff>
    </xdr:from>
    <xdr:to>
      <xdr:col>8</xdr:col>
      <xdr:colOff>35277</xdr:colOff>
      <xdr:row>8</xdr:row>
      <xdr:rowOff>136255</xdr:rowOff>
    </xdr:to>
    <xdr:graphicFrame macro="">
      <xdr:nvGraphicFramePr>
        <xdr:cNvPr id="39" name="Chart 38">
          <a:extLst>
            <a:ext uri="{FF2B5EF4-FFF2-40B4-BE49-F238E27FC236}">
              <a16:creationId xmlns:a16="http://schemas.microsoft.com/office/drawing/2014/main" id="{3846FC53-F2D7-41D5-8CB6-B81A6B171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56445</xdr:colOff>
      <xdr:row>2</xdr:row>
      <xdr:rowOff>112889</xdr:rowOff>
    </xdr:from>
    <xdr:to>
      <xdr:col>4</xdr:col>
      <xdr:colOff>145344</xdr:colOff>
      <xdr:row>10</xdr:row>
      <xdr:rowOff>14111</xdr:rowOff>
    </xdr:to>
    <xdr:grpSp>
      <xdr:nvGrpSpPr>
        <xdr:cNvPr id="40" name="Group 39">
          <a:extLst>
            <a:ext uri="{FF2B5EF4-FFF2-40B4-BE49-F238E27FC236}">
              <a16:creationId xmlns:a16="http://schemas.microsoft.com/office/drawing/2014/main" id="{53A91D1F-EA46-4240-AA7E-0435F5A33212}"/>
            </a:ext>
          </a:extLst>
        </xdr:cNvPr>
        <xdr:cNvGrpSpPr/>
      </xdr:nvGrpSpPr>
      <xdr:grpSpPr>
        <a:xfrm>
          <a:off x="56445" y="479778"/>
          <a:ext cx="2516010" cy="1368777"/>
          <a:chOff x="63501" y="592667"/>
          <a:chExt cx="1848555" cy="1368777"/>
        </a:xfrm>
      </xdr:grpSpPr>
      <xdr:sp macro="" textlink="">
        <xdr:nvSpPr>
          <xdr:cNvPr id="41" name="Rectangle: Rounded Corners 40">
            <a:extLst>
              <a:ext uri="{FF2B5EF4-FFF2-40B4-BE49-F238E27FC236}">
                <a16:creationId xmlns:a16="http://schemas.microsoft.com/office/drawing/2014/main" id="{E39DD33C-8D8C-4A9E-A83A-FF407460594B}"/>
              </a:ext>
            </a:extLst>
          </xdr:cNvPr>
          <xdr:cNvSpPr/>
        </xdr:nvSpPr>
        <xdr:spPr>
          <a:xfrm>
            <a:off x="105832" y="592667"/>
            <a:ext cx="1803871" cy="211666"/>
          </a:xfrm>
          <a:prstGeom prst="roundRect">
            <a:avLst/>
          </a:prstGeom>
          <a:gradFill>
            <a:gsLst>
              <a:gs pos="0">
                <a:schemeClr val="tx1">
                  <a:lumMod val="85000"/>
                  <a:lumOff val="15000"/>
                  <a:alpha val="80000"/>
                </a:schemeClr>
              </a:gs>
              <a:gs pos="100000">
                <a:schemeClr val="tx1">
                  <a:lumMod val="85000"/>
                  <a:lumOff val="1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SALES</a:t>
            </a:r>
          </a:p>
        </xdr:txBody>
      </xdr:sp>
      <xdr:sp macro="" textlink="KPI!$B$17">
        <xdr:nvSpPr>
          <xdr:cNvPr id="42" name="Rectangle: Rounded Corners 41">
            <a:extLst>
              <a:ext uri="{FF2B5EF4-FFF2-40B4-BE49-F238E27FC236}">
                <a16:creationId xmlns:a16="http://schemas.microsoft.com/office/drawing/2014/main" id="{36033C40-76F2-4D9C-9928-FA7C73045607}"/>
              </a:ext>
            </a:extLst>
          </xdr:cNvPr>
          <xdr:cNvSpPr/>
        </xdr:nvSpPr>
        <xdr:spPr>
          <a:xfrm>
            <a:off x="77611" y="846665"/>
            <a:ext cx="1834445" cy="1114779"/>
          </a:xfrm>
          <a:prstGeom prst="roundRect">
            <a:avLst/>
          </a:prstGeom>
          <a:gradFill>
            <a:gsLst>
              <a:gs pos="0">
                <a:schemeClr val="tx1">
                  <a:lumMod val="85000"/>
                  <a:lumOff val="15000"/>
                  <a:alpha val="80000"/>
                </a:schemeClr>
              </a:gs>
              <a:gs pos="100000">
                <a:schemeClr val="tx1">
                  <a:lumMod val="85000"/>
                  <a:lumOff val="1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A34797C5-5207-4951-BC62-B4AA62DDF111}" type="TxLink">
              <a:rPr lang="en-US" sz="1400" b="1" i="0" u="none" strike="noStrike">
                <a:solidFill>
                  <a:schemeClr val="bg1"/>
                </a:solidFill>
                <a:latin typeface="Calibri"/>
                <a:ea typeface="Calibri"/>
                <a:cs typeface="Calibri"/>
              </a:rPr>
              <a:t> $505,737.02 </a:t>
            </a:fld>
            <a:endParaRPr lang="en-US" sz="1800" b="1">
              <a:solidFill>
                <a:schemeClr val="bg1"/>
              </a:solidFill>
              <a:latin typeface="+mn-lt"/>
            </a:endParaRPr>
          </a:p>
        </xdr:txBody>
      </xdr:sp>
      <xdr:sp macro="" textlink="">
        <xdr:nvSpPr>
          <xdr:cNvPr id="43" name="Rectangle: Rounded Corners 42">
            <a:extLst>
              <a:ext uri="{FF2B5EF4-FFF2-40B4-BE49-F238E27FC236}">
                <a16:creationId xmlns:a16="http://schemas.microsoft.com/office/drawing/2014/main" id="{89E67648-0CE3-4F3E-8294-AAB3EB399A1A}"/>
              </a:ext>
            </a:extLst>
          </xdr:cNvPr>
          <xdr:cNvSpPr/>
        </xdr:nvSpPr>
        <xdr:spPr>
          <a:xfrm>
            <a:off x="63501" y="1686278"/>
            <a:ext cx="1693614" cy="181428"/>
          </a:xfrm>
          <a:prstGeom prst="roundRect">
            <a:avLst/>
          </a:prstGeom>
          <a:gradFill>
            <a:gsLst>
              <a:gs pos="0">
                <a:schemeClr val="tx1">
                  <a:lumMod val="85000"/>
                  <a:lumOff val="15000"/>
                  <a:alpha val="80000"/>
                </a:schemeClr>
              </a:gs>
              <a:gs pos="100000">
                <a:schemeClr val="tx1">
                  <a:lumMod val="85000"/>
                  <a:lumOff val="1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a:t>YOY GROWTH  </a:t>
            </a:r>
          </a:p>
        </xdr:txBody>
      </xdr:sp>
    </xdr:grpSp>
    <xdr:clientData/>
  </xdr:twoCellAnchor>
  <xdr:twoCellAnchor>
    <xdr:from>
      <xdr:col>0</xdr:col>
      <xdr:colOff>458612</xdr:colOff>
      <xdr:row>5</xdr:row>
      <xdr:rowOff>119946</xdr:rowOff>
    </xdr:from>
    <xdr:to>
      <xdr:col>3</xdr:col>
      <xdr:colOff>472723</xdr:colOff>
      <xdr:row>8</xdr:row>
      <xdr:rowOff>98778</xdr:rowOff>
    </xdr:to>
    <xdr:graphicFrame macro="">
      <xdr:nvGraphicFramePr>
        <xdr:cNvPr id="44" name="Chart 43">
          <a:extLst>
            <a:ext uri="{FF2B5EF4-FFF2-40B4-BE49-F238E27FC236}">
              <a16:creationId xmlns:a16="http://schemas.microsoft.com/office/drawing/2014/main" id="{F19B96DD-2A8C-412C-AAFA-2CAC236E94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155223</xdr:colOff>
      <xdr:row>5</xdr:row>
      <xdr:rowOff>42332</xdr:rowOff>
    </xdr:from>
    <xdr:to>
      <xdr:col>12</xdr:col>
      <xdr:colOff>289278</xdr:colOff>
      <xdr:row>8</xdr:row>
      <xdr:rowOff>168003</xdr:rowOff>
    </xdr:to>
    <xdr:graphicFrame macro="">
      <xdr:nvGraphicFramePr>
        <xdr:cNvPr id="45" name="Chart 44">
          <a:extLst>
            <a:ext uri="{FF2B5EF4-FFF2-40B4-BE49-F238E27FC236}">
              <a16:creationId xmlns:a16="http://schemas.microsoft.com/office/drawing/2014/main" id="{7D1E5CCB-E109-4668-AFE1-4DE4DC1D8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500944</xdr:colOff>
      <xdr:row>5</xdr:row>
      <xdr:rowOff>49390</xdr:rowOff>
    </xdr:from>
    <xdr:to>
      <xdr:col>16</xdr:col>
      <xdr:colOff>324555</xdr:colOff>
      <xdr:row>8</xdr:row>
      <xdr:rowOff>76988</xdr:rowOff>
    </xdr:to>
    <xdr:graphicFrame macro="">
      <xdr:nvGraphicFramePr>
        <xdr:cNvPr id="46" name="Chart 45">
          <a:extLst>
            <a:ext uri="{FF2B5EF4-FFF2-40B4-BE49-F238E27FC236}">
              <a16:creationId xmlns:a16="http://schemas.microsoft.com/office/drawing/2014/main" id="{0BC17CAC-5557-432A-AFFB-AC5C2F10E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592669</xdr:colOff>
      <xdr:row>5</xdr:row>
      <xdr:rowOff>98777</xdr:rowOff>
    </xdr:from>
    <xdr:to>
      <xdr:col>20</xdr:col>
      <xdr:colOff>437445</xdr:colOff>
      <xdr:row>8</xdr:row>
      <xdr:rowOff>126999</xdr:rowOff>
    </xdr:to>
    <xdr:graphicFrame macro="">
      <xdr:nvGraphicFramePr>
        <xdr:cNvPr id="47" name="Chart 46">
          <a:extLst>
            <a:ext uri="{FF2B5EF4-FFF2-40B4-BE49-F238E27FC236}">
              <a16:creationId xmlns:a16="http://schemas.microsoft.com/office/drawing/2014/main" id="{EDE1FC83-91E1-477A-9E5D-886CD9E552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76644</xdr:colOff>
          <xdr:row>8</xdr:row>
          <xdr:rowOff>79355</xdr:rowOff>
        </xdr:from>
        <xdr:to>
          <xdr:col>3</xdr:col>
          <xdr:colOff>549382</xdr:colOff>
          <xdr:row>10</xdr:row>
          <xdr:rowOff>7693</xdr:rowOff>
        </xdr:to>
        <xdr:pic>
          <xdr:nvPicPr>
            <xdr:cNvPr id="48" name="Picture 47">
              <a:extLst>
                <a:ext uri="{FF2B5EF4-FFF2-40B4-BE49-F238E27FC236}">
                  <a16:creationId xmlns:a16="http://schemas.microsoft.com/office/drawing/2014/main" id="{057616B4-5A01-4B0F-BFD0-ADBF615615FC}"/>
                </a:ext>
              </a:extLst>
            </xdr:cNvPr>
            <xdr:cNvPicPr>
              <a:picLocks noChangeAspect="1" noChangeArrowheads="1"/>
              <a:extLst>
                <a:ext uri="{84589F7E-364E-4C9E-8A38-B11213B215E9}">
                  <a14:cameraTool cellRange="'YOY GROWTH'!$B$9" spid="_x0000_s4134"/>
                </a:ext>
              </a:extLst>
            </xdr:cNvPicPr>
          </xdr:nvPicPr>
          <xdr:blipFill>
            <a:blip xmlns:r="http://schemas.openxmlformats.org/officeDocument/2006/relationships" r:embed="rId7"/>
            <a:srcRect/>
            <a:stretch>
              <a:fillRect/>
            </a:stretch>
          </xdr:blipFill>
          <xdr:spPr bwMode="auto">
            <a:xfrm>
              <a:off x="1290200" y="1546911"/>
              <a:ext cx="1079515" cy="29522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215822</xdr:colOff>
          <xdr:row>8</xdr:row>
          <xdr:rowOff>57252</xdr:rowOff>
        </xdr:from>
        <xdr:to>
          <xdr:col>8</xdr:col>
          <xdr:colOff>86597</xdr:colOff>
          <xdr:row>9</xdr:row>
          <xdr:rowOff>170587</xdr:rowOff>
        </xdr:to>
        <xdr:pic>
          <xdr:nvPicPr>
            <xdr:cNvPr id="49" name="Picture 48">
              <a:extLst>
                <a:ext uri="{FF2B5EF4-FFF2-40B4-BE49-F238E27FC236}">
                  <a16:creationId xmlns:a16="http://schemas.microsoft.com/office/drawing/2014/main" id="{EAF7BAFA-5CAC-40A8-BE27-E3BE87F463FF}"/>
                </a:ext>
              </a:extLst>
            </xdr:cNvPr>
            <xdr:cNvPicPr>
              <a:picLocks noChangeAspect="1" noChangeArrowheads="1"/>
              <a:extLst>
                <a:ext uri="{84589F7E-364E-4C9E-8A38-B11213B215E9}">
                  <a14:cameraTool cellRange="'YOY GROWTH'!$C$9" spid="_x0000_s4135"/>
                </a:ext>
              </a:extLst>
            </xdr:cNvPicPr>
          </xdr:nvPicPr>
          <xdr:blipFill>
            <a:blip xmlns:r="http://schemas.openxmlformats.org/officeDocument/2006/relationships" r:embed="rId8"/>
            <a:srcRect/>
            <a:stretch>
              <a:fillRect/>
            </a:stretch>
          </xdr:blipFill>
          <xdr:spPr bwMode="auto">
            <a:xfrm>
              <a:off x="3856489" y="1524808"/>
              <a:ext cx="1084330" cy="29677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484969</xdr:colOff>
          <xdr:row>8</xdr:row>
          <xdr:rowOff>85332</xdr:rowOff>
        </xdr:from>
        <xdr:to>
          <xdr:col>12</xdr:col>
          <xdr:colOff>397267</xdr:colOff>
          <xdr:row>9</xdr:row>
          <xdr:rowOff>169706</xdr:rowOff>
        </xdr:to>
        <xdr:pic>
          <xdr:nvPicPr>
            <xdr:cNvPr id="50" name="Picture 49">
              <a:extLst>
                <a:ext uri="{FF2B5EF4-FFF2-40B4-BE49-F238E27FC236}">
                  <a16:creationId xmlns:a16="http://schemas.microsoft.com/office/drawing/2014/main" id="{C99AECC3-6B68-47C6-B9CB-94BF7D2A1685}"/>
                </a:ext>
              </a:extLst>
            </xdr:cNvPr>
            <xdr:cNvPicPr>
              <a:picLocks noChangeAspect="1" noChangeArrowheads="1"/>
              <a:extLst>
                <a:ext uri="{84589F7E-364E-4C9E-8A38-B11213B215E9}">
                  <a14:cameraTool cellRange="'YOY GROWTH'!$D$9" spid="_x0000_s4136"/>
                </a:ext>
              </a:extLst>
            </xdr:cNvPicPr>
          </xdr:nvPicPr>
          <xdr:blipFill>
            <a:blip xmlns:r="http://schemas.openxmlformats.org/officeDocument/2006/relationships" r:embed="rId9"/>
            <a:srcRect/>
            <a:stretch>
              <a:fillRect/>
            </a:stretch>
          </xdr:blipFill>
          <xdr:spPr bwMode="auto">
            <a:xfrm>
              <a:off x="6552747" y="1552888"/>
              <a:ext cx="1125853" cy="26781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7139</xdr:colOff>
          <xdr:row>8</xdr:row>
          <xdr:rowOff>59240</xdr:rowOff>
        </xdr:from>
        <xdr:to>
          <xdr:col>17</xdr:col>
          <xdr:colOff>23264</xdr:colOff>
          <xdr:row>9</xdr:row>
          <xdr:rowOff>143109</xdr:rowOff>
        </xdr:to>
        <xdr:pic>
          <xdr:nvPicPr>
            <xdr:cNvPr id="51" name="Picture 50">
              <a:extLst>
                <a:ext uri="{FF2B5EF4-FFF2-40B4-BE49-F238E27FC236}">
                  <a16:creationId xmlns:a16="http://schemas.microsoft.com/office/drawing/2014/main" id="{778948F5-D128-461D-BDC1-B1F10EAFE362}"/>
                </a:ext>
              </a:extLst>
            </xdr:cNvPr>
            <xdr:cNvPicPr>
              <a:picLocks noChangeAspect="1" noChangeArrowheads="1"/>
              <a:extLst>
                <a:ext uri="{84589F7E-364E-4C9E-8A38-B11213B215E9}">
                  <a14:cameraTool cellRange="'YOY GROWTH'!$E$9" spid="_x0000_s4137"/>
                </a:ext>
              </a:extLst>
            </xdr:cNvPicPr>
          </xdr:nvPicPr>
          <xdr:blipFill>
            <a:blip xmlns:r="http://schemas.openxmlformats.org/officeDocument/2006/relationships" r:embed="rId10"/>
            <a:srcRect/>
            <a:stretch>
              <a:fillRect/>
            </a:stretch>
          </xdr:blipFill>
          <xdr:spPr bwMode="auto">
            <a:xfrm>
              <a:off x="9108806" y="1526796"/>
              <a:ext cx="1229680" cy="26731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120512</xdr:colOff>
          <xdr:row>8</xdr:row>
          <xdr:rowOff>70554</xdr:rowOff>
        </xdr:from>
        <xdr:to>
          <xdr:col>21</xdr:col>
          <xdr:colOff>145598</xdr:colOff>
          <xdr:row>9</xdr:row>
          <xdr:rowOff>162277</xdr:rowOff>
        </xdr:to>
        <xdr:pic>
          <xdr:nvPicPr>
            <xdr:cNvPr id="52" name="Picture 51">
              <a:extLst>
                <a:ext uri="{FF2B5EF4-FFF2-40B4-BE49-F238E27FC236}">
                  <a16:creationId xmlns:a16="http://schemas.microsoft.com/office/drawing/2014/main" id="{89D1D9E1-D435-44D9-8D92-6B99259D2367}"/>
                </a:ext>
              </a:extLst>
            </xdr:cNvPr>
            <xdr:cNvPicPr>
              <a:picLocks noChangeAspect="1" noChangeArrowheads="1"/>
              <a:extLst>
                <a:ext uri="{84589F7E-364E-4C9E-8A38-B11213B215E9}">
                  <a14:cameraTool cellRange="'YOY GROWTH'!$F$9" spid="_x0000_s4138"/>
                </a:ext>
              </a:extLst>
            </xdr:cNvPicPr>
          </xdr:nvPicPr>
          <xdr:blipFill>
            <a:blip xmlns:r="http://schemas.openxmlformats.org/officeDocument/2006/relationships" r:embed="rId11"/>
            <a:srcRect/>
            <a:stretch>
              <a:fillRect/>
            </a:stretch>
          </xdr:blipFill>
          <xdr:spPr bwMode="auto">
            <a:xfrm>
              <a:off x="11649290" y="1538110"/>
              <a:ext cx="1238641" cy="27516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77611</xdr:colOff>
      <xdr:row>10</xdr:row>
      <xdr:rowOff>56445</xdr:rowOff>
    </xdr:from>
    <xdr:to>
      <xdr:col>8</xdr:col>
      <xdr:colOff>176389</xdr:colOff>
      <xdr:row>19</xdr:row>
      <xdr:rowOff>42334</xdr:rowOff>
    </xdr:to>
    <xdr:sp macro="" textlink="">
      <xdr:nvSpPr>
        <xdr:cNvPr id="53" name="Rectangle: Rounded Corners 52">
          <a:extLst>
            <a:ext uri="{FF2B5EF4-FFF2-40B4-BE49-F238E27FC236}">
              <a16:creationId xmlns:a16="http://schemas.microsoft.com/office/drawing/2014/main" id="{5BEA31A0-9542-4B62-A87C-7E454EDA1D13}"/>
            </a:ext>
          </a:extLst>
        </xdr:cNvPr>
        <xdr:cNvSpPr/>
      </xdr:nvSpPr>
      <xdr:spPr>
        <a:xfrm>
          <a:off x="77611" y="1890889"/>
          <a:ext cx="4953000" cy="1636889"/>
        </a:xfrm>
        <a:prstGeom prst="roundRect">
          <a:avLst>
            <a:gd name="adj" fmla="val 8884"/>
          </a:avLst>
        </a:prstGeom>
        <a:gradFill>
          <a:gsLst>
            <a:gs pos="0">
              <a:schemeClr val="tx1">
                <a:lumMod val="85000"/>
                <a:lumOff val="15000"/>
                <a:alpha val="80000"/>
              </a:schemeClr>
            </a:gs>
            <a:gs pos="100000">
              <a:schemeClr val="tx1">
                <a:lumMod val="85000"/>
                <a:lumOff val="15000"/>
                <a:alpha val="75000"/>
              </a:schemeClr>
            </a:gs>
          </a:gsLst>
          <a:lin ang="5400000" scaled="1"/>
        </a:gradFill>
        <a:ln>
          <a:gradFill>
            <a:gsLst>
              <a:gs pos="0">
                <a:schemeClr val="tx1">
                  <a:lumMod val="85000"/>
                  <a:lumOff val="1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289278</xdr:colOff>
      <xdr:row>10</xdr:row>
      <xdr:rowOff>49389</xdr:rowOff>
    </xdr:from>
    <xdr:to>
      <xdr:col>15</xdr:col>
      <xdr:colOff>564444</xdr:colOff>
      <xdr:row>19</xdr:row>
      <xdr:rowOff>35278</xdr:rowOff>
    </xdr:to>
    <xdr:sp macro="" textlink="">
      <xdr:nvSpPr>
        <xdr:cNvPr id="54" name="Rectangle: Rounded Corners 53">
          <a:extLst>
            <a:ext uri="{FF2B5EF4-FFF2-40B4-BE49-F238E27FC236}">
              <a16:creationId xmlns:a16="http://schemas.microsoft.com/office/drawing/2014/main" id="{7E486555-83BE-49E6-9B11-3D2EBAB76B0A}"/>
            </a:ext>
          </a:extLst>
        </xdr:cNvPr>
        <xdr:cNvSpPr/>
      </xdr:nvSpPr>
      <xdr:spPr>
        <a:xfrm>
          <a:off x="5143500" y="1883833"/>
          <a:ext cx="4522611" cy="1636889"/>
        </a:xfrm>
        <a:prstGeom prst="roundRect">
          <a:avLst>
            <a:gd name="adj" fmla="val 8884"/>
          </a:avLst>
        </a:prstGeom>
        <a:gradFill>
          <a:gsLst>
            <a:gs pos="0">
              <a:schemeClr val="tx1">
                <a:lumMod val="85000"/>
                <a:lumOff val="15000"/>
                <a:alpha val="80000"/>
              </a:schemeClr>
            </a:gs>
            <a:gs pos="100000">
              <a:schemeClr val="tx1">
                <a:lumMod val="85000"/>
                <a:lumOff val="15000"/>
                <a:alpha val="75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70556</xdr:colOff>
      <xdr:row>10</xdr:row>
      <xdr:rowOff>56445</xdr:rowOff>
    </xdr:from>
    <xdr:to>
      <xdr:col>21</xdr:col>
      <xdr:colOff>197556</xdr:colOff>
      <xdr:row>19</xdr:row>
      <xdr:rowOff>42334</xdr:rowOff>
    </xdr:to>
    <xdr:sp macro="" textlink="">
      <xdr:nvSpPr>
        <xdr:cNvPr id="55" name="Rectangle: Rounded Corners 54">
          <a:extLst>
            <a:ext uri="{FF2B5EF4-FFF2-40B4-BE49-F238E27FC236}">
              <a16:creationId xmlns:a16="http://schemas.microsoft.com/office/drawing/2014/main" id="{E854D80C-DD85-49BA-9A65-94BEB431FFA7}"/>
            </a:ext>
          </a:extLst>
        </xdr:cNvPr>
        <xdr:cNvSpPr/>
      </xdr:nvSpPr>
      <xdr:spPr>
        <a:xfrm>
          <a:off x="9779000" y="1890889"/>
          <a:ext cx="3160889" cy="1636889"/>
        </a:xfrm>
        <a:prstGeom prst="roundRect">
          <a:avLst>
            <a:gd name="adj" fmla="val 8884"/>
          </a:avLst>
        </a:prstGeom>
        <a:gradFill>
          <a:gsLst>
            <a:gs pos="0">
              <a:schemeClr val="tx1">
                <a:lumMod val="85000"/>
                <a:lumOff val="15000"/>
                <a:alpha val="80000"/>
              </a:schemeClr>
            </a:gs>
            <a:gs pos="100000">
              <a:schemeClr val="tx1">
                <a:lumMod val="85000"/>
                <a:lumOff val="15000"/>
                <a:alpha val="75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53622</xdr:colOff>
      <xdr:row>19</xdr:row>
      <xdr:rowOff>103012</xdr:rowOff>
    </xdr:from>
    <xdr:to>
      <xdr:col>7</xdr:col>
      <xdr:colOff>155223</xdr:colOff>
      <xdr:row>28</xdr:row>
      <xdr:rowOff>88901</xdr:rowOff>
    </xdr:to>
    <xdr:sp macro="" textlink="">
      <xdr:nvSpPr>
        <xdr:cNvPr id="56" name="Rectangle: Rounded Corners 55">
          <a:extLst>
            <a:ext uri="{FF2B5EF4-FFF2-40B4-BE49-F238E27FC236}">
              <a16:creationId xmlns:a16="http://schemas.microsoft.com/office/drawing/2014/main" id="{AA11888B-8037-4A9C-9DAF-0C6670359AFD}"/>
            </a:ext>
          </a:extLst>
        </xdr:cNvPr>
        <xdr:cNvSpPr/>
      </xdr:nvSpPr>
      <xdr:spPr>
        <a:xfrm>
          <a:off x="53622" y="3588456"/>
          <a:ext cx="4349045" cy="1636889"/>
        </a:xfrm>
        <a:prstGeom prst="roundRect">
          <a:avLst>
            <a:gd name="adj" fmla="val 8884"/>
          </a:avLst>
        </a:prstGeom>
        <a:gradFill>
          <a:gsLst>
            <a:gs pos="0">
              <a:schemeClr val="tx1">
                <a:lumMod val="85000"/>
                <a:lumOff val="15000"/>
                <a:alpha val="80000"/>
              </a:schemeClr>
            </a:gs>
            <a:gs pos="100000">
              <a:schemeClr val="tx1">
                <a:lumMod val="85000"/>
                <a:lumOff val="15000"/>
                <a:alpha val="75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296335</xdr:colOff>
      <xdr:row>19</xdr:row>
      <xdr:rowOff>95956</xdr:rowOff>
    </xdr:from>
    <xdr:to>
      <xdr:col>14</xdr:col>
      <xdr:colOff>331611</xdr:colOff>
      <xdr:row>28</xdr:row>
      <xdr:rowOff>81845</xdr:rowOff>
    </xdr:to>
    <xdr:sp macro="" textlink="">
      <xdr:nvSpPr>
        <xdr:cNvPr id="57" name="Rectangle: Rounded Corners 56">
          <a:extLst>
            <a:ext uri="{FF2B5EF4-FFF2-40B4-BE49-F238E27FC236}">
              <a16:creationId xmlns:a16="http://schemas.microsoft.com/office/drawing/2014/main" id="{E28D17C2-BB5A-42FE-BC35-1C9AF5C76A0B}"/>
            </a:ext>
          </a:extLst>
        </xdr:cNvPr>
        <xdr:cNvSpPr/>
      </xdr:nvSpPr>
      <xdr:spPr>
        <a:xfrm>
          <a:off x="4543779" y="3581400"/>
          <a:ext cx="4282721" cy="1636889"/>
        </a:xfrm>
        <a:prstGeom prst="roundRect">
          <a:avLst>
            <a:gd name="adj" fmla="val 8884"/>
          </a:avLst>
        </a:prstGeom>
        <a:gradFill>
          <a:gsLst>
            <a:gs pos="0">
              <a:schemeClr val="tx1">
                <a:lumMod val="85000"/>
                <a:lumOff val="15000"/>
                <a:alpha val="80000"/>
              </a:schemeClr>
            </a:gs>
            <a:gs pos="100000">
              <a:schemeClr val="tx1">
                <a:lumMod val="85000"/>
                <a:lumOff val="15000"/>
                <a:alpha val="75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451555</xdr:colOff>
      <xdr:row>19</xdr:row>
      <xdr:rowOff>119945</xdr:rowOff>
    </xdr:from>
    <xdr:to>
      <xdr:col>21</xdr:col>
      <xdr:colOff>183444</xdr:colOff>
      <xdr:row>28</xdr:row>
      <xdr:rowOff>105834</xdr:rowOff>
    </xdr:to>
    <xdr:sp macro="" textlink="">
      <xdr:nvSpPr>
        <xdr:cNvPr id="58" name="Rectangle: Rounded Corners 57">
          <a:extLst>
            <a:ext uri="{FF2B5EF4-FFF2-40B4-BE49-F238E27FC236}">
              <a16:creationId xmlns:a16="http://schemas.microsoft.com/office/drawing/2014/main" id="{4974681B-A2C9-45AD-8CFB-066A4937DEA1}"/>
            </a:ext>
          </a:extLst>
        </xdr:cNvPr>
        <xdr:cNvSpPr/>
      </xdr:nvSpPr>
      <xdr:spPr>
        <a:xfrm>
          <a:off x="8946444" y="3605389"/>
          <a:ext cx="3979333" cy="1636889"/>
        </a:xfrm>
        <a:prstGeom prst="roundRect">
          <a:avLst>
            <a:gd name="adj" fmla="val 8884"/>
          </a:avLst>
        </a:prstGeom>
        <a:gradFill>
          <a:gsLst>
            <a:gs pos="0">
              <a:schemeClr val="tx1">
                <a:lumMod val="85000"/>
                <a:lumOff val="15000"/>
                <a:alpha val="80000"/>
              </a:schemeClr>
            </a:gs>
            <a:gs pos="100000">
              <a:schemeClr val="tx1">
                <a:lumMod val="85000"/>
                <a:lumOff val="15000"/>
                <a:alpha val="75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84667</xdr:colOff>
      <xdr:row>11</xdr:row>
      <xdr:rowOff>105832</xdr:rowOff>
    </xdr:from>
    <xdr:to>
      <xdr:col>8</xdr:col>
      <xdr:colOff>162278</xdr:colOff>
      <xdr:row>19</xdr:row>
      <xdr:rowOff>21166</xdr:rowOff>
    </xdr:to>
    <xdr:graphicFrame macro="">
      <xdr:nvGraphicFramePr>
        <xdr:cNvPr id="59" name="Chart 58">
          <a:extLst>
            <a:ext uri="{FF2B5EF4-FFF2-40B4-BE49-F238E27FC236}">
              <a16:creationId xmlns:a16="http://schemas.microsoft.com/office/drawing/2014/main" id="{DBF4C8D2-4576-495F-8B4B-2CA93D840A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296335</xdr:colOff>
      <xdr:row>11</xdr:row>
      <xdr:rowOff>98778</xdr:rowOff>
    </xdr:from>
    <xdr:to>
      <xdr:col>15</xdr:col>
      <xdr:colOff>550334</xdr:colOff>
      <xdr:row>18</xdr:row>
      <xdr:rowOff>183443</xdr:rowOff>
    </xdr:to>
    <mc:AlternateContent xmlns:mc="http://schemas.openxmlformats.org/markup-compatibility/2006">
      <mc:Choice xmlns:cx1="http://schemas.microsoft.com/office/drawing/2015/9/8/chartex" Requires="cx1">
        <xdr:graphicFrame macro="">
          <xdr:nvGraphicFramePr>
            <xdr:cNvPr id="60" name="Chart 59">
              <a:extLst>
                <a:ext uri="{FF2B5EF4-FFF2-40B4-BE49-F238E27FC236}">
                  <a16:creationId xmlns:a16="http://schemas.microsoft.com/office/drawing/2014/main" id="{5369EB25-9C1B-4424-8B1F-572CCB95491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5150557" y="2116667"/>
              <a:ext cx="4501444" cy="136877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84667</xdr:colOff>
      <xdr:row>11</xdr:row>
      <xdr:rowOff>98778</xdr:rowOff>
    </xdr:from>
    <xdr:to>
      <xdr:col>21</xdr:col>
      <xdr:colOff>183445</xdr:colOff>
      <xdr:row>19</xdr:row>
      <xdr:rowOff>21167</xdr:rowOff>
    </xdr:to>
    <xdr:graphicFrame macro="">
      <xdr:nvGraphicFramePr>
        <xdr:cNvPr id="61" name="Chart 60">
          <a:extLst>
            <a:ext uri="{FF2B5EF4-FFF2-40B4-BE49-F238E27FC236}">
              <a16:creationId xmlns:a16="http://schemas.microsoft.com/office/drawing/2014/main" id="{6607D9C6-F0C3-498A-9A60-6DEF751FC1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56445</xdr:colOff>
      <xdr:row>20</xdr:row>
      <xdr:rowOff>155222</xdr:rowOff>
    </xdr:from>
    <xdr:to>
      <xdr:col>7</xdr:col>
      <xdr:colOff>148167</xdr:colOff>
      <xdr:row>28</xdr:row>
      <xdr:rowOff>77612</xdr:rowOff>
    </xdr:to>
    <mc:AlternateContent xmlns:mc="http://schemas.openxmlformats.org/markup-compatibility/2006">
      <mc:Choice xmlns:cx4="http://schemas.microsoft.com/office/drawing/2016/5/10/chartex" Requires="cx4">
        <xdr:graphicFrame macro="">
          <xdr:nvGraphicFramePr>
            <xdr:cNvPr id="62" name="Chart 61">
              <a:extLst>
                <a:ext uri="{FF2B5EF4-FFF2-40B4-BE49-F238E27FC236}">
                  <a16:creationId xmlns:a16="http://schemas.microsoft.com/office/drawing/2014/main" id="{17C49B92-9CC2-4654-B96B-FBF21C1747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56445" y="3824111"/>
              <a:ext cx="4339166" cy="138994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310447</xdr:colOff>
      <xdr:row>20</xdr:row>
      <xdr:rowOff>148166</xdr:rowOff>
    </xdr:from>
    <xdr:to>
      <xdr:col>14</xdr:col>
      <xdr:colOff>303390</xdr:colOff>
      <xdr:row>28</xdr:row>
      <xdr:rowOff>70556</xdr:rowOff>
    </xdr:to>
    <xdr:graphicFrame macro="">
      <xdr:nvGraphicFramePr>
        <xdr:cNvPr id="63" name="Chart 62">
          <a:extLst>
            <a:ext uri="{FF2B5EF4-FFF2-40B4-BE49-F238E27FC236}">
              <a16:creationId xmlns:a16="http://schemas.microsoft.com/office/drawing/2014/main" id="{93325312-B9DF-46FE-9FFE-580662647F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98779</xdr:colOff>
      <xdr:row>10</xdr:row>
      <xdr:rowOff>49389</xdr:rowOff>
    </xdr:from>
    <xdr:to>
      <xdr:col>5</xdr:col>
      <xdr:colOff>7057</xdr:colOff>
      <xdr:row>11</xdr:row>
      <xdr:rowOff>105833</xdr:rowOff>
    </xdr:to>
    <xdr:sp macro="" textlink="">
      <xdr:nvSpPr>
        <xdr:cNvPr id="64" name="Rectangle: Rounded Corners 63">
          <a:extLst>
            <a:ext uri="{FF2B5EF4-FFF2-40B4-BE49-F238E27FC236}">
              <a16:creationId xmlns:a16="http://schemas.microsoft.com/office/drawing/2014/main" id="{FF6A76B2-0BA9-4F5B-8A68-4F6A57C5D5BD}"/>
            </a:ext>
          </a:extLst>
        </xdr:cNvPr>
        <xdr:cNvSpPr/>
      </xdr:nvSpPr>
      <xdr:spPr>
        <a:xfrm>
          <a:off x="98779" y="1883833"/>
          <a:ext cx="2942167" cy="239889"/>
        </a:xfrm>
        <a:prstGeom prst="roundRect">
          <a:avLst>
            <a:gd name="adj" fmla="val 50000"/>
          </a:avLst>
        </a:prstGeom>
        <a:gradFill>
          <a:gsLst>
            <a:gs pos="0">
              <a:schemeClr val="tx1">
                <a:lumMod val="85000"/>
                <a:lumOff val="15000"/>
                <a:alpha val="80000"/>
              </a:schemeClr>
            </a:gs>
            <a:gs pos="100000">
              <a:schemeClr val="tx1">
                <a:lumMod val="85000"/>
                <a:lumOff val="15000"/>
                <a:alpha val="75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SALES AND PROFIT</a:t>
          </a:r>
          <a:r>
            <a:rPr lang="en-US" sz="1200" b="1" baseline="0"/>
            <a:t> ANALYSIS</a:t>
          </a:r>
          <a:endParaRPr lang="en-US" sz="1200" b="1"/>
        </a:p>
      </xdr:txBody>
    </xdr:sp>
    <xdr:clientData/>
  </xdr:twoCellAnchor>
  <xdr:twoCellAnchor>
    <xdr:from>
      <xdr:col>14</xdr:col>
      <xdr:colOff>462845</xdr:colOff>
      <xdr:row>19</xdr:row>
      <xdr:rowOff>131234</xdr:rowOff>
    </xdr:from>
    <xdr:to>
      <xdr:col>19</xdr:col>
      <xdr:colOff>371123</xdr:colOff>
      <xdr:row>21</xdr:row>
      <xdr:rowOff>4234</xdr:rowOff>
    </xdr:to>
    <xdr:sp macro="" textlink="">
      <xdr:nvSpPr>
        <xdr:cNvPr id="65" name="Rectangle: Rounded Corners 64">
          <a:extLst>
            <a:ext uri="{FF2B5EF4-FFF2-40B4-BE49-F238E27FC236}">
              <a16:creationId xmlns:a16="http://schemas.microsoft.com/office/drawing/2014/main" id="{EE74D08F-F1DC-48F6-8C7D-CE51BCCE12B6}"/>
            </a:ext>
          </a:extLst>
        </xdr:cNvPr>
        <xdr:cNvSpPr/>
      </xdr:nvSpPr>
      <xdr:spPr>
        <a:xfrm>
          <a:off x="8957734" y="3616678"/>
          <a:ext cx="2942167" cy="239889"/>
        </a:xfrm>
        <a:prstGeom prst="roundRect">
          <a:avLst>
            <a:gd name="adj" fmla="val 50000"/>
          </a:avLst>
        </a:prstGeom>
        <a:gradFill>
          <a:gsLst>
            <a:gs pos="0">
              <a:schemeClr val="tx1">
                <a:lumMod val="85000"/>
                <a:lumOff val="15000"/>
                <a:alpha val="80000"/>
              </a:schemeClr>
            </a:gs>
            <a:gs pos="100000">
              <a:schemeClr val="tx1">
                <a:lumMod val="85000"/>
                <a:lumOff val="15000"/>
                <a:alpha val="75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FILTERS</a:t>
          </a:r>
        </a:p>
      </xdr:txBody>
    </xdr:sp>
    <xdr:clientData/>
  </xdr:twoCellAnchor>
  <xdr:twoCellAnchor>
    <xdr:from>
      <xdr:col>7</xdr:col>
      <xdr:colOff>311856</xdr:colOff>
      <xdr:row>19</xdr:row>
      <xdr:rowOff>100189</xdr:rowOff>
    </xdr:from>
    <xdr:to>
      <xdr:col>12</xdr:col>
      <xdr:colOff>220134</xdr:colOff>
      <xdr:row>20</xdr:row>
      <xdr:rowOff>156633</xdr:rowOff>
    </xdr:to>
    <xdr:sp macro="" textlink="">
      <xdr:nvSpPr>
        <xdr:cNvPr id="66" name="Rectangle: Rounded Corners 65">
          <a:extLst>
            <a:ext uri="{FF2B5EF4-FFF2-40B4-BE49-F238E27FC236}">
              <a16:creationId xmlns:a16="http://schemas.microsoft.com/office/drawing/2014/main" id="{5F01F9D5-A1B3-4C68-8834-A1EF4CA0179F}"/>
            </a:ext>
          </a:extLst>
        </xdr:cNvPr>
        <xdr:cNvSpPr/>
      </xdr:nvSpPr>
      <xdr:spPr>
        <a:xfrm>
          <a:off x="4559300" y="3585633"/>
          <a:ext cx="2942167" cy="239889"/>
        </a:xfrm>
        <a:prstGeom prst="roundRect">
          <a:avLst>
            <a:gd name="adj" fmla="val 50000"/>
          </a:avLst>
        </a:prstGeom>
        <a:gradFill>
          <a:gsLst>
            <a:gs pos="0">
              <a:schemeClr val="tx1">
                <a:lumMod val="85000"/>
                <a:lumOff val="15000"/>
                <a:alpha val="80000"/>
              </a:schemeClr>
            </a:gs>
            <a:gs pos="100000">
              <a:schemeClr val="tx1">
                <a:lumMod val="85000"/>
                <a:lumOff val="15000"/>
                <a:alpha val="75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TOP 5 CATEGORIES</a:t>
          </a:r>
        </a:p>
      </xdr:txBody>
    </xdr:sp>
    <xdr:clientData/>
  </xdr:twoCellAnchor>
  <xdr:twoCellAnchor>
    <xdr:from>
      <xdr:col>0</xdr:col>
      <xdr:colOff>62090</xdr:colOff>
      <xdr:row>19</xdr:row>
      <xdr:rowOff>97367</xdr:rowOff>
    </xdr:from>
    <xdr:to>
      <xdr:col>4</xdr:col>
      <xdr:colOff>577146</xdr:colOff>
      <xdr:row>20</xdr:row>
      <xdr:rowOff>153811</xdr:rowOff>
    </xdr:to>
    <xdr:sp macro="" textlink="">
      <xdr:nvSpPr>
        <xdr:cNvPr id="67" name="Rectangle: Rounded Corners 66">
          <a:extLst>
            <a:ext uri="{FF2B5EF4-FFF2-40B4-BE49-F238E27FC236}">
              <a16:creationId xmlns:a16="http://schemas.microsoft.com/office/drawing/2014/main" id="{A27AF9A5-79AC-418A-BEB6-29C97691FF94}"/>
            </a:ext>
          </a:extLst>
        </xdr:cNvPr>
        <xdr:cNvSpPr/>
      </xdr:nvSpPr>
      <xdr:spPr>
        <a:xfrm>
          <a:off x="62090" y="3582811"/>
          <a:ext cx="2942167" cy="239889"/>
        </a:xfrm>
        <a:prstGeom prst="roundRect">
          <a:avLst>
            <a:gd name="adj" fmla="val 50000"/>
          </a:avLst>
        </a:prstGeom>
        <a:gradFill>
          <a:gsLst>
            <a:gs pos="0">
              <a:schemeClr val="tx1">
                <a:lumMod val="85000"/>
                <a:lumOff val="15000"/>
                <a:alpha val="80000"/>
              </a:schemeClr>
            </a:gs>
            <a:gs pos="100000">
              <a:schemeClr val="tx1">
                <a:lumMod val="85000"/>
                <a:lumOff val="15000"/>
                <a:alpha val="75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SALES</a:t>
          </a:r>
          <a:r>
            <a:rPr lang="en-US" sz="1200" b="1" baseline="0"/>
            <a:t> BY STATE</a:t>
          </a:r>
          <a:endParaRPr lang="en-US" sz="1200" b="1"/>
        </a:p>
      </xdr:txBody>
    </xdr:sp>
    <xdr:clientData/>
  </xdr:twoCellAnchor>
  <xdr:twoCellAnchor>
    <xdr:from>
      <xdr:col>16</xdr:col>
      <xdr:colOff>94546</xdr:colOff>
      <xdr:row>10</xdr:row>
      <xdr:rowOff>66323</xdr:rowOff>
    </xdr:from>
    <xdr:to>
      <xdr:col>21</xdr:col>
      <xdr:colOff>2824</xdr:colOff>
      <xdr:row>11</xdr:row>
      <xdr:rowOff>122767</xdr:rowOff>
    </xdr:to>
    <xdr:sp macro="" textlink="">
      <xdr:nvSpPr>
        <xdr:cNvPr id="68" name="Rectangle: Rounded Corners 67">
          <a:extLst>
            <a:ext uri="{FF2B5EF4-FFF2-40B4-BE49-F238E27FC236}">
              <a16:creationId xmlns:a16="http://schemas.microsoft.com/office/drawing/2014/main" id="{4F6E0A0F-567D-4653-A6FD-B98BE5A186CE}"/>
            </a:ext>
          </a:extLst>
        </xdr:cNvPr>
        <xdr:cNvSpPr/>
      </xdr:nvSpPr>
      <xdr:spPr>
        <a:xfrm>
          <a:off x="9802990" y="1900767"/>
          <a:ext cx="2942167" cy="239889"/>
        </a:xfrm>
        <a:prstGeom prst="roundRect">
          <a:avLst>
            <a:gd name="adj" fmla="val 50000"/>
          </a:avLst>
        </a:prstGeom>
        <a:gradFill>
          <a:gsLst>
            <a:gs pos="0">
              <a:schemeClr val="tx1">
                <a:lumMod val="85000"/>
                <a:lumOff val="15000"/>
                <a:alpha val="80000"/>
              </a:schemeClr>
            </a:gs>
            <a:gs pos="100000">
              <a:schemeClr val="tx1">
                <a:lumMod val="85000"/>
                <a:lumOff val="15000"/>
                <a:alpha val="75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CATEGORY WISE SALES SHARE %</a:t>
          </a:r>
        </a:p>
      </xdr:txBody>
    </xdr:sp>
    <xdr:clientData/>
  </xdr:twoCellAnchor>
  <xdr:twoCellAnchor>
    <xdr:from>
      <xdr:col>8</xdr:col>
      <xdr:colOff>303390</xdr:colOff>
      <xdr:row>10</xdr:row>
      <xdr:rowOff>56445</xdr:rowOff>
    </xdr:from>
    <xdr:to>
      <xdr:col>13</xdr:col>
      <xdr:colOff>211668</xdr:colOff>
      <xdr:row>11</xdr:row>
      <xdr:rowOff>112889</xdr:rowOff>
    </xdr:to>
    <xdr:sp macro="" textlink="">
      <xdr:nvSpPr>
        <xdr:cNvPr id="69" name="Rectangle: Rounded Corners 68">
          <a:extLst>
            <a:ext uri="{FF2B5EF4-FFF2-40B4-BE49-F238E27FC236}">
              <a16:creationId xmlns:a16="http://schemas.microsoft.com/office/drawing/2014/main" id="{F83BDFC5-31A1-4DC0-A070-BD283E2FC40B}"/>
            </a:ext>
          </a:extLst>
        </xdr:cNvPr>
        <xdr:cNvSpPr/>
      </xdr:nvSpPr>
      <xdr:spPr>
        <a:xfrm>
          <a:off x="5157612" y="1890889"/>
          <a:ext cx="2942167" cy="239889"/>
        </a:xfrm>
        <a:prstGeom prst="roundRect">
          <a:avLst>
            <a:gd name="adj" fmla="val 50000"/>
          </a:avLst>
        </a:prstGeom>
        <a:gradFill>
          <a:gsLst>
            <a:gs pos="0">
              <a:schemeClr val="tx1">
                <a:lumMod val="85000"/>
                <a:lumOff val="15000"/>
                <a:alpha val="80000"/>
              </a:schemeClr>
            </a:gs>
            <a:gs pos="100000">
              <a:schemeClr val="tx1">
                <a:lumMod val="85000"/>
                <a:lumOff val="15000"/>
                <a:alpha val="75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CATEGORY WISE</a:t>
          </a:r>
          <a:r>
            <a:rPr lang="en-US" sz="1200" b="1" baseline="0"/>
            <a:t> PROFIT</a:t>
          </a:r>
          <a:endParaRPr lang="en-US" sz="1200" b="1"/>
        </a:p>
      </xdr:txBody>
    </xdr:sp>
    <xdr:clientData/>
  </xdr:twoCellAnchor>
  <xdr:twoCellAnchor editAs="oneCell">
    <xdr:from>
      <xdr:col>14</xdr:col>
      <xdr:colOff>515055</xdr:colOff>
      <xdr:row>21</xdr:row>
      <xdr:rowOff>49389</xdr:rowOff>
    </xdr:from>
    <xdr:to>
      <xdr:col>17</xdr:col>
      <xdr:colOff>35278</xdr:colOff>
      <xdr:row>28</xdr:row>
      <xdr:rowOff>56445</xdr:rowOff>
    </xdr:to>
    <mc:AlternateContent xmlns:mc="http://schemas.openxmlformats.org/markup-compatibility/2006">
      <mc:Choice xmlns:a14="http://schemas.microsoft.com/office/drawing/2010/main" Requires="a14">
        <xdr:graphicFrame macro="">
          <xdr:nvGraphicFramePr>
            <xdr:cNvPr id="70" name="Year 1">
              <a:extLst>
                <a:ext uri="{FF2B5EF4-FFF2-40B4-BE49-F238E27FC236}">
                  <a16:creationId xmlns:a16="http://schemas.microsoft.com/office/drawing/2014/main" id="{C523DA89-437C-40D6-B94D-CFA714C83EC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009944" y="3901722"/>
              <a:ext cx="1340556" cy="12911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59972</xdr:colOff>
      <xdr:row>21</xdr:row>
      <xdr:rowOff>49388</xdr:rowOff>
    </xdr:from>
    <xdr:to>
      <xdr:col>19</xdr:col>
      <xdr:colOff>162278</xdr:colOff>
      <xdr:row>28</xdr:row>
      <xdr:rowOff>63500</xdr:rowOff>
    </xdr:to>
    <mc:AlternateContent xmlns:mc="http://schemas.openxmlformats.org/markup-compatibility/2006">
      <mc:Choice xmlns:a14="http://schemas.microsoft.com/office/drawing/2010/main" Requires="a14">
        <xdr:graphicFrame macro="">
          <xdr:nvGraphicFramePr>
            <xdr:cNvPr id="71" name="Segment 1">
              <a:extLst>
                <a:ext uri="{FF2B5EF4-FFF2-40B4-BE49-F238E27FC236}">
                  <a16:creationId xmlns:a16="http://schemas.microsoft.com/office/drawing/2014/main" id="{BD7AAB92-3527-4118-903E-58396B6051D5}"/>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0375194" y="3901721"/>
              <a:ext cx="1315862" cy="12982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197555</xdr:colOff>
      <xdr:row>21</xdr:row>
      <xdr:rowOff>49389</xdr:rowOff>
    </xdr:from>
    <xdr:to>
      <xdr:col>21</xdr:col>
      <xdr:colOff>148168</xdr:colOff>
      <xdr:row>28</xdr:row>
      <xdr:rowOff>63500</xdr:rowOff>
    </xdr:to>
    <mc:AlternateContent xmlns:mc="http://schemas.openxmlformats.org/markup-compatibility/2006">
      <mc:Choice xmlns:a14="http://schemas.microsoft.com/office/drawing/2010/main" Requires="a14">
        <xdr:graphicFrame macro="">
          <xdr:nvGraphicFramePr>
            <xdr:cNvPr id="72" name="Region 1">
              <a:extLst>
                <a:ext uri="{FF2B5EF4-FFF2-40B4-BE49-F238E27FC236}">
                  <a16:creationId xmlns:a16="http://schemas.microsoft.com/office/drawing/2014/main" id="{DA0DD35A-973D-4561-964D-3D5F5A4E325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726333" y="3901722"/>
              <a:ext cx="1164168" cy="12982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431800</xdr:colOff>
      <xdr:row>7</xdr:row>
      <xdr:rowOff>38100</xdr:rowOff>
    </xdr:from>
    <xdr:to>
      <xdr:col>11</xdr:col>
      <xdr:colOff>298450</xdr:colOff>
      <xdr:row>18</xdr:row>
      <xdr:rowOff>107950</xdr:rowOff>
    </xdr:to>
    <xdr:graphicFrame macro="">
      <xdr:nvGraphicFramePr>
        <xdr:cNvPr id="2" name="Chart 1">
          <a:extLst>
            <a:ext uri="{FF2B5EF4-FFF2-40B4-BE49-F238E27FC236}">
              <a16:creationId xmlns:a16="http://schemas.microsoft.com/office/drawing/2014/main" id="{7A06EA13-9963-41FD-97FE-9E406E0D8D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600075</xdr:colOff>
      <xdr:row>9</xdr:row>
      <xdr:rowOff>0</xdr:rowOff>
    </xdr:from>
    <xdr:to>
      <xdr:col>10</xdr:col>
      <xdr:colOff>377825</xdr:colOff>
      <xdr:row>23</xdr:row>
      <xdr:rowOff>165100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2B7E961-9E50-49B0-B47A-DB76A4B0AB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955925" y="16573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209550</xdr:colOff>
      <xdr:row>5</xdr:row>
      <xdr:rowOff>88900</xdr:rowOff>
    </xdr:from>
    <xdr:to>
      <xdr:col>9</xdr:col>
      <xdr:colOff>514350</xdr:colOff>
      <xdr:row>20</xdr:row>
      <xdr:rowOff>69850</xdr:rowOff>
    </xdr:to>
    <xdr:graphicFrame macro="">
      <xdr:nvGraphicFramePr>
        <xdr:cNvPr id="2" name="Chart 1">
          <a:extLst>
            <a:ext uri="{FF2B5EF4-FFF2-40B4-BE49-F238E27FC236}">
              <a16:creationId xmlns:a16="http://schemas.microsoft.com/office/drawing/2014/main" id="{4EE2CCFD-CCE7-4F62-875A-36973A6517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168275</xdr:colOff>
      <xdr:row>6</xdr:row>
      <xdr:rowOff>101600</xdr:rowOff>
    </xdr:from>
    <xdr:to>
      <xdr:col>15</xdr:col>
      <xdr:colOff>473075</xdr:colOff>
      <xdr:row>21</xdr:row>
      <xdr:rowOff>82550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C2158BDC-F421-4DB2-8E8B-38C5301683A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007225" y="12065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171450</xdr:colOff>
      <xdr:row>3</xdr:row>
      <xdr:rowOff>120650</xdr:rowOff>
    </xdr:from>
    <xdr:to>
      <xdr:col>7</xdr:col>
      <xdr:colOff>203200</xdr:colOff>
      <xdr:row>17</xdr:row>
      <xdr:rowOff>66675</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7B107D96-AC62-4A16-8872-D8CC3EF311C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343400" y="673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63500</xdr:colOff>
      <xdr:row>6</xdr:row>
      <xdr:rowOff>44450</xdr:rowOff>
    </xdr:from>
    <xdr:to>
      <xdr:col>8</xdr:col>
      <xdr:colOff>69850</xdr:colOff>
      <xdr:row>19</xdr:row>
      <xdr:rowOff>174625</xdr:rowOff>
    </xdr:to>
    <mc:AlternateContent xmlns:mc="http://schemas.openxmlformats.org/markup-compatibility/2006">
      <mc:Choice xmlns:a14="http://schemas.microsoft.com/office/drawing/2010/main" Requires="a14">
        <xdr:graphicFrame macro="">
          <xdr:nvGraphicFramePr>
            <xdr:cNvPr id="7" name="Segment">
              <a:extLst>
                <a:ext uri="{FF2B5EF4-FFF2-40B4-BE49-F238E27FC236}">
                  <a16:creationId xmlns:a16="http://schemas.microsoft.com/office/drawing/2014/main" id="{1C99FB3D-41A5-4BA6-8EDC-983F2AA6B79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4819650" y="1149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539750</xdr:colOff>
      <xdr:row>8</xdr:row>
      <xdr:rowOff>152400</xdr:rowOff>
    </xdr:from>
    <xdr:to>
      <xdr:col>8</xdr:col>
      <xdr:colOff>546100</xdr:colOff>
      <xdr:row>22</xdr:row>
      <xdr:rowOff>98425</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7500A390-4B0E-40E3-8D7B-7EC4E34813B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295900" y="1625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266700</xdr:colOff>
      <xdr:row>5</xdr:row>
      <xdr:rowOff>88900</xdr:rowOff>
    </xdr:from>
    <xdr:to>
      <xdr:col>9</xdr:col>
      <xdr:colOff>571500</xdr:colOff>
      <xdr:row>20</xdr:row>
      <xdr:rowOff>69850</xdr:rowOff>
    </xdr:to>
    <xdr:graphicFrame macro="">
      <xdr:nvGraphicFramePr>
        <xdr:cNvPr id="2" name="Chart 1">
          <a:extLst>
            <a:ext uri="{FF2B5EF4-FFF2-40B4-BE49-F238E27FC236}">
              <a16:creationId xmlns:a16="http://schemas.microsoft.com/office/drawing/2014/main" id="{A033416E-912E-4B9E-B59B-C9CBA3F057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139700</xdr:colOff>
      <xdr:row>18</xdr:row>
      <xdr:rowOff>107950</xdr:rowOff>
    </xdr:from>
    <xdr:to>
      <xdr:col>1</xdr:col>
      <xdr:colOff>584200</xdr:colOff>
      <xdr:row>22</xdr:row>
      <xdr:rowOff>0</xdr:rowOff>
    </xdr:to>
    <xdr:graphicFrame macro="">
      <xdr:nvGraphicFramePr>
        <xdr:cNvPr id="2" name="Chart 1">
          <a:extLst>
            <a:ext uri="{FF2B5EF4-FFF2-40B4-BE49-F238E27FC236}">
              <a16:creationId xmlns:a16="http://schemas.microsoft.com/office/drawing/2014/main" id="{F23E338D-CF3C-4122-A10A-433E61965D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57150</xdr:colOff>
      <xdr:row>18</xdr:row>
      <xdr:rowOff>107950</xdr:rowOff>
    </xdr:from>
    <xdr:to>
      <xdr:col>4</xdr:col>
      <xdr:colOff>546100</xdr:colOff>
      <xdr:row>21</xdr:row>
      <xdr:rowOff>177800</xdr:rowOff>
    </xdr:to>
    <xdr:graphicFrame macro="">
      <xdr:nvGraphicFramePr>
        <xdr:cNvPr id="3" name="Chart 2">
          <a:extLst>
            <a:ext uri="{FF2B5EF4-FFF2-40B4-BE49-F238E27FC236}">
              <a16:creationId xmlns:a16="http://schemas.microsoft.com/office/drawing/2014/main" id="{70F6527D-D43B-4823-BC9A-7A3F104245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120650</xdr:colOff>
      <xdr:row>18</xdr:row>
      <xdr:rowOff>76200</xdr:rowOff>
    </xdr:from>
    <xdr:to>
      <xdr:col>7</xdr:col>
      <xdr:colOff>603250</xdr:colOff>
      <xdr:row>21</xdr:row>
      <xdr:rowOff>114300</xdr:rowOff>
    </xdr:to>
    <xdr:graphicFrame macro="">
      <xdr:nvGraphicFramePr>
        <xdr:cNvPr id="4" name="Chart 3">
          <a:extLst>
            <a:ext uri="{FF2B5EF4-FFF2-40B4-BE49-F238E27FC236}">
              <a16:creationId xmlns:a16="http://schemas.microsoft.com/office/drawing/2014/main" id="{6D0B610A-ED7B-4D2F-A9D4-38B1150358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361950</xdr:colOff>
      <xdr:row>18</xdr:row>
      <xdr:rowOff>95250</xdr:rowOff>
    </xdr:from>
    <xdr:to>
      <xdr:col>10</xdr:col>
      <xdr:colOff>771524</xdr:colOff>
      <xdr:row>21</xdr:row>
      <xdr:rowOff>127000</xdr:rowOff>
    </xdr:to>
    <xdr:graphicFrame macro="">
      <xdr:nvGraphicFramePr>
        <xdr:cNvPr id="5" name="Chart 4">
          <a:extLst>
            <a:ext uri="{FF2B5EF4-FFF2-40B4-BE49-F238E27FC236}">
              <a16:creationId xmlns:a16="http://schemas.microsoft.com/office/drawing/2014/main" id="{883CC932-3B11-47F0-8471-E207D6B439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25400</xdr:colOff>
      <xdr:row>18</xdr:row>
      <xdr:rowOff>50800</xdr:rowOff>
    </xdr:from>
    <xdr:to>
      <xdr:col>14</xdr:col>
      <xdr:colOff>44450</xdr:colOff>
      <xdr:row>21</xdr:row>
      <xdr:rowOff>120650</xdr:rowOff>
    </xdr:to>
    <xdr:graphicFrame macro="">
      <xdr:nvGraphicFramePr>
        <xdr:cNvPr id="6" name="Chart 5">
          <a:extLst>
            <a:ext uri="{FF2B5EF4-FFF2-40B4-BE49-F238E27FC236}">
              <a16:creationId xmlns:a16="http://schemas.microsoft.com/office/drawing/2014/main" id="{F2911B17-7A65-4C89-A54D-920CF24371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001" refreshedDate="45985.926016203703" createdVersion="7" refreshedVersion="7" minRefreshableVersion="3" recordCount="9994" xr:uid="{896AF09A-120C-4859-B862-061957CB24F9}">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1/4/2011"/>
          <s v="Jan"/>
          <s v="Feb"/>
          <s v="Mar"/>
          <s v="Apr"/>
          <s v="May"/>
          <s v="Jun"/>
          <s v="Jul"/>
          <s v="Aug"/>
          <s v="Sep"/>
          <s v="Oct"/>
          <s v="Nov"/>
          <s v="Dec"/>
          <s v="&gt;1/1/20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1/4/2011"/>
          <s v="Qtr1"/>
          <s v="Qtr2"/>
          <s v="Qtr3"/>
          <s v="Qtr4"/>
          <s v="&gt;1/1/2015"/>
        </groupItems>
      </fieldGroup>
    </cacheField>
    <cacheField name="Years" numFmtId="0" databaseField="0">
      <fieldGroup base="3">
        <rangePr groupBy="years" startDate="2011-01-04T00:00:00" endDate="2015-01-01T00:00:00"/>
        <groupItems count="7">
          <s v="&lt;1/4/2011"/>
          <s v="2011"/>
          <s v="2012"/>
          <s v="2013"/>
          <s v="2014"/>
          <s v="2015"/>
          <s v="&gt;1/1/2015"/>
        </groupItems>
      </fieldGroup>
    </cacheField>
    <cacheField name="Profit Margin" numFmtId="0" formula="Profit/Sales" databaseField="0"/>
  </cacheFields>
  <extLst>
    <ext xmlns:x14="http://schemas.microsoft.com/office/spreadsheetml/2009/9/main" uri="{725AE2AE-9491-48be-B2B4-4EB974FC3084}">
      <x14:pivotCacheDefinition pivotCacheId="4772351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x v="2"/>
    <n v="33311"/>
    <x v="0"/>
    <s v="OFF-ST-10000760"/>
    <x v="1"/>
    <x v="4"/>
    <s v="Eldon Fold 'N Roll Cart System"/>
    <n v="22.368000000000002"/>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x v="1"/>
    <n v="90032"/>
    <x v="1"/>
    <s v="OFF-AR-10002833"/>
    <x v="1"/>
    <x v="6"/>
    <s v="Newell 322"/>
    <n v="7.28"/>
    <n v="4"/>
    <n v="0"/>
    <n v="1.9656000000000002"/>
  </r>
  <r>
    <n v="8"/>
    <s v="CA-2011-115812"/>
    <x v="2"/>
    <x v="3"/>
    <d v="2011-06-14T00:00:00"/>
    <s v="Standard Class"/>
    <s v="BH-11710"/>
    <s v="Brosina Hoffman"/>
    <x v="0"/>
    <s v="United States"/>
    <s v="Los Angeles"/>
    <x v="1"/>
    <n v="90032"/>
    <x v="1"/>
    <s v="TEC-PH-10002275"/>
    <x v="2"/>
    <x v="7"/>
    <s v="Mitel 5320 IP Phone VoIP phone"/>
    <n v="907.15200000000004"/>
    <n v="6"/>
    <n v="0.2"/>
    <n v="90.715200000000038"/>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69999999999992"/>
  </r>
  <r>
    <n v="11"/>
    <s v="CA-2011-115812"/>
    <x v="2"/>
    <x v="3"/>
    <d v="2011-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x v="0"/>
    <s v="United States"/>
    <s v="Concord"/>
    <x v="3"/>
    <n v="28027"/>
    <x v="0"/>
    <s v="OFF-PA-10002365"/>
    <x v="1"/>
    <x v="10"/>
    <s v="Xerox 1967"/>
    <n v="15.552000000000003"/>
    <n v="3"/>
    <n v="0.2"/>
    <n v="5.4432"/>
  </r>
  <r>
    <n v="14"/>
    <s v="CA-2013-161389"/>
    <x v="0"/>
    <x v="5"/>
    <d v="2013-12-11T00:00:00"/>
    <s v="Standard Class"/>
    <s v="IM-15070"/>
    <s v="Irene Maddox"/>
    <x v="0"/>
    <s v="United States"/>
    <s v="Seattle"/>
    <x v="4"/>
    <n v="98103"/>
    <x v="1"/>
    <s v="OFF-BI-10003656"/>
    <x v="1"/>
    <x v="8"/>
    <s v="Fellowes PB200 Plastic Comb Binding Machine"/>
    <n v="407.97600000000006"/>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x v="7"/>
    <n v="84084"/>
    <x v="1"/>
    <s v="OFF-ST-10000107"/>
    <x v="1"/>
    <x v="4"/>
    <s v="Fellowes Super Stor/Drawer"/>
    <n v="55.5"/>
    <n v="2"/>
    <n v="0"/>
    <n v="9.9899999999999949"/>
  </r>
  <r>
    <n v="19"/>
    <s v="CA-2011-143336"/>
    <x v="2"/>
    <x v="9"/>
    <d v="2011-09-01T00:00:00"/>
    <s v="Second Class"/>
    <s v="ZD-21925"/>
    <s v="Zuschuss Donatelli"/>
    <x v="0"/>
    <s v="United States"/>
    <s v="San Francisco"/>
    <x v="1"/>
    <n v="94109"/>
    <x v="1"/>
    <s v="OFF-AR-10003056"/>
    <x v="1"/>
    <x v="6"/>
    <s v="Newell 341"/>
    <n v="8.56"/>
    <n v="2"/>
    <n v="0"/>
    <n v="2.4823999999999993"/>
  </r>
  <r>
    <n v="20"/>
    <s v="CA-2011-143336"/>
    <x v="2"/>
    <x v="9"/>
    <d v="2011-09-01T00:00:00"/>
    <s v="Second Class"/>
    <s v="ZD-21925"/>
    <s v="Zuschuss Donatelli"/>
    <x v="0"/>
    <s v="United States"/>
    <s v="San Francisco"/>
    <x v="1"/>
    <n v="94109"/>
    <x v="1"/>
    <s v="TEC-PH-10001949"/>
    <x v="2"/>
    <x v="7"/>
    <s v="Cisco SPA 501G IP Phone"/>
    <n v="213.48000000000002"/>
    <n v="3"/>
    <n v="0.2"/>
    <n v="16.010999999999981"/>
  </r>
  <r>
    <n v="21"/>
    <s v="CA-2011-143336"/>
    <x v="2"/>
    <x v="9"/>
    <d v="2011-09-01T00:00:00"/>
    <s v="Second Class"/>
    <s v="ZD-21925"/>
    <s v="Zuschuss Donatelli"/>
    <x v="0"/>
    <s v="United States"/>
    <s v="San Francisco"/>
    <x v="1"/>
    <n v="94109"/>
    <x v="1"/>
    <s v="OFF-BI-10002215"/>
    <x v="1"/>
    <x v="8"/>
    <s v="Wilson Jones Hanging View Binder, White, 1&quot;"/>
    <n v="22.72"/>
    <n v="4"/>
    <n v="0.2"/>
    <n v="7.3839999999999986"/>
  </r>
  <r>
    <n v="22"/>
    <s v="CA-2013-137330"/>
    <x v="0"/>
    <x v="10"/>
    <d v="2013-12-14T00:00:00"/>
    <s v="Standard Class"/>
    <s v="KB-16585"/>
    <s v="Ken Black"/>
    <x v="1"/>
    <s v="United States"/>
    <s v="Fremont"/>
    <x v="8"/>
    <n v="68025"/>
    <x v="2"/>
    <s v="OFF-AR-10000246"/>
    <x v="1"/>
    <x v="6"/>
    <s v="Newell 318"/>
    <n v="19.459999999999997"/>
    <n v="7"/>
    <n v="0"/>
    <n v="5.0595999999999997"/>
  </r>
  <r>
    <n v="23"/>
    <s v="CA-2013-137330"/>
    <x v="0"/>
    <x v="10"/>
    <d v="2013-12-14T00:00:00"/>
    <s v="Standard Class"/>
    <s v="KB-16585"/>
    <s v="Ken Black"/>
    <x v="1"/>
    <s v="United States"/>
    <s v="Fremont"/>
    <x v="8"/>
    <n v="68025"/>
    <x v="2"/>
    <s v="OFF-AP-10001492"/>
    <x v="1"/>
    <x v="9"/>
    <s v="Acco Six-Outlet Power Strip, 4' Cord Length"/>
    <n v="60.339999999999996"/>
    <n v="7"/>
    <n v="0"/>
    <n v="15.688400000000001"/>
  </r>
  <r>
    <n v="24"/>
    <s v="US-2014-156909"/>
    <x v="3"/>
    <x v="11"/>
    <d v="2014-07-19T00:00:00"/>
    <s v="Second Class"/>
    <s v="SF-20065"/>
    <s v="Sandra Flanagan"/>
    <x v="0"/>
    <s v="United States"/>
    <s v="Philadelphia"/>
    <x v="9"/>
    <n v="19140"/>
    <x v="3"/>
    <s v="FUR-CH-10002774"/>
    <x v="0"/>
    <x v="1"/>
    <s v="Global Deluxe Stacking Chair, Gray"/>
    <n v="71.371999999999986"/>
    <n v="2"/>
    <n v="0.3"/>
    <n v="-1.0196000000000005"/>
  </r>
  <r>
    <n v="25"/>
    <s v="CA-2012-106320"/>
    <x v="1"/>
    <x v="12"/>
    <d v="2012-09-30T00:00:00"/>
    <s v="Standard Class"/>
    <s v="EB-13870"/>
    <s v="Emily Burns"/>
    <x v="0"/>
    <s v="United States"/>
    <s v="Orem"/>
    <x v="7"/>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x v="1"/>
    <n v="90049"/>
    <x v="1"/>
    <s v="OFF-BI-10001634"/>
    <x v="1"/>
    <x v="8"/>
    <s v="Wilson Jones Active Use Binders"/>
    <n v="11.648000000000001"/>
    <n v="2"/>
    <n v="0.2"/>
    <n v="4.2224000000000004"/>
  </r>
  <r>
    <n v="27"/>
    <s v="CA-2013-121755"/>
    <x v="0"/>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x v="9"/>
    <n v="19140"/>
    <x v="3"/>
    <s v="OFF-EN-10001509"/>
    <x v="1"/>
    <x v="12"/>
    <s v="Poly String Tie Envelopes"/>
    <n v="3.2640000000000002"/>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x v="9"/>
    <n v="19140"/>
    <x v="3"/>
    <s v="OFF-AR-10001683"/>
    <x v="1"/>
    <x v="6"/>
    <s v="Lumber Crayons"/>
    <n v="15.76"/>
    <n v="2"/>
    <n v="0.2"/>
    <n v="3.5460000000000007"/>
  </r>
  <r>
    <n v="35"/>
    <s v="CA-2014-107727"/>
    <x v="3"/>
    <x v="15"/>
    <d v="2014-10-24T00:00:00"/>
    <s v="Second Class"/>
    <s v="MA-17560"/>
    <s v="Matt Abelman"/>
    <x v="2"/>
    <s v="United States"/>
    <s v="Houston"/>
    <x v="5"/>
    <n v="77095"/>
    <x v="2"/>
    <s v="OFF-PA-10000249"/>
    <x v="1"/>
    <x v="10"/>
    <s v="Staples"/>
    <n v="29.472000000000001"/>
    <n v="3"/>
    <n v="0.2"/>
    <n v="9.9467999999999979"/>
  </r>
  <r>
    <n v="36"/>
    <s v="CA-2013-117590"/>
    <x v="0"/>
    <x v="16"/>
    <d v="2013-12-11T00:00:00"/>
    <s v="First Class"/>
    <s v="GH-14485"/>
    <s v="Gene Hale"/>
    <x v="1"/>
    <s v="United States"/>
    <s v="Richardson"/>
    <x v="5"/>
    <n v="75080"/>
    <x v="2"/>
    <s v="TEC-PH-10004977"/>
    <x v="2"/>
    <x v="7"/>
    <s v="GE 30524EE4"/>
    <n v="1097.5440000000003"/>
    <n v="7"/>
    <n v="0.2"/>
    <n v="123.47369999999989"/>
  </r>
  <r>
    <n v="37"/>
    <s v="CA-2013-117590"/>
    <x v="0"/>
    <x v="16"/>
    <d v="2013-12-11T00:00:00"/>
    <s v="First Class"/>
    <s v="GH-14485"/>
    <s v="Gene Hale"/>
    <x v="1"/>
    <s v="United States"/>
    <s v="Richardson"/>
    <x v="5"/>
    <n v="75080"/>
    <x v="2"/>
    <s v="FUR-FU-10003664"/>
    <x v="0"/>
    <x v="5"/>
    <s v="Electrix Architect's Clamp-On Swing Arm Lamp, Black"/>
    <n v="190.92"/>
    <n v="5"/>
    <n v="0.6"/>
    <n v="-147.96300000000002"/>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x v="5"/>
    <n v="77041"/>
    <x v="2"/>
    <s v="FUR-CH-10004218"/>
    <x v="0"/>
    <x v="1"/>
    <s v="Global Fabric Manager's Chair, Dark Gray"/>
    <n v="212.05799999999999"/>
    <n v="3"/>
    <n v="0.3"/>
    <n v="-15.146999999999991"/>
  </r>
  <r>
    <n v="41"/>
    <s v="CA-2012-117415"/>
    <x v="1"/>
    <x v="17"/>
    <d v="2012-12-31T00:00:00"/>
    <s v="Standard Class"/>
    <s v="SN-20710"/>
    <s v="Steve Nguyen"/>
    <x v="2"/>
    <s v="United States"/>
    <s v="Houston"/>
    <x v="5"/>
    <n v="77041"/>
    <x v="2"/>
    <s v="TEC-PH-10000486"/>
    <x v="2"/>
    <x v="7"/>
    <s v="Plantronics HL10 Handset Lifter"/>
    <n v="371.16800000000001"/>
    <n v="4"/>
    <n v="0.2"/>
    <n v="41.756399999999957"/>
  </r>
  <r>
    <n v="42"/>
    <s v="CA-2014-120999"/>
    <x v="3"/>
    <x v="18"/>
    <d v="2014-09-16T00:00:00"/>
    <s v="Standard Class"/>
    <s v="LC-16930"/>
    <s v="Linda Cazamias"/>
    <x v="1"/>
    <s v="United States"/>
    <s v="Naperville"/>
    <x v="10"/>
    <n v="60540"/>
    <x v="2"/>
    <s v="TEC-PH-10004093"/>
    <x v="2"/>
    <x v="7"/>
    <s v="Panasonic Kx-TS550"/>
    <n v="147.16800000000001"/>
    <n v="4"/>
    <n v="0.2"/>
    <n v="16.556399999999996"/>
  </r>
  <r>
    <n v="43"/>
    <s v="CA-2013-101343"/>
    <x v="0"/>
    <x v="19"/>
    <d v="2013-07-23T00:00:00"/>
    <s v="Standard Class"/>
    <s v="RA-19885"/>
    <s v="Ruben Ausman"/>
    <x v="1"/>
    <s v="United States"/>
    <s v="Los Angeles"/>
    <x v="1"/>
    <n v="90049"/>
    <x v="1"/>
    <s v="OFF-ST-10003479"/>
    <x v="1"/>
    <x v="4"/>
    <s v="Eldon Base for stackable storage shelf, platinum"/>
    <n v="77.88"/>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x v="0"/>
    <s v="United States"/>
    <s v="Dover"/>
    <x v="13"/>
    <n v="19901"/>
    <x v="3"/>
    <s v="TEC-AC-10002167"/>
    <x v="2"/>
    <x v="11"/>
    <s v="Imation 8gb Micro Traveldrive Usb 2.0 Flash Drive"/>
    <n v="45"/>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79999999999993"/>
    <n v="6"/>
    <n v="0"/>
    <n v="35.334599999999995"/>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88"/>
  </r>
  <r>
    <n v="54"/>
    <s v="CA-2013-105816"/>
    <x v="0"/>
    <x v="25"/>
    <d v="2013-12-18T00:00:00"/>
    <s v="Standard Class"/>
    <s v="JM-15265"/>
    <s v="Janet Molinari"/>
    <x v="1"/>
    <s v="United States"/>
    <s v="New York City"/>
    <x v="15"/>
    <n v="10024"/>
    <x v="3"/>
    <s v="OFF-FA-10000304"/>
    <x v="1"/>
    <x v="13"/>
    <s v="Advantus Push Pins"/>
    <n v="15.260000000000002"/>
    <n v="7"/>
    <n v="0"/>
    <n v="6.2566000000000006"/>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39999999999986"/>
  </r>
  <r>
    <n v="57"/>
    <s v="CA-2013-111682"/>
    <x v="0"/>
    <x v="26"/>
    <d v="2013-06-19T00:00:00"/>
    <s v="First Class"/>
    <s v="TB-21055"/>
    <s v="Ted Butterfield"/>
    <x v="0"/>
    <s v="United States"/>
    <s v="Troy"/>
    <x v="15"/>
    <n v="12180"/>
    <x v="3"/>
    <s v="OFF-PA-10001569"/>
    <x v="1"/>
    <x v="10"/>
    <s v="Xerox 232"/>
    <n v="32.400000000000006"/>
    <n v="5"/>
    <n v="0"/>
    <n v="15.552000000000001"/>
  </r>
  <r>
    <n v="58"/>
    <s v="CA-2013-111682"/>
    <x v="0"/>
    <x v="26"/>
    <d v="2013-06-19T00:00:00"/>
    <s v="First Class"/>
    <s v="TB-21055"/>
    <s v="Ted Butterfield"/>
    <x v="0"/>
    <s v="United States"/>
    <s v="Troy"/>
    <x v="15"/>
    <n v="12180"/>
    <x v="3"/>
    <s v="FUR-CH-10003968"/>
    <x v="0"/>
    <x v="1"/>
    <s v="Novimex Turbo Task Chair"/>
    <n v="319.41000000000003"/>
    <n v="5"/>
    <n v="0.1"/>
    <n v="7.0980000000000061"/>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000000000000007"/>
  </r>
  <r>
    <n v="61"/>
    <s v="CA-2013-111682"/>
    <x v="0"/>
    <x v="26"/>
    <d v="2013-06-19T00:00:00"/>
    <s v="First Class"/>
    <s v="TB-21055"/>
    <s v="Ted Butterfield"/>
    <x v="0"/>
    <s v="United States"/>
    <s v="Troy"/>
    <x v="15"/>
    <n v="12180"/>
    <x v="3"/>
    <s v="OFF-BI-10001460"/>
    <x v="1"/>
    <x v="8"/>
    <s v="Plastic Binding Combs"/>
    <n v="48.480000000000004"/>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800000000006"/>
  </r>
  <r>
    <n v="67"/>
    <s v="US-2012-164175"/>
    <x v="1"/>
    <x v="28"/>
    <d v="2012-05-05T00:00:00"/>
    <s v="Standard Class"/>
    <s v="PS-18970"/>
    <s v="Paul Stevenson"/>
    <x v="2"/>
    <s v="United States"/>
    <s v="Chicago"/>
    <x v="10"/>
    <n v="60610"/>
    <x v="2"/>
    <s v="FUR-CH-10001146"/>
    <x v="0"/>
    <x v="1"/>
    <s v="Global Value Mid-Back Manager's Chair, Gray"/>
    <n v="213.11499999999998"/>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x v="16"/>
    <n v="85234"/>
    <x v="1"/>
    <s v="TEC-PH-10002726"/>
    <x v="2"/>
    <x v="7"/>
    <s v="netTALK DUO VoIP Telephone Service"/>
    <n v="167.96800000000002"/>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x v="18"/>
    <n v="38109"/>
    <x v="0"/>
    <s v="FUR-CH-10000513"/>
    <x v="0"/>
    <x v="1"/>
    <s v="High-Back Leather Manager's Chair"/>
    <n v="831.93600000000015"/>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79999999999998"/>
    <n v="3"/>
    <n v="0.8"/>
    <n v="-1.9344000000000006"/>
  </r>
  <r>
    <n v="77"/>
    <s v="US-2014-118038"/>
    <x v="3"/>
    <x v="34"/>
    <d v="2014-12-12T00:00:00"/>
    <s v="First Class"/>
    <s v="KB-16600"/>
    <s v="Ken Brennan"/>
    <x v="1"/>
    <s v="United States"/>
    <s v="Houston"/>
    <x v="5"/>
    <n v="77041"/>
    <x v="2"/>
    <s v="FUR-FU-10000260"/>
    <x v="0"/>
    <x v="5"/>
    <s v="6&quot; Cubicle Wall Clock, Black"/>
    <n v="9.7080000000000002"/>
    <n v="3"/>
    <n v="0.6"/>
    <n v="-5.8248000000000015"/>
  </r>
  <r>
    <n v="78"/>
    <s v="US-2014-118038"/>
    <x v="3"/>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x v="5"/>
    <n v="77070"/>
    <x v="2"/>
    <s v="FUR-FU-10003194"/>
    <x v="0"/>
    <x v="5"/>
    <s v="Eldon Expressions Desk Accessory, Wood Pencil Holder, Oak"/>
    <n v="19.3"/>
    <n v="5"/>
    <n v="0.6"/>
    <n v="-14.475000000000001"/>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1"/>
  </r>
  <r>
    <n v="81"/>
    <s v="CA-2013-127208"/>
    <x v="0"/>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599999999995"/>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800000000002"/>
    <n v="7"/>
    <n v="0.2"/>
    <n v="13.857199999999999"/>
  </r>
  <r>
    <n v="90"/>
    <s v="CA-2013-109806"/>
    <x v="0"/>
    <x v="42"/>
    <d v="2013-09-23T00:00:00"/>
    <s v="Standard Class"/>
    <s v="JS-15685"/>
    <s v="Jim Sink"/>
    <x v="1"/>
    <s v="United States"/>
    <s v="Los Angeles"/>
    <x v="1"/>
    <n v="90036"/>
    <x v="1"/>
    <s v="OFF-AR-10004930"/>
    <x v="1"/>
    <x v="6"/>
    <s v="Turquoise Lead Holder with Pocket Clip"/>
    <n v="20.100000000000001"/>
    <n v="3"/>
    <n v="0"/>
    <n v="6.6329999999999982"/>
  </r>
  <r>
    <n v="91"/>
    <s v="CA-2013-109806"/>
    <x v="0"/>
    <x v="42"/>
    <d v="2013-09-23T00:00:00"/>
    <s v="Standard Class"/>
    <s v="JS-15685"/>
    <s v="Jim Sink"/>
    <x v="1"/>
    <s v="United States"/>
    <s v="Los Angeles"/>
    <x v="1"/>
    <n v="90036"/>
    <x v="1"/>
    <s v="TEC-PH-10004093"/>
    <x v="2"/>
    <x v="7"/>
    <s v="Panasonic Kx-TS550"/>
    <n v="73.584000000000003"/>
    <n v="2"/>
    <n v="0.2"/>
    <n v="8.2781999999999982"/>
  </r>
  <r>
    <n v="92"/>
    <s v="CA-2013-109806"/>
    <x v="0"/>
    <x v="42"/>
    <d v="2013-09-23T00:00:00"/>
    <s v="Standard Class"/>
    <s v="JS-15685"/>
    <s v="Jim Sink"/>
    <x v="1"/>
    <s v="United States"/>
    <s v="Los Angeles"/>
    <x v="1"/>
    <n v="90036"/>
    <x v="1"/>
    <s v="OFF-PA-10000304"/>
    <x v="1"/>
    <x v="10"/>
    <s v="Xerox 1995"/>
    <n v="6.48"/>
    <n v="1"/>
    <n v="0"/>
    <n v="3.1104000000000003"/>
  </r>
  <r>
    <n v="93"/>
    <s v="CA-2012-149587"/>
    <x v="1"/>
    <x v="43"/>
    <d v="2012-02-05T00:00:00"/>
    <s v="Second Class"/>
    <s v="KB-16315"/>
    <s v="Karl Braun"/>
    <x v="0"/>
    <s v="United States"/>
    <s v="Minneapolis"/>
    <x v="11"/>
    <n v="55407"/>
    <x v="2"/>
    <s v="OFF-PA-10003177"/>
    <x v="1"/>
    <x v="10"/>
    <s v="Xerox 1999"/>
    <n v="12.96"/>
    <n v="2"/>
    <n v="0"/>
    <n v="6.2208000000000006"/>
  </r>
  <r>
    <n v="94"/>
    <s v="CA-2012-149587"/>
    <x v="1"/>
    <x v="43"/>
    <d v="2012-02-05T00:00:00"/>
    <s v="Second Class"/>
    <s v="KB-16315"/>
    <s v="Karl Braun"/>
    <x v="0"/>
    <s v="United States"/>
    <s v="Minneapolis"/>
    <x v="11"/>
    <n v="55407"/>
    <x v="2"/>
    <s v="FUR-FU-10003799"/>
    <x v="0"/>
    <x v="5"/>
    <s v="Seth Thomas 13 1/2&quot; Wall Clock"/>
    <n v="53.34"/>
    <n v="3"/>
    <n v="0"/>
    <n v="16.535399999999996"/>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13-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600000000002"/>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x v="3"/>
    <n v="28205"/>
    <x v="0"/>
    <s v="TEC-PH-10002844"/>
    <x v="2"/>
    <x v="7"/>
    <s v="Speck Products Candyshell Flip Case"/>
    <n v="27.992000000000004"/>
    <n v="1"/>
    <n v="0.2"/>
    <n v="2.0993999999999993"/>
  </r>
  <r>
    <n v="109"/>
    <s v="CA-2014-119004"/>
    <x v="3"/>
    <x v="51"/>
    <d v="2014-11-29T00:00:00"/>
    <s v="Standard Class"/>
    <s v="JM-15250"/>
    <s v="Janet Martin"/>
    <x v="0"/>
    <s v="United States"/>
    <s v="Charlotte"/>
    <x v="3"/>
    <n v="28205"/>
    <x v="0"/>
    <s v="OFF-AR-10000390"/>
    <x v="1"/>
    <x v="6"/>
    <s v="Newell Chalk Holder"/>
    <n v="3.3040000000000003"/>
    <n v="1"/>
    <n v="0.2"/>
    <n v="1.0737999999999999"/>
  </r>
  <r>
    <n v="110"/>
    <s v="CA-2012-129476"/>
    <x v="1"/>
    <x v="52"/>
    <d v="2012-10-20T00:00:00"/>
    <s v="Standard Class"/>
    <s v="PA-19060"/>
    <s v="Pete Armstrong"/>
    <x v="2"/>
    <s v="United States"/>
    <s v="Orland Park"/>
    <x v="10"/>
    <n v="60462"/>
    <x v="2"/>
    <s v="TEC-AC-10000844"/>
    <x v="2"/>
    <x v="11"/>
    <s v="Logitech Gaming G510s - Keyboard"/>
    <n v="339.96000000000004"/>
    <n v="5"/>
    <n v="0.2"/>
    <n v="67.991999999999962"/>
  </r>
  <r>
    <n v="111"/>
    <s v="CA-2014-146780"/>
    <x v="3"/>
    <x v="53"/>
    <d v="2014-12-31T00:00:00"/>
    <s v="Standard Class"/>
    <s v="CV-12805"/>
    <s v="Cynthia Voltz"/>
    <x v="1"/>
    <s v="United States"/>
    <s v="New York City"/>
    <x v="15"/>
    <n v="10035"/>
    <x v="3"/>
    <s v="FUR-FU-10001934"/>
    <x v="0"/>
    <x v="5"/>
    <s v="Magnifier Swing Arm Lamp"/>
    <n v="41.96"/>
    <n v="2"/>
    <n v="0"/>
    <n v="10.909600000000001"/>
  </r>
  <r>
    <n v="112"/>
    <s v="CA-2013-128867"/>
    <x v="0"/>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x v="0"/>
    <s v="United States"/>
    <s v="Urbandale"/>
    <x v="23"/>
    <n v="50322"/>
    <x v="2"/>
    <s v="OFF-BI-10003981"/>
    <x v="1"/>
    <x v="8"/>
    <s v="Avery Durable Plastic 1&quot; Binders"/>
    <n v="27.240000000000002"/>
    <n v="6"/>
    <n v="0"/>
    <n v="13.3476"/>
  </r>
  <r>
    <n v="114"/>
    <s v="CA-2011-115259"/>
    <x v="2"/>
    <x v="55"/>
    <d v="2011-08-27T00:00:00"/>
    <s v="Second Class"/>
    <s v="RC-19960"/>
    <s v="Ryan Crowe"/>
    <x v="0"/>
    <s v="United States"/>
    <s v="Columbus"/>
    <x v="24"/>
    <n v="43229"/>
    <x v="3"/>
    <s v="OFF-FA-10000621"/>
    <x v="1"/>
    <x v="13"/>
    <s v="OIC Colored Binder Clips, Assorted Sizes"/>
    <n v="40.096000000000004"/>
    <n v="14"/>
    <n v="0.2"/>
    <n v="14.534799999999997"/>
  </r>
  <r>
    <n v="115"/>
    <s v="CA-2011-115259"/>
    <x v="2"/>
    <x v="55"/>
    <d v="2011-08-27T00:00:00"/>
    <s v="Second Class"/>
    <s v="RC-19960"/>
    <s v="Ryan Crowe"/>
    <x v="0"/>
    <s v="United States"/>
    <s v="Columbus"/>
    <x v="24"/>
    <n v="43229"/>
    <x v="3"/>
    <s v="OFF-EN-10002600"/>
    <x v="1"/>
    <x v="12"/>
    <s v="Redi-Strip #10 Envelopes, 4 1/8 x 9 1/2"/>
    <n v="4.7200000000000006"/>
    <n v="2"/>
    <n v="0.2"/>
    <n v="1.6519999999999997"/>
  </r>
  <r>
    <n v="116"/>
    <s v="CA-2011-115259"/>
    <x v="2"/>
    <x v="55"/>
    <d v="2011-08-27T00:00:00"/>
    <s v="Second Class"/>
    <s v="RC-19960"/>
    <s v="Ryan Crowe"/>
    <x v="0"/>
    <s v="United States"/>
    <s v="Columbus"/>
    <x v="24"/>
    <n v="43229"/>
    <x v="3"/>
    <s v="OFF-PA-10004965"/>
    <x v="1"/>
    <x v="10"/>
    <s v="Xerox 1921"/>
    <n v="23.976000000000003"/>
    <n v="3"/>
    <n v="0.2"/>
    <n v="7.4924999999999988"/>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29999999995"/>
  </r>
  <r>
    <n v="119"/>
    <s v="US-2012-136476"/>
    <x v="1"/>
    <x v="57"/>
    <d v="2012-04-10T00:00:00"/>
    <s v="Standard Class"/>
    <s v="GG-14650"/>
    <s v="Greg Guthrie"/>
    <x v="1"/>
    <s v="United States"/>
    <s v="Bristol"/>
    <x v="18"/>
    <n v="37620"/>
    <x v="0"/>
    <s v="OFF-BI-10003650"/>
    <x v="1"/>
    <x v="8"/>
    <s v="GBC DocuBind 300 Electric Binding Machine"/>
    <n v="157.79400000000004"/>
    <n v="1"/>
    <n v="0.7"/>
    <n v="-115.71559999999999"/>
  </r>
  <r>
    <n v="120"/>
    <s v="CA-2013-103730"/>
    <x v="0"/>
    <x v="1"/>
    <d v="2013-06-16T00:00:00"/>
    <s v="First Class"/>
    <s v="SC-20725"/>
    <s v="Steven Cartwright"/>
    <x v="0"/>
    <s v="United States"/>
    <s v="Wilmington"/>
    <x v="13"/>
    <n v="19805"/>
    <x v="3"/>
    <s v="FUR-FU-10002157"/>
    <x v="0"/>
    <x v="5"/>
    <s v="Artistic Insta-Plaque"/>
    <n v="47.04"/>
    <n v="3"/>
    <n v="0"/>
    <n v="18.345599999999997"/>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800000000005"/>
  </r>
  <r>
    <n v="123"/>
    <s v="CA-2013-103730"/>
    <x v="0"/>
    <x v="1"/>
    <d v="2013-06-16T00:00:00"/>
    <s v="First Class"/>
    <s v="SC-20725"/>
    <s v="Steven Cartwright"/>
    <x v="0"/>
    <s v="United States"/>
    <s v="Wilmington"/>
    <x v="13"/>
    <n v="19805"/>
    <x v="3"/>
    <s v="OFF-EN-10002500"/>
    <x v="1"/>
    <x v="12"/>
    <s v="Globe Weis Peel &amp; Seel First Class Envelopes"/>
    <n v="115.02"/>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x v="5"/>
    <n v="77041"/>
    <x v="2"/>
    <s v="FUR-CH-10004063"/>
    <x v="0"/>
    <x v="1"/>
    <s v="Global Deluxe High-Back Manager's Chair"/>
    <n v="600.55799999999999"/>
    <n v="3"/>
    <n v="0.3"/>
    <n v="-8.5794000000000779"/>
  </r>
  <r>
    <n v="126"/>
    <s v="US-2011-134614"/>
    <x v="2"/>
    <x v="59"/>
    <d v="2011-09-25T00:00:00"/>
    <s v="Standard Class"/>
    <s v="PF-19165"/>
    <s v="Philip Fox"/>
    <x v="0"/>
    <s v="United States"/>
    <s v="Bloomington"/>
    <x v="10"/>
    <n v="61701"/>
    <x v="2"/>
    <s v="FUR-TA-10004534"/>
    <x v="0"/>
    <x v="3"/>
    <s v="Bevis 44 x 96 Conference Tables"/>
    <n v="617.70000000000005"/>
    <n v="6"/>
    <n v="0.5"/>
    <n v="-407.68200000000013"/>
  </r>
  <r>
    <n v="127"/>
    <s v="US-2014-107272"/>
    <x v="3"/>
    <x v="60"/>
    <d v="2014-11-13T00:00:00"/>
    <s v="Standard Class"/>
    <s v="TS-21610"/>
    <s v="Troy Staebel"/>
    <x v="0"/>
    <s v="United States"/>
    <s v="Phoenix"/>
    <x v="16"/>
    <n v="85023"/>
    <x v="1"/>
    <s v="OFF-BI-10003274"/>
    <x v="1"/>
    <x v="8"/>
    <s v="Avery Durable Slant Ring Binders, No Labels"/>
    <n v="2.3880000000000003"/>
    <n v="2"/>
    <n v="0.7"/>
    <n v="-1.8308"/>
  </r>
  <r>
    <n v="128"/>
    <s v="US-2014-107272"/>
    <x v="3"/>
    <x v="60"/>
    <d v="2014-11-13T00:00:00"/>
    <s v="Standard Class"/>
    <s v="TS-21610"/>
    <s v="Troy Staebel"/>
    <x v="0"/>
    <s v="United States"/>
    <s v="Phoenix"/>
    <x v="16"/>
    <n v="85023"/>
    <x v="1"/>
    <s v="OFF-ST-10002974"/>
    <x v="1"/>
    <x v="4"/>
    <s v="Trav-L-File Heavy-Duty Shuttle II, Black"/>
    <n v="243.99200000000002"/>
    <n v="7"/>
    <n v="0.2"/>
    <n v="30.498999999999981"/>
  </r>
  <r>
    <n v="129"/>
    <s v="US-2013-125969"/>
    <x v="0"/>
    <x v="61"/>
    <d v="2013-11-11T00:00:00"/>
    <s v="Second Class"/>
    <s v="LS-16975"/>
    <s v="Lindsay Shagiari"/>
    <x v="2"/>
    <s v="United States"/>
    <s v="Los Angeles"/>
    <x v="1"/>
    <n v="90004"/>
    <x v="1"/>
    <s v="FUR-CH-10001146"/>
    <x v="0"/>
    <x v="1"/>
    <s v="Global Task Chair, Black"/>
    <n v="81.424000000000007"/>
    <n v="2"/>
    <n v="0.2"/>
    <n v="-9.1601999999999961"/>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x v="24"/>
    <n v="43229"/>
    <x v="3"/>
    <s v="OFF-PA-10002377"/>
    <x v="1"/>
    <x v="10"/>
    <s v="Xerox 1916"/>
    <n v="78.304000000000002"/>
    <n v="2"/>
    <n v="0.2"/>
    <n v="29.363999999999997"/>
  </r>
  <r>
    <n v="133"/>
    <s v="US-2014-164147"/>
    <x v="3"/>
    <x v="62"/>
    <d v="2014-02-06T00:00:00"/>
    <s v="First Class"/>
    <s v="DW-13585"/>
    <s v="Dorothy Wardle"/>
    <x v="1"/>
    <s v="United States"/>
    <s v="Columbus"/>
    <x v="24"/>
    <n v="43229"/>
    <x v="3"/>
    <s v="OFF-FA-10002780"/>
    <x v="1"/>
    <x v="13"/>
    <s v="Staples"/>
    <n v="21.456"/>
    <n v="9"/>
    <n v="0.2"/>
    <n v="6.9731999999999976"/>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799999999997"/>
  </r>
  <r>
    <n v="136"/>
    <s v="CA-2013-145583"/>
    <x v="0"/>
    <x v="63"/>
    <d v="2013-10-20T00:00:00"/>
    <s v="Standard Class"/>
    <s v="LC-16885"/>
    <s v="Lena Creighton"/>
    <x v="0"/>
    <s v="United States"/>
    <s v="Roseville"/>
    <x v="1"/>
    <n v="95661"/>
    <x v="1"/>
    <s v="OFF-AR-10001149"/>
    <x v="1"/>
    <x v="6"/>
    <s v="Sanford Colorific Colored Pencils, 12/Box"/>
    <n v="11.52"/>
    <n v="4"/>
    <n v="0"/>
    <n v="3.4559999999999995"/>
  </r>
  <r>
    <n v="137"/>
    <s v="CA-2013-145583"/>
    <x v="0"/>
    <x v="63"/>
    <d v="2013-10-20T00:00:00"/>
    <s v="Standard Class"/>
    <s v="LC-16885"/>
    <s v="Lena Creighton"/>
    <x v="0"/>
    <s v="United States"/>
    <s v="Roseville"/>
    <x v="1"/>
    <n v="95661"/>
    <x v="1"/>
    <s v="OFF-FA-10002988"/>
    <x v="1"/>
    <x v="13"/>
    <s v="Ideal Clamps"/>
    <n v="4.0199999999999996"/>
    <n v="2"/>
    <n v="0"/>
    <n v="1.9697999999999998"/>
  </r>
  <r>
    <n v="138"/>
    <s v="CA-2013-145583"/>
    <x v="0"/>
    <x v="63"/>
    <d v="2013-10-20T00:00:00"/>
    <s v="Standard Class"/>
    <s v="LC-16885"/>
    <s v="Lena Creighton"/>
    <x v="0"/>
    <s v="United States"/>
    <s v="Roseville"/>
    <x v="1"/>
    <n v="95661"/>
    <x v="1"/>
    <s v="OFF-BI-10004781"/>
    <x v="1"/>
    <x v="8"/>
    <s v="GBC Wire Binding Strips"/>
    <n v="76.176000000000002"/>
    <n v="3"/>
    <n v="0.2"/>
    <n v="26.661599999999996"/>
  </r>
  <r>
    <n v="139"/>
    <s v="CA-2013-145583"/>
    <x v="0"/>
    <x v="63"/>
    <d v="2013-10-20T00:00:00"/>
    <s v="Standard Class"/>
    <s v="LC-16885"/>
    <s v="Lena Creighton"/>
    <x v="0"/>
    <s v="United States"/>
    <s v="Roseville"/>
    <x v="1"/>
    <n v="95661"/>
    <x v="1"/>
    <s v="OFF-SU-10001218"/>
    <x v="1"/>
    <x v="14"/>
    <s v="Fiskars Softgrip Scissors"/>
    <n v="65.88"/>
    <n v="6"/>
    <n v="0"/>
    <n v="18.446400000000004"/>
  </r>
  <r>
    <n v="140"/>
    <s v="CA-2013-145583"/>
    <x v="0"/>
    <x v="63"/>
    <d v="2013-10-20T00:00:00"/>
    <s v="Standard Class"/>
    <s v="LC-16885"/>
    <s v="Lena Creighton"/>
    <x v="0"/>
    <s v="United States"/>
    <s v="Roseville"/>
    <x v="1"/>
    <n v="95661"/>
    <x v="1"/>
    <s v="FUR-FU-10001706"/>
    <x v="0"/>
    <x v="5"/>
    <s v="Longer-Life Soft White Bulbs"/>
    <n v="43.120000000000005"/>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2000000000005"/>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x v="1"/>
    <n v="91104"/>
    <x v="1"/>
    <s v="OFF-ST-10003656"/>
    <x v="1"/>
    <x v="4"/>
    <s v="Safco Industrial Wire Shelving"/>
    <n v="671.93"/>
    <n v="7"/>
    <n v="0"/>
    <n v="20.157899999999998"/>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x v="6"/>
    <n v="53132"/>
    <x v="2"/>
    <s v="TEC-PH-10001448"/>
    <x v="2"/>
    <x v="7"/>
    <s v="Anker Astro 15000mAh USB Portable Charger"/>
    <n v="149.97"/>
    <n v="3"/>
    <n v="0"/>
    <n v="5.9987999999999815"/>
  </r>
  <r>
    <n v="150"/>
    <s v="CA-2013-114489"/>
    <x v="0"/>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x v="16"/>
    <n v="85254"/>
    <x v="1"/>
    <s v="TEC-PH-10001254"/>
    <x v="2"/>
    <x v="7"/>
    <s v="Jabra BIZ 2300 Duo QD Duo Corded Headset"/>
    <n v="203.184"/>
    <n v="2"/>
    <n v="0.2"/>
    <n v="15.238799999999991"/>
  </r>
  <r>
    <n v="154"/>
    <s v="CA-2012-124919"/>
    <x v="1"/>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x v="1"/>
    <n v="95123"/>
    <x v="1"/>
    <s v="OFF-PA-10002254"/>
    <x v="1"/>
    <x v="10"/>
    <s v="Xerox 1883"/>
    <n v="105.52"/>
    <n v="4"/>
    <n v="0"/>
    <n v="48.539199999999994"/>
  </r>
  <r>
    <n v="156"/>
    <s v="CA-2012-124919"/>
    <x v="1"/>
    <x v="70"/>
    <d v="2012-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800000000004"/>
    <n v="2"/>
    <n v="0.2"/>
    <n v="51.476399999999941"/>
  </r>
  <r>
    <n v="159"/>
    <s v="CA-2013-114104"/>
    <x v="0"/>
    <x v="73"/>
    <d v="2013-11-25T00:00:00"/>
    <s v="Standard Class"/>
    <s v="NP-18670"/>
    <s v="Nora Paige"/>
    <x v="0"/>
    <s v="United States"/>
    <s v="Edmond"/>
    <x v="26"/>
    <n v="73034"/>
    <x v="2"/>
    <s v="OFF-LA-10002475"/>
    <x v="1"/>
    <x v="2"/>
    <s v="Avery 519"/>
    <n v="14.62"/>
    <n v="2"/>
    <n v="0"/>
    <n v="6.8713999999999995"/>
  </r>
  <r>
    <n v="160"/>
    <s v="CA-2013-114104"/>
    <x v="0"/>
    <x v="73"/>
    <d v="2013-11-25T00:00:00"/>
    <s v="Standard Class"/>
    <s v="NP-18670"/>
    <s v="Nora Paige"/>
    <x v="0"/>
    <s v="United States"/>
    <s v="Edmond"/>
    <x v="26"/>
    <n v="73034"/>
    <x v="2"/>
    <s v="TEC-PH-10004536"/>
    <x v="2"/>
    <x v="7"/>
    <s v="Avaya 5420 Digital phone"/>
    <n v="944.93000000000006"/>
    <n v="7"/>
    <n v="0"/>
    <n v="236.23250000000002"/>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000000000007"/>
    <n v="2"/>
    <n v="0.2"/>
    <n v="1.359599999999995"/>
  </r>
  <r>
    <n v="163"/>
    <s v="CA-2013-154508"/>
    <x v="0"/>
    <x v="76"/>
    <d v="2013-11-21T00:00:00"/>
    <s v="Standard Class"/>
    <s v="RD-19900"/>
    <s v="Ruben Dartt"/>
    <x v="0"/>
    <s v="United States"/>
    <s v="Carlsbad"/>
    <x v="27"/>
    <n v="88220"/>
    <x v="1"/>
    <s v="OFF-EN-10001990"/>
    <x v="1"/>
    <x v="12"/>
    <s v="Staples"/>
    <n v="28.4"/>
    <n v="5"/>
    <n v="0"/>
    <n v="13.347999999999997"/>
  </r>
  <r>
    <n v="164"/>
    <s v="CA-2013-113817"/>
    <x v="0"/>
    <x v="77"/>
    <d v="2013-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1-09-12T00:00:00"/>
    <s v="Standard Class"/>
    <s v="BM-11140"/>
    <s v="Becky Martin"/>
    <x v="0"/>
    <s v="United States"/>
    <s v="San Antonio"/>
    <x v="5"/>
    <n v="78207"/>
    <x v="2"/>
    <s v="OFF-ST-10000991"/>
    <x v="1"/>
    <x v="4"/>
    <s v="Space Solutions HD Industrial Steel Shelving."/>
    <n v="275.928"/>
    <n v="3"/>
    <n v="0.2"/>
    <n v="-58.634699999999995"/>
  </r>
  <r>
    <n v="168"/>
    <s v="CA-2011-139892"/>
    <x v="2"/>
    <x v="78"/>
    <d v="2011-09-12T00:00:00"/>
    <s v="Standard Class"/>
    <s v="BM-11140"/>
    <s v="Becky Martin"/>
    <x v="0"/>
    <s v="United States"/>
    <s v="San Antonio"/>
    <x v="5"/>
    <n v="78207"/>
    <x v="2"/>
    <s v="FUR-CH-10004287"/>
    <x v="0"/>
    <x v="1"/>
    <s v="SAFCO Arco Folding Chair"/>
    <n v="1740.0599999999997"/>
    <n v="9"/>
    <n v="0.3"/>
    <n v="-24.858000000000175"/>
  </r>
  <r>
    <n v="169"/>
    <s v="CA-2011-139892"/>
    <x v="2"/>
    <x v="78"/>
    <d v="2011-09-12T00:00:00"/>
    <s v="Standard Class"/>
    <s v="BM-11140"/>
    <s v="Becky Martin"/>
    <x v="0"/>
    <s v="United States"/>
    <s v="San Antonio"/>
    <x v="5"/>
    <n v="78207"/>
    <x v="2"/>
    <s v="OFF-AR-10002656"/>
    <x v="1"/>
    <x v="6"/>
    <s v="Sanford Liquid Accent Highlighters"/>
    <n v="32.064"/>
    <n v="6"/>
    <n v="0.2"/>
    <n v="6.8135999999999974"/>
  </r>
  <r>
    <n v="170"/>
    <s v="CA-2011-139892"/>
    <x v="2"/>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x v="5"/>
    <n v="78207"/>
    <x v="2"/>
    <s v="TEC-PH-10003931"/>
    <x v="2"/>
    <x v="7"/>
    <s v="JBL Micro Wireless Portable Bluetooth Speaker"/>
    <n v="143.97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x v="1"/>
    <n v="90004"/>
    <x v="1"/>
    <s v="OFF-PA-10001144"/>
    <x v="1"/>
    <x v="10"/>
    <s v="Xerox 1913"/>
    <n v="110.96"/>
    <n v="2"/>
    <n v="0"/>
    <n v="53.260799999999996"/>
  </r>
  <r>
    <n v="174"/>
    <s v="CA-2011-118962"/>
    <x v="2"/>
    <x v="79"/>
    <d v="2011-08-09T00:00:00"/>
    <s v="Standard Class"/>
    <s v="CS-12130"/>
    <s v="Chad Sievert"/>
    <x v="0"/>
    <s v="United States"/>
    <s v="Los Angeles"/>
    <x v="1"/>
    <n v="90004"/>
    <x v="1"/>
    <s v="FUR-CH-10003817"/>
    <x v="0"/>
    <x v="1"/>
    <s v="Global Value Steno Chair, Gray"/>
    <n v="340.14400000000006"/>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x v="10"/>
    <n v="60623"/>
    <x v="2"/>
    <s v="OFF-LA-10003148"/>
    <x v="1"/>
    <x v="2"/>
    <s v="Avery 51"/>
    <n v="20.16"/>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x v="24"/>
    <n v="43055"/>
    <x v="3"/>
    <s v="FUR-CH-10004698"/>
    <x v="0"/>
    <x v="1"/>
    <s v="Padded Folding Chairs, Black, 4/Carton"/>
    <n v="396.80200000000002"/>
    <n v="7"/>
    <n v="0.3"/>
    <n v="-11.337199999999939"/>
  </r>
  <r>
    <n v="179"/>
    <s v="US-2012-101511"/>
    <x v="1"/>
    <x v="82"/>
    <d v="2012-11-23T00:00:00"/>
    <s v="Second Class"/>
    <s v="JE-15745"/>
    <s v="Joel Eaton"/>
    <x v="0"/>
    <s v="United States"/>
    <s v="Newark"/>
    <x v="24"/>
    <n v="43055"/>
    <x v="3"/>
    <s v="OFF-SU-10002189"/>
    <x v="1"/>
    <x v="14"/>
    <s v="Acme Rosewood Handle Letter Opener"/>
    <n v="15.88"/>
    <n v="5"/>
    <n v="0.2"/>
    <n v="-3.7715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x v="28"/>
    <n v="71203"/>
    <x v="0"/>
    <s v="TEC-PH-10003273"/>
    <x v="2"/>
    <x v="7"/>
    <s v="AT&amp;T TR1909W"/>
    <n v="503.96"/>
    <n v="4"/>
    <n v="0"/>
    <n v="131.02960000000002"/>
  </r>
  <r>
    <n v="184"/>
    <s v="CA-2011-158274"/>
    <x v="2"/>
    <x v="84"/>
    <d v="2011-11-24T00:00:00"/>
    <s v="Second Class"/>
    <s v="RM-19675"/>
    <s v="Robert Marley"/>
    <x v="2"/>
    <s v="United States"/>
    <s v="Monroe"/>
    <x v="28"/>
    <n v="71203"/>
    <x v="0"/>
    <s v="TEC-PH-10004896"/>
    <x v="2"/>
    <x v="7"/>
    <s v="Nokia Lumia 521 (T-Mobile)"/>
    <n v="149.94999999999999"/>
    <n v="5"/>
    <n v="0"/>
    <n v="41.986000000000004"/>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9"/>
  </r>
  <r>
    <n v="188"/>
    <s v="CA-2013-157000"/>
    <x v="0"/>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x v="15"/>
    <n v="10035"/>
    <x v="3"/>
    <s v="OFF-PA-10000061"/>
    <x v="1"/>
    <x v="10"/>
    <s v="Xerox 205"/>
    <n v="51.84"/>
    <n v="8"/>
    <n v="0"/>
    <n v="24.883200000000002"/>
  </r>
  <r>
    <n v="193"/>
    <s v="CA-2012-102281"/>
    <x v="1"/>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x v="15"/>
    <n v="10035"/>
    <x v="3"/>
    <s v="OFF-AR-10003514"/>
    <x v="1"/>
    <x v="6"/>
    <s v="4009 Highlighters by Sanford"/>
    <n v="19.899999999999999"/>
    <n v="5"/>
    <n v="0"/>
    <n v="6.5669999999999984"/>
  </r>
  <r>
    <n v="195"/>
    <s v="CA-2012-131457"/>
    <x v="1"/>
    <x v="89"/>
    <d v="2012-11-06T00:00:00"/>
    <s v="Standard Class"/>
    <s v="MZ-17515"/>
    <s v="Mary Zewe"/>
    <x v="1"/>
    <s v="United States"/>
    <s v="Redlands"/>
    <x v="1"/>
    <n v="92374"/>
    <x v="1"/>
    <s v="OFF-EN-10001509"/>
    <x v="1"/>
    <x v="12"/>
    <s v="Poly String Tie Envelopes"/>
    <n v="14.280000000000001"/>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x v="5"/>
    <n v="75220"/>
    <x v="2"/>
    <s v="OFF-AP-10003217"/>
    <x v="1"/>
    <x v="9"/>
    <s v="Eureka Sanitaire  Commercial Upright"/>
    <n v="66.283999999999992"/>
    <n v="2"/>
    <n v="0.8"/>
    <n v="-178.96680000000001"/>
  </r>
  <r>
    <n v="205"/>
    <s v="CA-2014-126382"/>
    <x v="3"/>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x v="12"/>
    <n v="48601"/>
    <x v="2"/>
    <s v="OFF-ST-10000642"/>
    <x v="1"/>
    <x v="4"/>
    <s v="Tennsco Lockers, Gray"/>
    <n v="83.92"/>
    <n v="4"/>
    <n v="0"/>
    <n v="5.8743999999999943"/>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899999999998"/>
  </r>
  <r>
    <n v="211"/>
    <s v="CA-2014-135860"/>
    <x v="3"/>
    <x v="96"/>
    <d v="2014-12-08T00:00:00"/>
    <s v="Standard Class"/>
    <s v="JH-15985"/>
    <s v="Joseph Holt"/>
    <x v="0"/>
    <s v="United States"/>
    <s v="Saginaw"/>
    <x v="12"/>
    <n v="48601"/>
    <x v="2"/>
    <s v="OFF-ST-10001522"/>
    <x v="1"/>
    <x v="4"/>
    <s v="Gould Plastics 18-Pocket Panel Bin, 34w x 5-1/4d x 20-1/2h"/>
    <n v="91.99"/>
    <n v="1"/>
    <n v="0"/>
    <n v="3.6795999999999935"/>
  </r>
  <r>
    <n v="212"/>
    <s v="CA-2012-101007"/>
    <x v="1"/>
    <x v="97"/>
    <d v="2012-02-13T00:00:00"/>
    <s v="Second Class"/>
    <s v="MS-17980"/>
    <s v="Michael Stewart"/>
    <x v="1"/>
    <s v="United States"/>
    <s v="Dallas"/>
    <x v="5"/>
    <n v="75220"/>
    <x v="2"/>
    <s v="TEC-AC-10001266"/>
    <x v="2"/>
    <x v="11"/>
    <s v="Memorex Micro Travel Drive 8 GB"/>
    <n v="20.8"/>
    <n v="2"/>
    <n v="0.2"/>
    <n v="6.4999999999999991"/>
  </r>
  <r>
    <n v="213"/>
    <s v="CA-2012-146262"/>
    <x v="1"/>
    <x v="98"/>
    <d v="2012-01-09T00:00:00"/>
    <s v="Standard Class"/>
    <s v="VW-21775"/>
    <s v="Victoria Wilson"/>
    <x v="1"/>
    <s v="United States"/>
    <s v="Medina"/>
    <x v="24"/>
    <n v="44256"/>
    <x v="3"/>
    <s v="OFF-LA-10004544"/>
    <x v="1"/>
    <x v="2"/>
    <s v="Avery 505"/>
    <n v="23.680000000000003"/>
    <n v="2"/>
    <n v="0.2"/>
    <n v="8.879999999999999"/>
  </r>
  <r>
    <n v="214"/>
    <s v="CA-2012-146262"/>
    <x v="1"/>
    <x v="98"/>
    <d v="2012-01-09T00:00:00"/>
    <s v="Standard Class"/>
    <s v="VW-21775"/>
    <s v="Victoria Wilson"/>
    <x v="1"/>
    <s v="United States"/>
    <s v="Medina"/>
    <x v="24"/>
    <n v="44256"/>
    <x v="3"/>
    <s v="FUR-BO-10004695"/>
    <x v="0"/>
    <x v="0"/>
    <s v="O'Sullivan 2-Door Barrister Bookcase in Odessa Pine"/>
    <n v="452.45"/>
    <n v="5"/>
    <n v="0.5"/>
    <n v="-244.32300000000006"/>
  </r>
  <r>
    <n v="215"/>
    <s v="CA-2012-146262"/>
    <x v="1"/>
    <x v="98"/>
    <d v="2012-01-09T00:00:00"/>
    <s v="Standard Class"/>
    <s v="VW-21775"/>
    <s v="Victoria Wilson"/>
    <x v="1"/>
    <s v="United States"/>
    <s v="Medina"/>
    <x v="24"/>
    <n v="44256"/>
    <x v="3"/>
    <s v="TEC-PH-10002844"/>
    <x v="2"/>
    <x v="7"/>
    <s v="Speck Products Candyshell Flip Case"/>
    <n v="62.981999999999999"/>
    <n v="3"/>
    <n v="0.4"/>
    <n v="-14.695800000000006"/>
  </r>
  <r>
    <n v="216"/>
    <s v="CA-2012-146262"/>
    <x v="1"/>
    <x v="98"/>
    <d v="2012-01-09T00:00:00"/>
    <s v="Standard Class"/>
    <s v="VW-21775"/>
    <s v="Victoria Wilson"/>
    <x v="1"/>
    <s v="United States"/>
    <s v="Medina"/>
    <x v="24"/>
    <n v="44256"/>
    <x v="3"/>
    <s v="TEC-MA-10000864"/>
    <x v="2"/>
    <x v="15"/>
    <s v="Cisco 9971 IP Video Phone Charcoal"/>
    <n v="1188.0000000000002"/>
    <n v="9"/>
    <n v="0.7"/>
    <n v="-950.40000000000009"/>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x v="1"/>
    <n v="90032"/>
    <x v="1"/>
    <s v="OFF-ST-10001328"/>
    <x v="1"/>
    <x v="4"/>
    <s v="Personal Filing Tote with Lid, Black/Gray"/>
    <n v="93.06"/>
    <n v="6"/>
    <n v="0"/>
    <n v="26.056800000000003"/>
  </r>
  <r>
    <n v="219"/>
    <s v="CA-2013-130162"/>
    <x v="0"/>
    <x v="99"/>
    <d v="2013-11-02T00:00:00"/>
    <s v="Standard Class"/>
    <s v="JH-15910"/>
    <s v="Jonathan Howell"/>
    <x v="0"/>
    <s v="United States"/>
    <s v="Los Angeles"/>
    <x v="1"/>
    <n v="90032"/>
    <x v="1"/>
    <s v="TEC-PH-10002563"/>
    <x v="2"/>
    <x v="7"/>
    <s v="Adtran 1202752G1"/>
    <n v="302.37599999999998"/>
    <n v="3"/>
    <n v="0.2"/>
    <n v="22.678200000000018"/>
  </r>
  <r>
    <n v="220"/>
    <s v="CA-2012-169397"/>
    <x v="1"/>
    <x v="100"/>
    <d v="2012-12-27T00:00:00"/>
    <s v="First Class"/>
    <s v="JB-15925"/>
    <s v="Joni Blumstein"/>
    <x v="0"/>
    <s v="United States"/>
    <s v="Dublin"/>
    <x v="24"/>
    <n v="43017"/>
    <x v="3"/>
    <s v="OFF-FA-10000585"/>
    <x v="1"/>
    <x v="13"/>
    <s v="OIC Bulk Pack Metal Binder Clips"/>
    <n v="5.5840000000000005"/>
    <n v="2"/>
    <n v="0.2"/>
    <n v="1.8147999999999997"/>
  </r>
  <r>
    <n v="221"/>
    <s v="CA-2012-169397"/>
    <x v="1"/>
    <x v="100"/>
    <d v="2012-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12-12-27T00:00:00"/>
    <s v="First Class"/>
    <s v="JB-15925"/>
    <s v="Joni Blumstein"/>
    <x v="0"/>
    <s v="United States"/>
    <s v="Dublin"/>
    <x v="24"/>
    <n v="43017"/>
    <x v="3"/>
    <s v="OFF-BI-10002852"/>
    <x v="1"/>
    <x v="8"/>
    <s v="Ibico Standard Transparent Covers"/>
    <n v="19.776000000000003"/>
    <n v="4"/>
    <n v="0.7"/>
    <n v="-13.843199999999996"/>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x v="12"/>
    <n v="48227"/>
    <x v="2"/>
    <s v="FUR-TA-10003748"/>
    <x v="0"/>
    <x v="3"/>
    <s v="Bevis 36 x 72 Conference Tables"/>
    <n v="622.44999999999993"/>
    <n v="5"/>
    <n v="0"/>
    <n v="136.93899999999999"/>
  </r>
  <r>
    <n v="228"/>
    <s v="CA-2012-163055"/>
    <x v="1"/>
    <x v="101"/>
    <d v="2012-08-16T00:00:00"/>
    <s v="Standard Class"/>
    <s v="DS-13180"/>
    <s v="David Smith"/>
    <x v="1"/>
    <s v="United States"/>
    <s v="Detroit"/>
    <x v="12"/>
    <n v="48227"/>
    <x v="2"/>
    <s v="OFF-ST-10002485"/>
    <x v="1"/>
    <x v="4"/>
    <s v="Rogers Deluxe File Chest"/>
    <n v="21.98"/>
    <n v="1"/>
    <n v="0"/>
    <n v="0.21979999999999933"/>
  </r>
  <r>
    <n v="229"/>
    <s v="US-2012-145436"/>
    <x v="1"/>
    <x v="102"/>
    <d v="2012-03-04T00:00:00"/>
    <s v="Standard Class"/>
    <s v="VD-21670"/>
    <s v="Valerie Dominguez"/>
    <x v="0"/>
    <s v="United States"/>
    <s v="Columbia"/>
    <x v="18"/>
    <n v="38401"/>
    <x v="0"/>
    <s v="FUR-CH-10004860"/>
    <x v="0"/>
    <x v="1"/>
    <s v="Global Low Back Tilter Chair"/>
    <n v="161.56800000000001"/>
    <n v="2"/>
    <n v="0.2"/>
    <n v="-28.274400000000021"/>
  </r>
  <r>
    <n v="230"/>
    <s v="US-2012-145436"/>
    <x v="1"/>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x v="2"/>
    <n v="33614"/>
    <x v="0"/>
    <s v="FUR-TA-10001705"/>
    <x v="0"/>
    <x v="3"/>
    <s v="Bush Advantage Collection Round Conference Table"/>
    <n v="233.86"/>
    <n v="2"/>
    <n v="0.45"/>
    <n v="-102.04800000000003"/>
  </r>
  <r>
    <n v="233"/>
    <s v="US-2014-100930"/>
    <x v="3"/>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0000000001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0000000000005"/>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x v="10"/>
    <n v="60610"/>
    <x v="2"/>
    <s v="FUR-FU-10004351"/>
    <x v="0"/>
    <x v="5"/>
    <s v="Staples"/>
    <n v="11.688000000000001"/>
    <n v="3"/>
    <n v="0.6"/>
    <n v="-4.6751999999999985"/>
  </r>
  <r>
    <n v="241"/>
    <s v="CA-2013-157749"/>
    <x v="0"/>
    <x v="30"/>
    <d v="2013-06-10T00:00:00"/>
    <s v="Second Class"/>
    <s v="KL-16645"/>
    <s v="Ken Lonsdale"/>
    <x v="0"/>
    <s v="United States"/>
    <s v="Chicago"/>
    <x v="10"/>
    <n v="60610"/>
    <x v="2"/>
    <s v="TEC-PH-10000011"/>
    <x v="2"/>
    <x v="7"/>
    <s v="PureGear Roll-On Screen Protector"/>
    <n v="31.983999999999998"/>
    <n v="2"/>
    <n v="0.2"/>
    <n v="11.194399999999998"/>
  </r>
  <r>
    <n v="242"/>
    <s v="CA-2013-157749"/>
    <x v="0"/>
    <x v="30"/>
    <d v="2013-06-10T00:00:00"/>
    <s v="Second Class"/>
    <s v="KL-16645"/>
    <s v="Ken Lonsdale"/>
    <x v="0"/>
    <s v="United States"/>
    <s v="Chicago"/>
    <x v="10"/>
    <n v="60610"/>
    <x v="2"/>
    <s v="FUR-TA-10002607"/>
    <x v="0"/>
    <x v="3"/>
    <s v="KI Conference Tables"/>
    <n v="177.22499999999999"/>
    <n v="5"/>
    <n v="0.5"/>
    <n v="-120.51299999999998"/>
  </r>
  <r>
    <n v="243"/>
    <s v="CA-2013-157749"/>
    <x v="0"/>
    <x v="30"/>
    <d v="2013-06-10T00:00:00"/>
    <s v="Second Class"/>
    <s v="KL-16645"/>
    <s v="Ken Lonsdale"/>
    <x v="0"/>
    <s v="United States"/>
    <s v="Chicago"/>
    <x v="10"/>
    <n v="60610"/>
    <x v="2"/>
    <s v="FUR-FU-10002505"/>
    <x v="0"/>
    <x v="5"/>
    <s v="Eldon 100 Class Desk Accessories"/>
    <n v="4.0440000000000005"/>
    <n v="3"/>
    <n v="0.6"/>
    <n v="-2.8307999999999995"/>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x v="11"/>
    <n v="55044"/>
    <x v="2"/>
    <s v="FUR-CH-10004063"/>
    <x v="0"/>
    <x v="1"/>
    <s v="Global Deluxe High-Back Manager's Chair"/>
    <n v="2001.8600000000001"/>
    <n v="7"/>
    <n v="0"/>
    <n v="580.53939999999989"/>
  </r>
  <r>
    <n v="246"/>
    <s v="CA-2011-131926"/>
    <x v="2"/>
    <x v="106"/>
    <d v="2011-06-06T00:00:00"/>
    <s v="Second Class"/>
    <s v="DW-13480"/>
    <s v="Dianna Wilson"/>
    <x v="2"/>
    <s v="United States"/>
    <s v="Lakeville"/>
    <x v="11"/>
    <n v="55044"/>
    <x v="2"/>
    <s v="OFF-ST-10002276"/>
    <x v="1"/>
    <x v="4"/>
    <s v="Safco Steel Mobile File Cart"/>
    <n v="166.72"/>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x v="11"/>
    <n v="55044"/>
    <x v="2"/>
    <s v="OFF-PA-10000061"/>
    <x v="1"/>
    <x v="10"/>
    <s v="Xerox 205"/>
    <n v="25.92"/>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x v="1"/>
    <n v="92037"/>
    <x v="1"/>
    <s v="TEC-AC-10003832"/>
    <x v="2"/>
    <x v="11"/>
    <s v="Logitech P710e Mobile Speakerphone"/>
    <n v="3347.37"/>
    <n v="13"/>
    <n v="0"/>
    <n v="636.0002999999997"/>
  </r>
  <r>
    <n v="253"/>
    <s v="CA-2013-146941"/>
    <x v="0"/>
    <x v="107"/>
    <d v="2013-12-14T00:00:00"/>
    <s v="First Class"/>
    <s v="DL-13315"/>
    <s v="Delfina Latchford"/>
    <x v="0"/>
    <s v="United States"/>
    <s v="New York City"/>
    <x v="15"/>
    <n v="10024"/>
    <x v="3"/>
    <s v="OFF-ST-10001228"/>
    <x v="1"/>
    <x v="4"/>
    <s v="Fellowes Personal Hanging Folder Files, Navy"/>
    <n v="80.58"/>
    <n v="6"/>
    <n v="0"/>
    <n v="22.56240000000000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000000000001"/>
    <n v="9"/>
    <n v="0.6"/>
    <n v="-8.4923999999999982"/>
  </r>
  <r>
    <n v="256"/>
    <s v="US-2012-159982"/>
    <x v="1"/>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x v="10"/>
    <n v="60623"/>
    <x v="2"/>
    <s v="TEC-PH-10001580"/>
    <x v="2"/>
    <x v="7"/>
    <s v="Logitech Mobile Speakerphone P710e - speaker phone"/>
    <n v="647.904"/>
    <n v="6"/>
    <n v="0.2"/>
    <n v="56.691599999999966"/>
  </r>
  <r>
    <n v="259"/>
    <s v="CA-2014-163139"/>
    <x v="3"/>
    <x v="96"/>
    <d v="2014-12-04T00:00:00"/>
    <s v="Second Class"/>
    <s v="CC-12670"/>
    <s v="Craig Carreira"/>
    <x v="0"/>
    <s v="United States"/>
    <s v="New York City"/>
    <x v="15"/>
    <n v="10009"/>
    <x v="3"/>
    <s v="TEC-AC-10000290"/>
    <x v="2"/>
    <x v="11"/>
    <s v="Sabrent 4-Port USB 2.0 Hub"/>
    <n v="20.37"/>
    <n v="3"/>
    <n v="0"/>
    <n v="6.9258000000000006"/>
  </r>
  <r>
    <n v="260"/>
    <s v="CA-2014-163139"/>
    <x v="3"/>
    <x v="96"/>
    <d v="2014-12-04T00:00:00"/>
    <s v="Second Class"/>
    <s v="CC-12670"/>
    <s v="Craig Carreira"/>
    <x v="0"/>
    <s v="United States"/>
    <s v="New York City"/>
    <x v="15"/>
    <n v="10009"/>
    <x v="3"/>
    <s v="OFF-ST-10002790"/>
    <x v="1"/>
    <x v="4"/>
    <s v="Safco Industrial Shelving"/>
    <n v="221.54999999999998"/>
    <n v="3"/>
    <n v="0"/>
    <n v="6.6465000000000174"/>
  </r>
  <r>
    <n v="261"/>
    <s v="CA-2014-163139"/>
    <x v="3"/>
    <x v="96"/>
    <d v="2014-12-04T00:00:00"/>
    <s v="Second Class"/>
    <s v="CC-12670"/>
    <s v="Craig Carreira"/>
    <x v="0"/>
    <s v="United States"/>
    <s v="New York City"/>
    <x v="15"/>
    <n v="10009"/>
    <x v="3"/>
    <s v="OFF-BI-10003460"/>
    <x v="1"/>
    <x v="8"/>
    <s v="Acco 3-Hole Punch"/>
    <n v="17.52"/>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75"/>
  </r>
  <r>
    <n v="264"/>
    <s v="US-2011-106992"/>
    <x v="2"/>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6000000000006"/>
  </r>
  <r>
    <n v="267"/>
    <s v="CA-2014-136826"/>
    <x v="3"/>
    <x v="114"/>
    <d v="2014-06-21T00:00:00"/>
    <s v="Standard Class"/>
    <s v="CB-12535"/>
    <s v="Claudia Bergmann"/>
    <x v="1"/>
    <s v="United States"/>
    <s v="Chapel Hill"/>
    <x v="3"/>
    <n v="27514"/>
    <x v="0"/>
    <s v="OFF-AR-10003602"/>
    <x v="1"/>
    <x v="6"/>
    <s v="Quartet Omega Colored Chalk, 12/Pack"/>
    <n v="14.015999999999998"/>
    <n v="3"/>
    <n v="0.2"/>
    <n v="4.7303999999999995"/>
  </r>
  <r>
    <n v="268"/>
    <s v="CA-2013-111010"/>
    <x v="0"/>
    <x v="115"/>
    <d v="2013-01-28T00:00:00"/>
    <s v="Standard Class"/>
    <s v="PG-18895"/>
    <s v="Paul Gonzalez"/>
    <x v="0"/>
    <s v="United States"/>
    <s v="Morristown"/>
    <x v="30"/>
    <n v="7960"/>
    <x v="3"/>
    <s v="OFF-FA-10003472"/>
    <x v="1"/>
    <x v="13"/>
    <s v="Bagged Rubber Bands"/>
    <n v="7.5600000000000005"/>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
  </r>
  <r>
    <n v="272"/>
    <s v="CA-2012-155334"/>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x v="1"/>
    <n v="94109"/>
    <x v="1"/>
    <s v="FUR-FU-10003274"/>
    <x v="0"/>
    <x v="5"/>
    <s v="Regeneration Desk Collection"/>
    <n v="5.28"/>
    <n v="3"/>
    <n v="0"/>
    <n v="2.3232000000000004"/>
  </r>
  <r>
    <n v="274"/>
    <s v="CA-2012-155334"/>
    <x v="1"/>
    <x v="117"/>
    <d v="2012-07-31T00:00:00"/>
    <s v="First Class"/>
    <s v="HA-14920"/>
    <s v="Helen Andreada"/>
    <x v="0"/>
    <s v="United States"/>
    <s v="San Francisco"/>
    <x v="1"/>
    <n v="94109"/>
    <x v="1"/>
    <s v="OFF-BI-10002557"/>
    <x v="1"/>
    <x v="8"/>
    <s v="Presstex Flexible Ring Binders"/>
    <n v="10.92"/>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39999999999996"/>
    <n v="3"/>
    <n v="0.2"/>
    <n v="8.6940000000000008"/>
  </r>
  <r>
    <n v="281"/>
    <s v="US-2012-161991"/>
    <x v="1"/>
    <x v="120"/>
    <d v="2012-09-28T00:00:00"/>
    <s v="Second Class"/>
    <s v="SC-20725"/>
    <s v="Steven Cartwright"/>
    <x v="0"/>
    <s v="United States"/>
    <s v="Houston"/>
    <x v="5"/>
    <n v="77070"/>
    <x v="2"/>
    <s v="OFF-BI-10004967"/>
    <x v="1"/>
    <x v="8"/>
    <s v="Round Ring Binders"/>
    <n v="2.0799999999999996"/>
    <n v="5"/>
    <n v="0.8"/>
    <n v="-3.4320000000000004"/>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x v="21"/>
    <n v="97206"/>
    <x v="1"/>
    <s v="OFF-PA-10000474"/>
    <x v="1"/>
    <x v="10"/>
    <s v="Staples"/>
    <n v="141.76"/>
    <n v="5"/>
    <n v="0.2"/>
    <n v="47.843999999999994"/>
  </r>
  <r>
    <n v="285"/>
    <s v="CA-2012-130883"/>
    <x v="1"/>
    <x v="120"/>
    <d v="2012-10-02T00:00:00"/>
    <s v="Standard Class"/>
    <s v="TB-21520"/>
    <s v="Tracy Blumstein"/>
    <x v="0"/>
    <s v="United States"/>
    <s v="Portland"/>
    <x v="21"/>
    <n v="97206"/>
    <x v="1"/>
    <s v="TEC-AC-10001956"/>
    <x v="2"/>
    <x v="11"/>
    <s v="Microsoft Arc Touch Mouse"/>
    <n v="239.80000000000004"/>
    <n v="5"/>
    <n v="0.2"/>
    <n v="47.959999999999987"/>
  </r>
  <r>
    <n v="286"/>
    <s v="CA-2012-130883"/>
    <x v="1"/>
    <x v="120"/>
    <d v="2012-10-02T00:00:00"/>
    <s v="Standard Class"/>
    <s v="TB-21520"/>
    <s v="Tracy Blumstein"/>
    <x v="0"/>
    <s v="United States"/>
    <s v="Portland"/>
    <x v="21"/>
    <n v="97206"/>
    <x v="1"/>
    <s v="OFF-PA-10004100"/>
    <x v="1"/>
    <x v="10"/>
    <s v="Xerox 216"/>
    <n v="31.104000000000006"/>
    <n v="6"/>
    <n v="0.2"/>
    <n v="10.8864"/>
  </r>
  <r>
    <n v="287"/>
    <s v="CA-2013-112697"/>
    <x v="0"/>
    <x v="122"/>
    <d v="2013-12-21T00:00:00"/>
    <s v="Second Class"/>
    <s v="AH-10195"/>
    <s v="Alan Haines"/>
    <x v="1"/>
    <s v="United States"/>
    <s v="Tamarac"/>
    <x v="2"/>
    <n v="33319"/>
    <x v="0"/>
    <s v="OFF-BI-10000778"/>
    <x v="1"/>
    <x v="8"/>
    <s v="GBC VeloBinder Electric Binding Machine"/>
    <n v="254.05800000000002"/>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x v="2"/>
    <n v="33319"/>
    <x v="0"/>
    <s v="OFF-SU-10000646"/>
    <x v="1"/>
    <x v="14"/>
    <s v="Premier Automatic Letter Opener"/>
    <n v="961.48000000000013"/>
    <n v="5"/>
    <n v="0.2"/>
    <n v="-204.31449999999995"/>
  </r>
  <r>
    <n v="290"/>
    <s v="CA-2013-110772"/>
    <x v="0"/>
    <x v="73"/>
    <d v="2013-11-25T00:00:00"/>
    <s v="Second Class"/>
    <s v="NZ-18565"/>
    <s v="Nick Zandusky"/>
    <x v="2"/>
    <s v="United States"/>
    <s v="Columbus"/>
    <x v="24"/>
    <n v="43229"/>
    <x v="3"/>
    <s v="OFF-FA-10002983"/>
    <x v="1"/>
    <x v="13"/>
    <s v="Advantus SlideClip Paper Clips"/>
    <n v="19.096"/>
    <n v="7"/>
    <n v="0.2"/>
    <n v="6.6835999999999993"/>
  </r>
  <r>
    <n v="291"/>
    <s v="CA-2013-110772"/>
    <x v="0"/>
    <x v="73"/>
    <d v="2013-11-25T00:00:00"/>
    <s v="Second Class"/>
    <s v="NZ-18565"/>
    <s v="Nick Zandusky"/>
    <x v="2"/>
    <s v="United States"/>
    <s v="Columbus"/>
    <x v="24"/>
    <n v="43229"/>
    <x v="3"/>
    <s v="OFF-LA-10004689"/>
    <x v="1"/>
    <x v="2"/>
    <s v="Avery 512"/>
    <n v="18.496000000000002"/>
    <n v="8"/>
    <n v="0.2"/>
    <n v="6.2423999999999999"/>
  </r>
  <r>
    <n v="292"/>
    <s v="CA-2013-110772"/>
    <x v="0"/>
    <x v="73"/>
    <d v="2013-11-25T00:00:00"/>
    <s v="Second Class"/>
    <s v="NZ-18565"/>
    <s v="Nick Zandusky"/>
    <x v="2"/>
    <s v="United States"/>
    <s v="Columbus"/>
    <x v="24"/>
    <n v="43229"/>
    <x v="3"/>
    <s v="TEC-AC-10002001"/>
    <x v="2"/>
    <x v="11"/>
    <s v="Logitech Wireless Gaming Headset G930"/>
    <n v="255.98400000000004"/>
    <n v="2"/>
    <n v="0.2"/>
    <n v="54.396600000000007"/>
  </r>
  <r>
    <n v="293"/>
    <s v="CA-2013-110772"/>
    <x v="0"/>
    <x v="73"/>
    <d v="2013-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00000000003"/>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x v="30"/>
    <n v="7109"/>
    <x v="3"/>
    <s v="OFF-PA-10002105"/>
    <x v="1"/>
    <x v="10"/>
    <s v="Xerox 223"/>
    <n v="32.40000000000000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x v="30"/>
    <n v="7109"/>
    <x v="3"/>
    <s v="OFF-PA-10004243"/>
    <x v="1"/>
    <x v="10"/>
    <s v="Xerox 1939"/>
    <n v="56.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x v="0"/>
    <s v="United States"/>
    <s v="Chicago"/>
    <x v="10"/>
    <n v="60623"/>
    <x v="2"/>
    <s v="FUR-TA-10002533"/>
    <x v="0"/>
    <x v="3"/>
    <s v="BPI Conference Tables"/>
    <n v="219.07500000000002"/>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x v="1"/>
    <s v="United States"/>
    <s v="Taylor"/>
    <x v="12"/>
    <n v="48180"/>
    <x v="2"/>
    <s v="OFF-AR-10003651"/>
    <x v="1"/>
    <x v="6"/>
    <s v="Newell 350"/>
    <n v="9.84"/>
    <n v="3"/>
    <n v="0"/>
    <n v="2.8535999999999988"/>
  </r>
  <r>
    <n v="307"/>
    <s v="CA-2011-111003"/>
    <x v="2"/>
    <x v="106"/>
    <d v="2011-06-06T00:00:00"/>
    <s v="Standard Class"/>
    <s v="CR-12625"/>
    <s v="Corey Roper"/>
    <x v="2"/>
    <s v="United States"/>
    <s v="Lakewood"/>
    <x v="30"/>
    <n v="8701"/>
    <x v="3"/>
    <s v="OFF-BI-10001072"/>
    <x v="1"/>
    <x v="8"/>
    <s v="GBC Clear Cover, 8-1/2 x 11, unpunched, 25 covers per pack"/>
    <n v="45.480000000000004"/>
    <n v="3"/>
    <n v="0"/>
    <n v="20.9208"/>
  </r>
  <r>
    <n v="308"/>
    <s v="CA-2011-111003"/>
    <x v="2"/>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x v="2"/>
    <n v="33710"/>
    <x v="0"/>
    <s v="TEC-PH-10002398"/>
    <x v="2"/>
    <x v="7"/>
    <s v="AT&amp;T 1070 Corded Phone"/>
    <n v="178.38400000000001"/>
    <n v="2"/>
    <n v="0.2"/>
    <n v="22.297999999999973"/>
  </r>
  <r>
    <n v="316"/>
    <s v="CA-2011-167850"/>
    <x v="2"/>
    <x v="128"/>
    <d v="2011-08-16T00:00:00"/>
    <s v="Standard Class"/>
    <s v="AG-10525"/>
    <s v="Andy Gerbode"/>
    <x v="1"/>
    <s v="United States"/>
    <s v="Saint Petersburg"/>
    <x v="2"/>
    <n v="33710"/>
    <x v="0"/>
    <s v="OFF-PA-10001937"/>
    <x v="1"/>
    <x v="10"/>
    <s v="Xerox 21"/>
    <n v="15.552000000000003"/>
    <n v="3"/>
    <n v="0.2"/>
    <n v="5.4432"/>
  </r>
  <r>
    <n v="317"/>
    <s v="CA-2011-164259"/>
    <x v="2"/>
    <x v="129"/>
    <d v="2011-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0999999999998"/>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1999999999999"/>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4000000000004"/>
    <n v="2"/>
    <n v="0.2"/>
    <n v="3.3889999999999993"/>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x v="9"/>
    <n v="19143"/>
    <x v="3"/>
    <s v="OFF-LA-10001074"/>
    <x v="1"/>
    <x v="2"/>
    <s v="Round Specialty Laser Printer Labels"/>
    <n v="100.24000000000001"/>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x v="9"/>
    <n v="19134"/>
    <x v="3"/>
    <s v="TEC-PH-10004614"/>
    <x v="2"/>
    <x v="7"/>
    <s v="AT&amp;T 841000 Phone"/>
    <n v="82.8"/>
    <n v="2"/>
    <n v="0.4"/>
    <n v="-20.700000000000003"/>
  </r>
  <r>
    <n v="333"/>
    <s v="US-2013-150147"/>
    <x v="0"/>
    <x v="134"/>
    <d v="2013-04-30T00:00:00"/>
    <s v="Second Class"/>
    <s v="JL-15850"/>
    <s v="John Lucas"/>
    <x v="0"/>
    <s v="United States"/>
    <s v="Philadelphia"/>
    <x v="9"/>
    <n v="19134"/>
    <x v="3"/>
    <s v="OFF-BI-10001153"/>
    <x v="1"/>
    <x v="8"/>
    <s v="Ibico Recycled Grain-Textured Covers"/>
    <n v="20.724000000000004"/>
    <n v="2"/>
    <n v="0.7"/>
    <n v="-13.815999999999995"/>
  </r>
  <r>
    <n v="334"/>
    <s v="US-2013-150147"/>
    <x v="0"/>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x v="1"/>
    <n v="90045"/>
    <x v="1"/>
    <s v="OFF-BI-10001922"/>
    <x v="1"/>
    <x v="8"/>
    <s v="Storex Dura Pro Binders"/>
    <n v="4.7520000000000007"/>
    <n v="1"/>
    <n v="0.2"/>
    <n v="1.6037999999999997"/>
  </r>
  <r>
    <n v="336"/>
    <s v="CA-2012-137946"/>
    <x v="1"/>
    <x v="135"/>
    <d v="2012-09-04T00:00:00"/>
    <s v="Second Class"/>
    <s v="DB-13615"/>
    <s v="Doug Bickford"/>
    <x v="0"/>
    <s v="United States"/>
    <s v="Los Angeles"/>
    <x v="1"/>
    <n v="90045"/>
    <x v="1"/>
    <s v="TEC-CO-10001449"/>
    <x v="2"/>
    <x v="16"/>
    <s v="Hewlett Packard LaserJet 3310 Copier"/>
    <n v="959.98400000000004"/>
    <n v="2"/>
    <n v="0.2"/>
    <n v="335.99440000000004"/>
  </r>
  <r>
    <n v="337"/>
    <s v="CA-2012-137946"/>
    <x v="1"/>
    <x v="135"/>
    <d v="2012-09-04T00:00:00"/>
    <s v="Second Class"/>
    <s v="DB-13615"/>
    <s v="Doug Bickford"/>
    <x v="0"/>
    <s v="United States"/>
    <s v="Los Angeles"/>
    <x v="1"/>
    <n v="90045"/>
    <x v="1"/>
    <s v="OFF-BI-10004140"/>
    <x v="1"/>
    <x v="8"/>
    <s v="Avery Non-Stick Binders"/>
    <n v="14.368000000000002"/>
    <n v="4"/>
    <n v="0.2"/>
    <n v="4.4899999999999984"/>
  </r>
  <r>
    <n v="338"/>
    <s v="CA-2011-129924"/>
    <x v="2"/>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x v="1"/>
    <n v="94122"/>
    <x v="1"/>
    <s v="FUR-TA-10004575"/>
    <x v="0"/>
    <x v="3"/>
    <s v="Hon 5100 Series Wood Tables"/>
    <n v="698.35200000000009"/>
    <n v="3"/>
    <n v="0.2"/>
    <n v="-17.458800000000053"/>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59999999999979"/>
  </r>
  <r>
    <n v="342"/>
    <s v="CA-2011-122336"/>
    <x v="2"/>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x v="9"/>
    <n v="19140"/>
    <x v="3"/>
    <s v="OFF-FA-10002780"/>
    <x v="1"/>
    <x v="13"/>
    <s v="Staples"/>
    <n v="30.991999999999997"/>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00000000000011"/>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x v="31"/>
    <n v="1852"/>
    <x v="3"/>
    <s v="OFF-PA-10000249"/>
    <x v="1"/>
    <x v="10"/>
    <s v="Staples"/>
    <n v="24.56"/>
    <n v="2"/>
    <n v="0"/>
    <n v="11.543199999999999"/>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199999999999"/>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399999999998"/>
  </r>
  <r>
    <n v="354"/>
    <s v="CA-2013-129714"/>
    <x v="0"/>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x v="15"/>
    <n v="10035"/>
    <x v="3"/>
    <s v="FUR-BO-10002268"/>
    <x v="0"/>
    <x v="0"/>
    <s v="Sauder Barrister Bookcases"/>
    <n v="388.70400000000006"/>
    <n v="6"/>
    <n v="0.2"/>
    <n v="-4.8588000000000022"/>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5999999999998"/>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19999999999978"/>
  </r>
  <r>
    <n v="369"/>
    <s v="CA-2013-155516"/>
    <x v="0"/>
    <x v="147"/>
    <d v="2013-10-22T00:00:00"/>
    <s v="Same Day"/>
    <s v="MK-17905"/>
    <s v="Michael Kennedy"/>
    <x v="1"/>
    <s v="United States"/>
    <s v="Manchester"/>
    <x v="29"/>
    <n v="6040"/>
    <x v="3"/>
    <s v="OFF-ST-10002406"/>
    <x v="1"/>
    <x v="4"/>
    <s v="Pizazz Global Quick File"/>
    <n v="104.79"/>
    <n v="7"/>
    <n v="0"/>
    <n v="29.341200000000008"/>
  </r>
  <r>
    <n v="370"/>
    <s v="CA-2013-155516"/>
    <x v="0"/>
    <x v="147"/>
    <d v="2013-10-22T00:00:00"/>
    <s v="Same Day"/>
    <s v="MK-17905"/>
    <s v="Michael Kennedy"/>
    <x v="1"/>
    <s v="United States"/>
    <s v="Manchester"/>
    <x v="29"/>
    <n v="6040"/>
    <x v="3"/>
    <s v="FUR-BO-10002545"/>
    <x v="0"/>
    <x v="0"/>
    <s v="Atlantic Metals Mobile 3-Shelf Bookcases, Custom Colors"/>
    <n v="1043.92"/>
    <n v="4"/>
    <n v="0"/>
    <n v="271.41920000000005"/>
  </r>
  <r>
    <n v="371"/>
    <s v="CA-2014-104745"/>
    <x v="3"/>
    <x v="148"/>
    <d v="2014-06-05T00:00:00"/>
    <s v="Standard Class"/>
    <s v="GT-14755"/>
    <s v="Guy Thornton"/>
    <x v="0"/>
    <s v="United States"/>
    <s v="Harlingen"/>
    <x v="5"/>
    <n v="78550"/>
    <x v="2"/>
    <s v="OFF-PA-10002036"/>
    <x v="1"/>
    <x v="10"/>
    <s v="Xerox 1930"/>
    <n v="25.920000000000005"/>
    <n v="5"/>
    <n v="0.2"/>
    <n v="9.3960000000000008"/>
  </r>
  <r>
    <n v="372"/>
    <s v="CA-2014-104745"/>
    <x v="3"/>
    <x v="148"/>
    <d v="2014-06-05T00:00:00"/>
    <s v="Standard Class"/>
    <s v="GT-14755"/>
    <s v="Guy Thornton"/>
    <x v="0"/>
    <s v="United States"/>
    <s v="Harlingen"/>
    <x v="5"/>
    <n v="78550"/>
    <x v="2"/>
    <s v="OFF-ST-10002205"/>
    <x v="1"/>
    <x v="4"/>
    <s v="File Shuttle I and Handi-File"/>
    <n v="53.424000000000007"/>
    <n v="3"/>
    <n v="0.2"/>
    <n v="4.6746000000000016"/>
  </r>
  <r>
    <n v="373"/>
    <s v="US-2011-119137"/>
    <x v="2"/>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x v="16"/>
    <n v="85705"/>
    <x v="1"/>
    <s v="OFF-AR-10000658"/>
    <x v="1"/>
    <x v="6"/>
    <s v="Newell 324"/>
    <n v="9.24"/>
    <n v="1"/>
    <n v="0.2"/>
    <n v="0.92399999999999993"/>
  </r>
  <r>
    <n v="376"/>
    <s v="US-2011-119137"/>
    <x v="2"/>
    <x v="149"/>
    <d v="2011-07-27T00:00:00"/>
    <s v="Standard Class"/>
    <s v="AG-10900"/>
    <s v="Arthur Gainer"/>
    <x v="0"/>
    <s v="United States"/>
    <s v="Tucson"/>
    <x v="16"/>
    <n v="85705"/>
    <x v="1"/>
    <s v="TEC-AC-10002076"/>
    <x v="2"/>
    <x v="11"/>
    <s v="Microsoft Natural Keyboard Elite"/>
    <n v="479.04"/>
    <n v="10"/>
    <n v="0.2"/>
    <n v="-29.940000000000012"/>
  </r>
  <r>
    <n v="377"/>
    <s v="US-2013-134656"/>
    <x v="0"/>
    <x v="150"/>
    <d v="2013-10-02T00:00:00"/>
    <s v="First Class"/>
    <s v="MM-18280"/>
    <s v="Muhammed MacIntyre"/>
    <x v="1"/>
    <s v="United States"/>
    <s v="Quincy"/>
    <x v="10"/>
    <n v="62301"/>
    <x v="2"/>
    <s v="OFF-PA-10003039"/>
    <x v="1"/>
    <x v="10"/>
    <s v="Xerox 1960"/>
    <n v="99.13600000000001"/>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x v="5"/>
    <n v="77095"/>
    <x v="2"/>
    <s v="OFF-AP-10000696"/>
    <x v="1"/>
    <x v="9"/>
    <s v="Holmes Odor Grabber"/>
    <n v="8.6519999999999975"/>
    <n v="3"/>
    <n v="0.8"/>
    <n v="-20.332200000000007"/>
  </r>
  <r>
    <n v="380"/>
    <s v="CA-2012-130792"/>
    <x v="1"/>
    <x v="152"/>
    <d v="2012-05-05T00:00:00"/>
    <s v="Standard Class"/>
    <s v="RA-19915"/>
    <s v="Russell Applegate"/>
    <x v="0"/>
    <s v="United States"/>
    <s v="Houston"/>
    <x v="5"/>
    <n v="77095"/>
    <x v="2"/>
    <s v="OFF-ST-10003327"/>
    <x v="1"/>
    <x v="4"/>
    <s v="Akro-Mils 12-Gallon Tote"/>
    <n v="23.83200000000000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x v="2"/>
    <n v="33024"/>
    <x v="0"/>
    <s v="TEC-AC-10002335"/>
    <x v="2"/>
    <x v="11"/>
    <s v="Logitech Media Keyboard K200"/>
    <n v="83.976000000000013"/>
    <n v="3"/>
    <n v="0.2"/>
    <n v="-1.049700000000005"/>
  </r>
  <r>
    <n v="387"/>
    <s v="CA-2012-122756"/>
    <x v="1"/>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x v="9"/>
    <n v="19140"/>
    <x v="3"/>
    <s v="FUR-FU-10001935"/>
    <x v="0"/>
    <x v="5"/>
    <s v="3M Hangers With Command Adhesive"/>
    <n v="2.9600000000000004"/>
    <n v="1"/>
    <n v="0.2"/>
    <n v="0.77700000000000025"/>
  </r>
  <r>
    <n v="389"/>
    <s v="CA-2011-115973"/>
    <x v="2"/>
    <x v="156"/>
    <d v="2011-11-26T00:00:00"/>
    <s v="First Class"/>
    <s v="NG-18430"/>
    <s v="Nathan Gelder"/>
    <x v="0"/>
    <s v="United States"/>
    <s v="Cincinnati"/>
    <x v="24"/>
    <n v="45231"/>
    <x v="3"/>
    <s v="OFF-AR-10004757"/>
    <x v="1"/>
    <x v="6"/>
    <s v="Crayola Colored Pencils"/>
    <n v="2.6240000000000001"/>
    <n v="1"/>
    <n v="0.2"/>
    <n v="0.42639999999999978"/>
  </r>
  <r>
    <n v="390"/>
    <s v="CA-2014-101798"/>
    <x v="3"/>
    <x v="157"/>
    <d v="2014-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1999999999996"/>
    <n v="3"/>
    <n v="0.8"/>
    <n v="-20.5623"/>
  </r>
  <r>
    <n v="395"/>
    <s v="CA-2014-102946"/>
    <x v="3"/>
    <x v="160"/>
    <d v="2014-07-06T00:00:00"/>
    <s v="Standard Class"/>
    <s v="VP-21730"/>
    <s v="Victor Preis"/>
    <x v="2"/>
    <s v="United States"/>
    <s v="Las Vegas"/>
    <x v="33"/>
    <n v="89115"/>
    <x v="1"/>
    <s v="OFF-BI-10004492"/>
    <x v="1"/>
    <x v="8"/>
    <s v="Tuf-Vin Binders"/>
    <n v="75.792000000000002"/>
    <n v="3"/>
    <n v="0.2"/>
    <n v="25.579799999999992"/>
  </r>
  <r>
    <n v="396"/>
    <s v="CA-2014-165603"/>
    <x v="3"/>
    <x v="161"/>
    <d v="2014-10-20T00:00:00"/>
    <s v="Second Class"/>
    <s v="SS-20140"/>
    <s v="Saphhira Shifley"/>
    <x v="1"/>
    <s v="United States"/>
    <s v="Warwick"/>
    <x v="34"/>
    <n v="2886"/>
    <x v="3"/>
    <s v="OFF-ST-10000798"/>
    <x v="1"/>
    <x v="4"/>
    <s v="2300 Heavy-Duty Transfer File Systems by Perma"/>
    <n v="49.96"/>
    <n v="2"/>
    <n v="0"/>
    <n v="9.4923999999999964"/>
  </r>
  <r>
    <n v="397"/>
    <s v="CA-2014-165603"/>
    <x v="3"/>
    <x v="161"/>
    <d v="2014-10-20T00:00:00"/>
    <s v="Second Class"/>
    <s v="SS-20140"/>
    <s v="Saphhira Shifley"/>
    <x v="1"/>
    <s v="United States"/>
    <s v="Warwick"/>
    <x v="34"/>
    <n v="2886"/>
    <x v="3"/>
    <s v="OFF-PA-10002552"/>
    <x v="1"/>
    <x v="10"/>
    <s v="Xerox 1958"/>
    <n v="12.96"/>
    <n v="2"/>
    <n v="0"/>
    <n v="6.2208000000000006"/>
  </r>
  <r>
    <n v="398"/>
    <s v="CA-2012-122259"/>
    <x v="1"/>
    <x v="89"/>
    <d v="2012-11-04T00:00:00"/>
    <s v="Standard Class"/>
    <s v="HP-14815"/>
    <s v="Harold Pawlan"/>
    <x v="2"/>
    <s v="United States"/>
    <s v="Jackson"/>
    <x v="12"/>
    <n v="49201"/>
    <x v="2"/>
    <s v="OFF-SU-10002573"/>
    <x v="1"/>
    <x v="14"/>
    <s v="Acme 10&quot; Easy Grip Assistive Scissors"/>
    <n v="70.12"/>
    <n v="4"/>
    <n v="0"/>
    <n v="21.035999999999994"/>
  </r>
  <r>
    <n v="399"/>
    <s v="CA-2013-108987"/>
    <x v="0"/>
    <x v="162"/>
    <d v="2013-09-11T00:00:00"/>
    <s v="Second Class"/>
    <s v="AG-10675"/>
    <s v="Anna Gayman"/>
    <x v="0"/>
    <s v="United States"/>
    <s v="Houston"/>
    <x v="5"/>
    <n v="77036"/>
    <x v="2"/>
    <s v="OFF-ST-10001580"/>
    <x v="1"/>
    <x v="4"/>
    <s v="Super Decoflex Portable Personal File"/>
    <n v="35.952000000000005"/>
    <n v="3"/>
    <n v="0.2"/>
    <n v="3.5951999999999984"/>
  </r>
  <r>
    <n v="400"/>
    <s v="CA-2013-108987"/>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1-12-26T00:00:00"/>
    <s v="First Class"/>
    <s v="LF-17185"/>
    <s v="Luke Foster"/>
    <x v="0"/>
    <s v="United States"/>
    <s v="Miami"/>
    <x v="2"/>
    <n v="33180"/>
    <x v="0"/>
    <s v="OFF-PA-10001947"/>
    <x v="1"/>
    <x v="10"/>
    <s v="Xerox 1974"/>
    <n v="9.5680000000000014"/>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10000000000004"/>
    <n v="3"/>
    <n v="0"/>
    <n v="9.6956999999999987"/>
  </r>
  <r>
    <n v="406"/>
    <s v="CA-2014-117457"/>
    <x v="3"/>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49999999999998"/>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49"/>
  </r>
  <r>
    <n v="414"/>
    <s v="CA-2014-117457"/>
    <x v="3"/>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x v="1"/>
    <s v="United States"/>
    <s v="Seattle"/>
    <x v="4"/>
    <n v="98105"/>
    <x v="1"/>
    <s v="OFF-PA-10000157"/>
    <x v="1"/>
    <x v="10"/>
    <s v="Xerox 191"/>
    <n v="139.86000000000001"/>
    <n v="7"/>
    <n v="0"/>
    <n v="65.734199999999987"/>
  </r>
  <r>
    <n v="416"/>
    <s v="CA-2014-142636"/>
    <x v="3"/>
    <x v="132"/>
    <d v="2014-11-08T00:00:00"/>
    <s v="Standard Class"/>
    <s v="KC-16675"/>
    <s v="Kimberly Carter"/>
    <x v="1"/>
    <s v="United States"/>
    <s v="Seattle"/>
    <x v="4"/>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x v="1"/>
    <n v="92646"/>
    <x v="1"/>
    <s v="OFF-AR-10004344"/>
    <x v="1"/>
    <x v="6"/>
    <s v="Bulldog Vacuum Base Pencil Sharpener"/>
    <n v="95.92"/>
    <n v="8"/>
    <n v="0"/>
    <n v="25.898399999999995"/>
  </r>
  <r>
    <n v="418"/>
    <s v="CA-2013-148796"/>
    <x v="0"/>
    <x v="167"/>
    <d v="2013-04-19T00:00:00"/>
    <s v="Standard Class"/>
    <s v="PB-19150"/>
    <s v="Philip Brown"/>
    <x v="0"/>
    <s v="United States"/>
    <s v="Los Angeles"/>
    <x v="1"/>
    <n v="90004"/>
    <x v="1"/>
    <s v="FUR-CH-10004886"/>
    <x v="0"/>
    <x v="1"/>
    <s v="Bevis Steel Folding Chairs"/>
    <n v="383.8"/>
    <n v="5"/>
    <n v="0.2"/>
    <n v="38.379999999999981"/>
  </r>
  <r>
    <n v="419"/>
    <s v="CA-2014-154816"/>
    <x v="3"/>
    <x v="44"/>
    <d v="2014-11-11T00:00:00"/>
    <s v="Standard Class"/>
    <s v="VB-21745"/>
    <s v="Victoria Brennan"/>
    <x v="1"/>
    <s v="United States"/>
    <s v="Richmond"/>
    <x v="0"/>
    <n v="40475"/>
    <x v="0"/>
    <s v="OFF-PA-10003845"/>
    <x v="1"/>
    <x v="10"/>
    <s v="Xerox 1987"/>
    <n v="5.78"/>
    <n v="1"/>
    <n v="0"/>
    <n v="2.8322000000000003"/>
  </r>
  <r>
    <n v="420"/>
    <s v="CA-2014-110478"/>
    <x v="3"/>
    <x v="168"/>
    <d v="2014-03-10T00:00:00"/>
    <s v="Standard Class"/>
    <s v="SP-20860"/>
    <s v="Sung Pak"/>
    <x v="1"/>
    <s v="United States"/>
    <s v="Los Angeles"/>
    <x v="1"/>
    <n v="90045"/>
    <x v="1"/>
    <s v="OFF-AR-10001573"/>
    <x v="1"/>
    <x v="6"/>
    <s v="American Pencil"/>
    <n v="9.32"/>
    <n v="4"/>
    <n v="0"/>
    <n v="2.7027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88"/>
  </r>
  <r>
    <n v="422"/>
    <s v="CA-2011-142048"/>
    <x v="2"/>
    <x v="169"/>
    <d v="2011-06-25T00:00:00"/>
    <s v="First Class"/>
    <s v="JE-15745"/>
    <s v="Joel Eaton"/>
    <x v="0"/>
    <s v="United States"/>
    <s v="Louisville"/>
    <x v="22"/>
    <n v="80027"/>
    <x v="1"/>
    <s v="TEC-AC-10004114"/>
    <x v="2"/>
    <x v="11"/>
    <s v="KeyTronic 6101 Series - Keyboard - Black"/>
    <n v="196.75200000000001"/>
    <n v="6"/>
    <n v="0.2"/>
    <n v="56.566200000000009"/>
  </r>
  <r>
    <n v="423"/>
    <s v="CA-2014-125388"/>
    <x v="3"/>
    <x v="15"/>
    <d v="2014-10-24T00:00:00"/>
    <s v="Standard Class"/>
    <s v="MP-17965"/>
    <s v="Michael Paige"/>
    <x v="1"/>
    <s v="United States"/>
    <s v="Lawrence"/>
    <x v="31"/>
    <n v="1841"/>
    <x v="3"/>
    <s v="FUR-FU-10004712"/>
    <x v="0"/>
    <x v="5"/>
    <s v="Westinghouse Mesh Shade Clip-On Gooseneck Lamp, Black"/>
    <n v="56.56"/>
    <n v="4"/>
    <n v="0"/>
    <n v="14.705600000000004"/>
  </r>
  <r>
    <n v="424"/>
    <s v="CA-2014-125388"/>
    <x v="3"/>
    <x v="15"/>
    <d v="2014-10-24T00:00:00"/>
    <s v="Standard Class"/>
    <s v="MP-17965"/>
    <s v="Michael Paige"/>
    <x v="1"/>
    <s v="United States"/>
    <s v="Lawrence"/>
    <x v="31"/>
    <n v="1841"/>
    <x v="3"/>
    <s v="OFF-ST-10000918"/>
    <x v="1"/>
    <x v="4"/>
    <s v="Crate-A-Files"/>
    <n v="32.700000000000003"/>
    <n v="3"/>
    <n v="0"/>
    <n v="8.5019999999999989"/>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88"/>
    <n v="6"/>
    <n v="0.2"/>
    <n v="0.50039999999999996"/>
  </r>
  <r>
    <n v="430"/>
    <s v="US-2013-123750"/>
    <x v="0"/>
    <x v="173"/>
    <d v="2013-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x v="3"/>
    <n v="28052"/>
    <x v="0"/>
    <s v="OFF-ST-10000617"/>
    <x v="1"/>
    <x v="4"/>
    <s v="Woodgrain Magazine Files by Perma"/>
    <n v="4.7679999999999998"/>
    <n v="2"/>
    <n v="0.2"/>
    <n v="-0.7748000000000006"/>
  </r>
  <r>
    <n v="434"/>
    <s v="CA-2013-127369"/>
    <x v="0"/>
    <x v="112"/>
    <d v="2013-06-08T00:00:00"/>
    <s v="First Class"/>
    <s v="DB-13060"/>
    <s v="Dave Brooks"/>
    <x v="0"/>
    <s v="United States"/>
    <s v="Lowell"/>
    <x v="31"/>
    <n v="1852"/>
    <x v="3"/>
    <s v="OFF-ST-10003306"/>
    <x v="1"/>
    <x v="4"/>
    <s v="Letter Size Cart"/>
    <n v="714.30000000000007"/>
    <n v="5"/>
    <n v="0"/>
    <n v="207.14699999999993"/>
  </r>
  <r>
    <n v="435"/>
    <s v="US-2011-150574"/>
    <x v="2"/>
    <x v="174"/>
    <d v="2011-12-25T00:00:00"/>
    <s v="Standard Class"/>
    <s v="MK-18160"/>
    <s v="Mike Kennedy"/>
    <x v="0"/>
    <s v="United States"/>
    <s v="Jacksonville"/>
    <x v="2"/>
    <n v="32216"/>
    <x v="0"/>
    <s v="OFF-BI-10000773"/>
    <x v="1"/>
    <x v="8"/>
    <s v="Insertable Tab Post Binder Dividers"/>
    <n v="4.8120000000000003"/>
    <n v="2"/>
    <n v="0.7"/>
    <n v="-3.6891999999999996"/>
  </r>
  <r>
    <n v="436"/>
    <s v="US-2011-150574"/>
    <x v="2"/>
    <x v="174"/>
    <d v="2011-12-25T00:00:00"/>
    <s v="Standard Class"/>
    <s v="MK-18160"/>
    <s v="Mike Kennedy"/>
    <x v="0"/>
    <s v="United States"/>
    <s v="Jacksonville"/>
    <x v="2"/>
    <n v="32216"/>
    <x v="0"/>
    <s v="TEC-AC-10002600"/>
    <x v="2"/>
    <x v="11"/>
    <s v="Belkin QODE FastFit Bluetooth Keyboard"/>
    <n v="247.8"/>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x v="10"/>
    <n v="60623"/>
    <x v="2"/>
    <s v="OFF-PA-10001970"/>
    <x v="1"/>
    <x v="10"/>
    <s v="Xerox 1908"/>
    <n v="313.488"/>
    <n v="7"/>
    <n v="0.2"/>
    <n v="113.63939999999998"/>
  </r>
  <r>
    <n v="439"/>
    <s v="CA-2014-130043"/>
    <x v="3"/>
    <x v="175"/>
    <d v="2014-09-20T00:00:00"/>
    <s v="Standard Class"/>
    <s v="BB-11545"/>
    <s v="Brenda Bowman"/>
    <x v="1"/>
    <s v="United States"/>
    <s v="Houston"/>
    <x v="5"/>
    <n v="77070"/>
    <x v="2"/>
    <s v="OFF-PA-10002230"/>
    <x v="1"/>
    <x v="10"/>
    <s v="Xerox 1897"/>
    <n v="31.872000000000003"/>
    <n v="8"/>
    <n v="0.2"/>
    <n v="11.553600000000003"/>
  </r>
  <r>
    <n v="440"/>
    <s v="CA-2014-157252"/>
    <x v="3"/>
    <x v="176"/>
    <d v="2014-01-24T00:00:00"/>
    <s v="Second Class"/>
    <s v="CV-12805"/>
    <s v="Cynthia Voltz"/>
    <x v="1"/>
    <s v="United States"/>
    <s v="New York City"/>
    <x v="15"/>
    <n v="10024"/>
    <x v="3"/>
    <s v="FUR-CH-10003396"/>
    <x v="0"/>
    <x v="1"/>
    <s v="Global Deluxe Steno Chair"/>
    <n v="207.84600000000003"/>
    <n v="3"/>
    <n v="0.1"/>
    <n v="2.3093999999999895"/>
  </r>
  <r>
    <n v="441"/>
    <s v="CA-2013-115756"/>
    <x v="0"/>
    <x v="64"/>
    <d v="2013-09-08T00:00:00"/>
    <s v="Second Class"/>
    <s v="PK-19075"/>
    <s v="Pete Kriz"/>
    <x v="0"/>
    <s v="United States"/>
    <s v="Detroit"/>
    <x v="12"/>
    <n v="48227"/>
    <x v="2"/>
    <s v="FUR-FU-10000246"/>
    <x v="0"/>
    <x v="5"/>
    <s v="Aluminum Document Frame"/>
    <n v="12.22"/>
    <n v="1"/>
    <n v="0"/>
    <n v="3.6659999999999986"/>
  </r>
  <r>
    <n v="442"/>
    <s v="CA-2013-115756"/>
    <x v="0"/>
    <x v="64"/>
    <d v="2013-09-08T00:00:00"/>
    <s v="Second Class"/>
    <s v="PK-19075"/>
    <s v="Pete Kriz"/>
    <x v="0"/>
    <s v="United States"/>
    <s v="Detroit"/>
    <x v="12"/>
    <n v="48227"/>
    <x v="2"/>
    <s v="OFF-ST-10000060"/>
    <x v="1"/>
    <x v="4"/>
    <s v="Fellowes Bankers Box Staxonsteel Drawer File/Stacking System"/>
    <n v="194.94"/>
    <n v="3"/>
    <n v="0"/>
    <n v="23.392800000000008"/>
  </r>
  <r>
    <n v="443"/>
    <s v="CA-2013-115756"/>
    <x v="0"/>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800000000013"/>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19999999999996"/>
    <n v="3"/>
    <n v="0"/>
    <n v="15.475200000000001"/>
  </r>
  <r>
    <n v="449"/>
    <s v="CA-2013-166674"/>
    <x v="0"/>
    <x v="178"/>
    <d v="2013-04-04T00:00:00"/>
    <s v="Second Class"/>
    <s v="RB-19360"/>
    <s v="Raymond Buch"/>
    <x v="0"/>
    <s v="United States"/>
    <s v="Auburn"/>
    <x v="15"/>
    <n v="13021"/>
    <x v="3"/>
    <s v="OFF-ST-10001469"/>
    <x v="1"/>
    <x v="4"/>
    <s v="Fellowes Bankers Box Recycled Super Stor/Drawer"/>
    <n v="161.94"/>
    <n v="3"/>
    <n v="0"/>
    <n v="9.716399999999993"/>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12"/>
  </r>
  <r>
    <n v="452"/>
    <s v="CA-2013-166674"/>
    <x v="0"/>
    <x v="178"/>
    <d v="2013-04-04T00:00:00"/>
    <s v="Second Class"/>
    <s v="RB-19360"/>
    <s v="Raymond Buch"/>
    <x v="0"/>
    <s v="United States"/>
    <s v="Auburn"/>
    <x v="15"/>
    <n v="13021"/>
    <x v="3"/>
    <s v="OFF-AR-10004974"/>
    <x v="1"/>
    <x v="6"/>
    <s v="Newell 342"/>
    <n v="9.84"/>
    <n v="3"/>
    <n v="0"/>
    <n v="2.8535999999999988"/>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54"/>
  </r>
  <r>
    <n v="455"/>
    <s v="CA-2014-147277"/>
    <x v="3"/>
    <x v="179"/>
    <d v="2014-10-25T00:00:00"/>
    <s v="Standard Class"/>
    <s v="EB-13705"/>
    <s v="Ed Braxton"/>
    <x v="1"/>
    <s v="United States"/>
    <s v="Akron"/>
    <x v="24"/>
    <n v="44312"/>
    <x v="3"/>
    <s v="OFF-ST-10000142"/>
    <x v="1"/>
    <x v="4"/>
    <s v="Deluxe Rollaway Locking File with Drawer"/>
    <n v="665.40800000000002"/>
    <n v="2"/>
    <n v="0.2"/>
    <n v="66.540799999999962"/>
  </r>
  <r>
    <n v="456"/>
    <s v="CA-2013-100153"/>
    <x v="0"/>
    <x v="180"/>
    <d v="2013-12-18T00:00:00"/>
    <s v="Standard Class"/>
    <s v="KH-16630"/>
    <s v="Ken Heidel"/>
    <x v="1"/>
    <s v="United States"/>
    <s v="Norman"/>
    <x v="26"/>
    <n v="73071"/>
    <x v="2"/>
    <s v="TEC-AC-10001772"/>
    <x v="2"/>
    <x v="11"/>
    <s v="Memorex Mini Travel Drive 16 GB USB 2.0 Flash Drive"/>
    <n v="63.88"/>
    <n v="4"/>
    <n v="0"/>
    <n v="24.913200000000003"/>
  </r>
  <r>
    <n v="457"/>
    <s v="US-2011-110674"/>
    <x v="2"/>
    <x v="181"/>
    <d v="2011-02-19T00:00:00"/>
    <s v="Standard Class"/>
    <s v="SC-20095"/>
    <s v="Sanjit Chand"/>
    <x v="0"/>
    <s v="United States"/>
    <s v="Concord"/>
    <x v="1"/>
    <n v="94521"/>
    <x v="1"/>
    <s v="FUR-CH-10000225"/>
    <x v="0"/>
    <x v="1"/>
    <s v="Global Geo Office Task Chair, Gray"/>
    <n v="129.56800000000001"/>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0000000005"/>
  </r>
  <r>
    <n v="462"/>
    <s v="CA-2012-109638"/>
    <x v="1"/>
    <x v="83"/>
    <d v="2012-12-22T00:00:00"/>
    <s v="Standard Class"/>
    <s v="JH-15985"/>
    <s v="Joseph Holt"/>
    <x v="0"/>
    <s v="United States"/>
    <s v="Seattle"/>
    <x v="4"/>
    <n v="98115"/>
    <x v="1"/>
    <s v="OFF-BI-10001098"/>
    <x v="1"/>
    <x v="8"/>
    <s v="Acco D-Ring Binder w/DublLock"/>
    <n v="51.311999999999998"/>
    <n v="3"/>
    <n v="0.2"/>
    <n v="18.600599999999996"/>
  </r>
  <r>
    <n v="463"/>
    <s v="CA-2013-109869"/>
    <x v="0"/>
    <x v="183"/>
    <d v="2013-04-30T00:00:00"/>
    <s v="Standard Class"/>
    <s v="TN-21040"/>
    <s v="Tanja Norvell"/>
    <x v="2"/>
    <s v="United States"/>
    <s v="Phoenix"/>
    <x v="16"/>
    <n v="85023"/>
    <x v="1"/>
    <s v="FUR-FU-10000023"/>
    <x v="0"/>
    <x v="5"/>
    <s v="Eldon Wave Desk Accessories"/>
    <n v="23.56"/>
    <n v="5"/>
    <n v="0.2"/>
    <n v="7.0680000000000005"/>
  </r>
  <r>
    <n v="464"/>
    <s v="CA-2013-109869"/>
    <x v="0"/>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x v="16"/>
    <n v="85023"/>
    <x v="1"/>
    <s v="OFF-BI-10000315"/>
    <x v="1"/>
    <x v="8"/>
    <s v="Poly Designer Cover &amp; Back"/>
    <n v="28.484999999999999"/>
    <n v="5"/>
    <n v="0.7"/>
    <n v="-20.888999999999989"/>
  </r>
  <r>
    <n v="466"/>
    <s v="CA-2013-109869"/>
    <x v="0"/>
    <x v="183"/>
    <d v="2013-04-30T00:00:00"/>
    <s v="Standard Class"/>
    <s v="TN-21040"/>
    <s v="Tanja Norvell"/>
    <x v="2"/>
    <s v="United States"/>
    <s v="Phoenix"/>
    <x v="16"/>
    <n v="85023"/>
    <x v="1"/>
    <s v="OFF-SU-10003505"/>
    <x v="1"/>
    <x v="14"/>
    <s v="Premier Electric Letter Opener"/>
    <n v="185.376"/>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x v="5"/>
    <n v="79109"/>
    <x v="2"/>
    <s v="FUR-BO-10002824"/>
    <x v="0"/>
    <x v="0"/>
    <s v="Bush Mission Pointe Library"/>
    <n v="205.33279999999996"/>
    <n v="2"/>
    <n v="0.32"/>
    <n v="-36.235200000000006"/>
  </r>
  <r>
    <n v="470"/>
    <s v="US-2013-100419"/>
    <x v="0"/>
    <x v="186"/>
    <d v="2013-12-21T00:00:00"/>
    <s v="Second Class"/>
    <s v="CC-12670"/>
    <s v="Craig Carreira"/>
    <x v="0"/>
    <s v="United States"/>
    <s v="Chicago"/>
    <x v="10"/>
    <n v="60610"/>
    <x v="2"/>
    <s v="OFF-BI-10002194"/>
    <x v="1"/>
    <x v="8"/>
    <s v="Cardinal Hold-It CD Pocket"/>
    <n v="4.7879999999999985"/>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x v="1"/>
    <n v="94110"/>
    <x v="1"/>
    <s v="OFF-ST-10002743"/>
    <x v="1"/>
    <x v="4"/>
    <s v="SAFCO Boltless Steel Shelving"/>
    <n v="340.92"/>
    <n v="3"/>
    <n v="0"/>
    <n v="3.4091999999999842"/>
  </r>
  <r>
    <n v="473"/>
    <s v="CA-2011-144666"/>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x v="1"/>
    <n v="94110"/>
    <x v="1"/>
    <s v="TEC-PH-10002680"/>
    <x v="2"/>
    <x v="7"/>
    <s v="Samsung Galaxy Note 3"/>
    <n v="703.96800000000007"/>
    <n v="4"/>
    <n v="0.2"/>
    <n v="87.995999999999924"/>
  </r>
  <r>
    <n v="475"/>
    <s v="CA-2011-144666"/>
    <x v="2"/>
    <x v="187"/>
    <d v="2011-11-11T00:00:00"/>
    <s v="Second Class"/>
    <s v="JP-15520"/>
    <s v="Jeremy Pistek"/>
    <x v="0"/>
    <s v="United States"/>
    <s v="San Francisco"/>
    <x v="1"/>
    <n v="94110"/>
    <x v="1"/>
    <s v="OFF-ST-10001321"/>
    <x v="1"/>
    <x v="4"/>
    <s v="Decoflex Hanging Personal Folder File, Blue"/>
    <n v="92.52"/>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x v="1"/>
    <n v="94110"/>
    <x v="1"/>
    <s v="OFF-PA-10003465"/>
    <x v="1"/>
    <x v="10"/>
    <s v="Xerox 1912"/>
    <n v="94.85"/>
    <n v="5"/>
    <n v="0"/>
    <n v="45.527999999999992"/>
  </r>
  <r>
    <n v="478"/>
    <s v="CA-2013-103891"/>
    <x v="0"/>
    <x v="188"/>
    <d v="2013-07-20T00:00:00"/>
    <s v="Standard Class"/>
    <s v="KH-16690"/>
    <s v="Kristen Hastings"/>
    <x v="1"/>
    <s v="United States"/>
    <s v="Los Angeles"/>
    <x v="1"/>
    <n v="90008"/>
    <x v="1"/>
    <s v="TEC-PH-10000149"/>
    <x v="2"/>
    <x v="7"/>
    <s v="Cisco SPA525G2 IP Phone - Wireless"/>
    <n v="95.76"/>
    <n v="6"/>
    <n v="0.2"/>
    <n v="7.1819999999999951"/>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1-10-31T00:00:00"/>
    <s v="First Class"/>
    <s v="SA-20830"/>
    <s v="Sue Ann Reed"/>
    <x v="0"/>
    <s v="United States"/>
    <s v="Chicago"/>
    <x v="10"/>
    <n v="60610"/>
    <x v="2"/>
    <s v="TEC-PH-10001363"/>
    <x v="2"/>
    <x v="7"/>
    <s v="Apple iPhone 5S"/>
    <n v="2735.9520000000002"/>
    <n v="6"/>
    <n v="0.2"/>
    <n v="341.99399999999969"/>
  </r>
  <r>
    <n v="489"/>
    <s v="CA-2011-133753"/>
    <x v="2"/>
    <x v="3"/>
    <d v="2011-06-13T00:00:00"/>
    <s v="Second Class"/>
    <s v="CW-11905"/>
    <s v="Carl Weiss"/>
    <x v="2"/>
    <s v="United States"/>
    <s v="Huntsville"/>
    <x v="5"/>
    <n v="77340"/>
    <x v="2"/>
    <s v="TEC-PH-10000376"/>
    <x v="2"/>
    <x v="7"/>
    <s v="Square Credit Card Reader"/>
    <n v="7.9920000000000009"/>
    <n v="1"/>
    <n v="0.2"/>
    <n v="0.59940000000000015"/>
  </r>
  <r>
    <n v="490"/>
    <s v="CA-2011-133753"/>
    <x v="2"/>
    <x v="3"/>
    <d v="2011-06-13T00:00:00"/>
    <s v="Second Class"/>
    <s v="CW-11905"/>
    <s v="Carl Weiss"/>
    <x v="2"/>
    <s v="United States"/>
    <s v="Huntsville"/>
    <x v="5"/>
    <n v="77340"/>
    <x v="2"/>
    <s v="TEC-AC-10000303"/>
    <x v="2"/>
    <x v="11"/>
    <s v="Logitech M510 Wireless Mouse"/>
    <n v="63.984000000000009"/>
    <n v="2"/>
    <n v="0.2"/>
    <n v="10.397399999999998"/>
  </r>
  <r>
    <n v="491"/>
    <s v="CA-2011-133753"/>
    <x v="2"/>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1999999999992"/>
  </r>
  <r>
    <n v="494"/>
    <s v="CA-2013-169166"/>
    <x v="0"/>
    <x v="195"/>
    <d v="2013-05-15T00:00:00"/>
    <s v="Standard Class"/>
    <s v="SS-20590"/>
    <s v="Sonia Sunley"/>
    <x v="0"/>
    <s v="United States"/>
    <s v="Seattle"/>
    <x v="4"/>
    <n v="98115"/>
    <x v="1"/>
    <s v="TEC-AC-10000991"/>
    <x v="2"/>
    <x v="11"/>
    <s v="Sony Micro Vault Click 8 GB USB 2.0 Flash Drive"/>
    <n v="93.98"/>
    <n v="2"/>
    <n v="0"/>
    <n v="13.157200000000003"/>
  </r>
  <r>
    <n v="495"/>
    <s v="US-2013-120929"/>
    <x v="0"/>
    <x v="196"/>
    <d v="2013-03-22T00:00:00"/>
    <s v="Second Class"/>
    <s v="RO-19780"/>
    <s v="Rose O'Brian"/>
    <x v="0"/>
    <s v="United States"/>
    <s v="Memphis"/>
    <x v="18"/>
    <n v="38109"/>
    <x v="0"/>
    <s v="FUR-TA-10001857"/>
    <x v="0"/>
    <x v="3"/>
    <s v="Balt Solid Wood Rectangular Table"/>
    <n v="189.88200000000001"/>
    <n v="3"/>
    <n v="0.4"/>
    <n v="-94.941000000000017"/>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00000000001"/>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x v="1"/>
    <n v="92627"/>
    <x v="1"/>
    <s v="FUR-FU-10000073"/>
    <x v="0"/>
    <x v="5"/>
    <s v="Deflect-O Glasstique Clear Desk Accessories"/>
    <n v="69.3"/>
    <n v="9"/>
    <n v="0"/>
    <n v="22.868999999999996"/>
  </r>
  <r>
    <n v="501"/>
    <s v="US-2013-105578"/>
    <x v="0"/>
    <x v="198"/>
    <d v="2013-06-05T00:00:00"/>
    <s v="Standard Class"/>
    <s v="MY-17380"/>
    <s v="Maribeth Yedwab"/>
    <x v="1"/>
    <s v="United States"/>
    <s v="Parker"/>
    <x v="22"/>
    <n v="80134"/>
    <x v="1"/>
    <s v="OFF-BI-10001670"/>
    <x v="1"/>
    <x v="8"/>
    <s v="Vinyl Sectional Post Binders"/>
    <n v="22.620000000000005"/>
    <n v="2"/>
    <n v="0.7"/>
    <n v="-15.079999999999998"/>
  </r>
  <r>
    <n v="502"/>
    <s v="US-2013-105578"/>
    <x v="0"/>
    <x v="198"/>
    <d v="2013-06-05T00:00:00"/>
    <s v="Standard Class"/>
    <s v="MY-17380"/>
    <s v="Maribeth Yedwab"/>
    <x v="1"/>
    <s v="United States"/>
    <s v="Parker"/>
    <x v="22"/>
    <n v="80134"/>
    <x v="1"/>
    <s v="OFF-BI-10001658"/>
    <x v="1"/>
    <x v="8"/>
    <s v="GBC Standard Therm-A-Bind Covers"/>
    <n v="14.952000000000004"/>
    <n v="2"/>
    <n v="0.7"/>
    <n v="-11.961599999999997"/>
  </r>
  <r>
    <n v="503"/>
    <s v="US-2013-105578"/>
    <x v="0"/>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x v="32"/>
    <n v="30318"/>
    <x v="0"/>
    <s v="OFF-AR-10001662"/>
    <x v="1"/>
    <x v="6"/>
    <s v="Rogers Handheld Barrel Pencil Sharpener"/>
    <n v="2.74"/>
    <n v="1"/>
    <n v="0"/>
    <n v="0.73980000000000024"/>
  </r>
  <r>
    <n v="508"/>
    <s v="CA-2012-145352"/>
    <x v="1"/>
    <x v="199"/>
    <d v="2012-03-22T00:00:00"/>
    <s v="Standard Class"/>
    <s v="CM-12385"/>
    <s v="Christopher Martinez"/>
    <x v="0"/>
    <s v="United States"/>
    <s v="Atlanta"/>
    <x v="32"/>
    <n v="30318"/>
    <x v="0"/>
    <s v="OFF-AR-10003856"/>
    <x v="1"/>
    <x v="6"/>
    <s v="Newell 344"/>
    <n v="8.34"/>
    <n v="3"/>
    <n v="0"/>
    <n v="2.1683999999999997"/>
  </r>
  <r>
    <n v="509"/>
    <s v="CA-2012-145352"/>
    <x v="1"/>
    <x v="199"/>
    <d v="2012-03-22T00:00:00"/>
    <s v="Standard Class"/>
    <s v="CM-12385"/>
    <s v="Christopher Martinez"/>
    <x v="0"/>
    <s v="United States"/>
    <s v="Atlanta"/>
    <x v="32"/>
    <n v="30318"/>
    <x v="0"/>
    <s v="OFF-ST-10001228"/>
    <x v="1"/>
    <x v="4"/>
    <s v="Personal File Boxes with Fold-Down Carry Handle"/>
    <n v="46.74"/>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0000000000001"/>
    <n v="3"/>
    <n v="0"/>
    <n v="40.415999999999997"/>
  </r>
  <r>
    <n v="512"/>
    <s v="CA-2014-135307"/>
    <x v="3"/>
    <x v="200"/>
    <d v="2014-11-28T00:00:00"/>
    <s v="First Class"/>
    <s v="LS-17245"/>
    <s v="Lynn Smith"/>
    <x v="0"/>
    <s v="United States"/>
    <s v="Gladstone"/>
    <x v="25"/>
    <n v="64118"/>
    <x v="2"/>
    <s v="TEC-AC-10002399"/>
    <x v="2"/>
    <x v="11"/>
    <s v="SanDisk Cruzer 32 GB USB Flash Drive"/>
    <n v="38.04"/>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1999999999996"/>
  </r>
  <r>
    <n v="516"/>
    <s v="CA-2014-127432"/>
    <x v="3"/>
    <x v="203"/>
    <d v="2014-01-28T00:00:00"/>
    <s v="Standard Class"/>
    <s v="AD-10180"/>
    <s v="Alan Dominguez"/>
    <x v="2"/>
    <s v="United States"/>
    <s v="Great Falls"/>
    <x v="37"/>
    <n v="59405"/>
    <x v="1"/>
    <s v="TEC-CO-10003236"/>
    <x v="2"/>
    <x v="16"/>
    <s v="Canon Image Class D660 Copier"/>
    <n v="2999.95"/>
    <n v="5"/>
    <n v="0"/>
    <n v="1379.9769999999999"/>
  </r>
  <r>
    <n v="517"/>
    <s v="CA-2014-127432"/>
    <x v="3"/>
    <x v="203"/>
    <d v="2014-01-28T00:00:00"/>
    <s v="Standard Class"/>
    <s v="AD-10180"/>
    <s v="Alan Dominguez"/>
    <x v="2"/>
    <s v="United States"/>
    <s v="Great Falls"/>
    <x v="37"/>
    <n v="59405"/>
    <x v="1"/>
    <s v="OFF-ST-10004507"/>
    <x v="1"/>
    <x v="4"/>
    <s v="Advantus Rolling Storage Box"/>
    <n v="51.449999999999996"/>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0999999999988"/>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85"/>
  </r>
  <r>
    <n v="524"/>
    <s v="US-2013-139486"/>
    <x v="0"/>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x v="31"/>
    <n v="1841"/>
    <x v="3"/>
    <s v="OFF-FA-10002815"/>
    <x v="1"/>
    <x v="13"/>
    <s v="Staples"/>
    <n v="22.200000000000003"/>
    <n v="5"/>
    <n v="0"/>
    <n v="10.434000000000001"/>
  </r>
  <r>
    <n v="527"/>
    <s v="CA-2014-113558"/>
    <x v="3"/>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x v="9"/>
    <n v="19134"/>
    <x v="3"/>
    <s v="OFF-ST-10004963"/>
    <x v="1"/>
    <x v="4"/>
    <s v="Eldon Gobal File Keepers"/>
    <n v="36.336000000000006"/>
    <n v="3"/>
    <n v="0.2"/>
    <n v="-7.2672000000000043"/>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000000000003"/>
    <n v="1"/>
    <n v="0.2"/>
    <n v="11.919999999999987"/>
  </r>
  <r>
    <n v="533"/>
    <s v="US-2014-129441"/>
    <x v="3"/>
    <x v="210"/>
    <d v="2014-09-12T00:00:00"/>
    <s v="Standard Class"/>
    <s v="JC-15340"/>
    <s v="Jasper Cacioppo"/>
    <x v="0"/>
    <s v="United States"/>
    <s v="Los Angeles"/>
    <x v="1"/>
    <n v="90032"/>
    <x v="1"/>
    <s v="FUR-FU-10000448"/>
    <x v="0"/>
    <x v="5"/>
    <s v="Tenex Chairmats For Use With Carpeted Floors"/>
    <n v="47.94"/>
    <n v="3"/>
    <n v="0"/>
    <n v="2.3969999999999985"/>
  </r>
  <r>
    <n v="534"/>
    <s v="CA-2013-168753"/>
    <x v="0"/>
    <x v="211"/>
    <d v="2013-06-02T00:00:00"/>
    <s v="Second Class"/>
    <s v="RL-19615"/>
    <s v="Rob Lucas"/>
    <x v="0"/>
    <s v="United States"/>
    <s v="Montgomery"/>
    <x v="19"/>
    <n v="36116"/>
    <x v="0"/>
    <s v="TEC-PH-10000984"/>
    <x v="2"/>
    <x v="7"/>
    <s v="Panasonic KX-TG9471B"/>
    <n v="979.95"/>
    <n v="5"/>
    <n v="0"/>
    <n v="274.38600000000008"/>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5999999999993"/>
    <n v="7"/>
    <n v="0.8"/>
    <n v="-68.185600000000022"/>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x v="0"/>
    <n v="42420"/>
    <x v="0"/>
    <s v="OFF-AP-10001271"/>
    <x v="1"/>
    <x v="9"/>
    <s v="Eureka The Boss Cordless Rechargeable Stick Vac"/>
    <n v="152.94"/>
    <n v="3"/>
    <n v="0"/>
    <n v="41.293800000000005"/>
  </r>
  <r>
    <n v="540"/>
    <s v="CA-2012-134894"/>
    <x v="1"/>
    <x v="214"/>
    <d v="2012-12-11T00:00:00"/>
    <s v="Standard Class"/>
    <s v="DK-12985"/>
    <s v="Darren Koutras"/>
    <x v="0"/>
    <s v="United States"/>
    <s v="Henderson"/>
    <x v="0"/>
    <n v="42420"/>
    <x v="0"/>
    <s v="FUR-CH-10002647"/>
    <x v="0"/>
    <x v="1"/>
    <s v="Situations Contoured Folding Chairs, 4/Set"/>
    <n v="283.92"/>
    <n v="4"/>
    <n v="0"/>
    <n v="70.980000000000018"/>
  </r>
  <r>
    <n v="541"/>
    <s v="CA-2011-140795"/>
    <x v="2"/>
    <x v="215"/>
    <d v="2011-02-04T00:00:00"/>
    <s v="First Class"/>
    <s v="BD-11500"/>
    <s v="Bradley Drucker"/>
    <x v="0"/>
    <s v="United States"/>
    <s v="Green Bay"/>
    <x v="6"/>
    <n v="54302"/>
    <x v="2"/>
    <s v="TEC-AC-10001432"/>
    <x v="2"/>
    <x v="11"/>
    <s v="Enermax Aurora Lite Keyboard"/>
    <n v="468.90000000000003"/>
    <n v="6"/>
    <n v="0"/>
    <n v="206.31600000000006"/>
  </r>
  <r>
    <n v="542"/>
    <s v="CA-2013-136924"/>
    <x v="0"/>
    <x v="216"/>
    <d v="2013-07-18T00:00:00"/>
    <s v="First Class"/>
    <s v="ES-14080"/>
    <s v="Erin Smith"/>
    <x v="1"/>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x v="24"/>
    <n v="45503"/>
    <x v="3"/>
    <s v="OFF-ST-10001809"/>
    <x v="1"/>
    <x v="4"/>
    <s v="Fellowes Officeware Wire Shelving"/>
    <n v="646.77600000000007"/>
    <n v="9"/>
    <n v="0.2"/>
    <n v="-145.52460000000002"/>
  </r>
  <r>
    <n v="544"/>
    <s v="CA-2011-103849"/>
    <x v="2"/>
    <x v="218"/>
    <d v="2011-05-16T00:00:00"/>
    <s v="Standard Class"/>
    <s v="PG-18895"/>
    <s v="Paul Gonzalez"/>
    <x v="0"/>
    <s v="United States"/>
    <s v="Fort Worth"/>
    <x v="5"/>
    <n v="76106"/>
    <x v="2"/>
    <s v="TEC-AC-10001465"/>
    <x v="2"/>
    <x v="11"/>
    <s v="SanDisk Cruzer 64 GB USB Flash Drive"/>
    <n v="58.112000000000002"/>
    <n v="2"/>
    <n v="0.2"/>
    <n v="7.263999999999994"/>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x v="15"/>
    <n v="10035"/>
    <x v="3"/>
    <s v="OFF-BI-10000404"/>
    <x v="1"/>
    <x v="8"/>
    <s v="Avery Printable Repositionable Plastic Tabs"/>
    <n v="41.28"/>
    <n v="6"/>
    <n v="0.2"/>
    <n v="13.931999999999999"/>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82"/>
  </r>
  <r>
    <n v="550"/>
    <s v="CA-2012-113173"/>
    <x v="1"/>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x v="10"/>
    <n v="60653"/>
    <x v="2"/>
    <s v="OFF-SU-10001935"/>
    <x v="1"/>
    <x v="14"/>
    <s v="Staples"/>
    <n v="8.7200000000000006"/>
    <n v="5"/>
    <n v="0.2"/>
    <n v="-1.7440000000000015"/>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20000000003"/>
  </r>
  <r>
    <n v="556"/>
    <s v="CA-2011-155852"/>
    <x v="2"/>
    <x v="223"/>
    <d v="2011-03-07T00:00:00"/>
    <s v="Second Class"/>
    <s v="AJ-10945"/>
    <s v="Ashley Jarboe"/>
    <x v="0"/>
    <s v="United States"/>
    <s v="Wilmington"/>
    <x v="3"/>
    <n v="28403"/>
    <x v="0"/>
    <s v="OFF-AR-10003560"/>
    <x v="1"/>
    <x v="6"/>
    <s v="Zebra Zazzle Fluorescent Highlighters"/>
    <n v="19.456000000000003"/>
    <n v="4"/>
    <n v="0.2"/>
    <n v="3.4047999999999981"/>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x v="1"/>
    <n v="90045"/>
    <x v="1"/>
    <s v="OFF-PA-10003441"/>
    <x v="1"/>
    <x v="10"/>
    <s v="Xerox 226"/>
    <n v="32.400000000000006"/>
    <n v="5"/>
    <n v="0"/>
    <n v="15.552000000000001"/>
  </r>
  <r>
    <n v="560"/>
    <s v="CA-2014-118731"/>
    <x v="3"/>
    <x v="225"/>
    <d v="2014-11-23T00:00:00"/>
    <s v="Second Class"/>
    <s v="LP-17080"/>
    <s v="Liz Pelletier"/>
    <x v="0"/>
    <s v="United States"/>
    <s v="San Francisco"/>
    <x v="1"/>
    <n v="94110"/>
    <x v="1"/>
    <s v="FUR-FU-10003347"/>
    <x v="0"/>
    <x v="5"/>
    <s v="Coloredge Poster Frame"/>
    <n v="42.599999999999994"/>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600000000003"/>
    <n v="3"/>
    <n v="0.2"/>
    <n v="46.796999999999983"/>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8000000000008"/>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3"/>
    <n v="3"/>
    <n v="0.2"/>
    <n v="0"/>
  </r>
  <r>
    <n v="571"/>
    <s v="CA-2014-164826"/>
    <x v="3"/>
    <x v="116"/>
    <d v="2015-01-05T00:00:00"/>
    <s v="Standard Class"/>
    <s v="JF-15415"/>
    <s v="Jennifer Ferguson"/>
    <x v="0"/>
    <s v="United States"/>
    <s v="New York City"/>
    <x v="15"/>
    <n v="10024"/>
    <x v="3"/>
    <s v="OFF-LA-10001297"/>
    <x v="1"/>
    <x v="2"/>
    <s v="Avery 473"/>
    <n v="72.45"/>
    <n v="7"/>
    <n v="0"/>
    <n v="34.775999999999996"/>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800000000008"/>
  </r>
  <r>
    <n v="577"/>
    <s v="CA-2012-149713"/>
    <x v="1"/>
    <x v="227"/>
    <d v="2012-09-22T00:00:00"/>
    <s v="Second Class"/>
    <s v="TG-21640"/>
    <s v="Trudy Glocke"/>
    <x v="0"/>
    <s v="United States"/>
    <s v="Long Beach"/>
    <x v="1"/>
    <n v="90805"/>
    <x v="1"/>
    <s v="OFF-PA-10001450"/>
    <x v="1"/>
    <x v="10"/>
    <s v="Rediform S.O.S. Phone Message Books"/>
    <n v="19.920000000000002"/>
    <n v="4"/>
    <n v="0"/>
    <n v="9.7608000000000015"/>
  </r>
  <r>
    <n v="578"/>
    <s v="CA-2012-149713"/>
    <x v="1"/>
    <x v="227"/>
    <d v="2012-09-22T00:00:00"/>
    <s v="Second Class"/>
    <s v="TG-21640"/>
    <s v="Trudy Glocke"/>
    <x v="0"/>
    <s v="United States"/>
    <s v="Long Beach"/>
    <x v="1"/>
    <n v="90805"/>
    <x v="1"/>
    <s v="OFF-SU-10001574"/>
    <x v="1"/>
    <x v="14"/>
    <s v="Acme Value Line Scissors"/>
    <n v="7.3"/>
    <n v="2"/>
    <n v="0"/>
    <n v="2.1899999999999995"/>
  </r>
  <r>
    <n v="579"/>
    <s v="CA-2014-118640"/>
    <x v="3"/>
    <x v="228"/>
    <d v="2014-07-27T00:00:00"/>
    <s v="Standard Class"/>
    <s v="CS-11950"/>
    <s v="Carlos Soltero"/>
    <x v="0"/>
    <s v="United States"/>
    <s v="Chicago"/>
    <x v="10"/>
    <n v="60610"/>
    <x v="2"/>
    <s v="OFF-ST-10002974"/>
    <x v="1"/>
    <x v="4"/>
    <s v="Trav-L-File Heavy-Duty Shuttle II, Black"/>
    <n v="69.712000000000003"/>
    <n v="2"/>
    <n v="0.2"/>
    <n v="8.7139999999999951"/>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3"/>
  </r>
  <r>
    <n v="582"/>
    <s v="CA-2014-145233"/>
    <x v="3"/>
    <x v="96"/>
    <d v="2014-12-06T00:00:00"/>
    <s v="Standard Class"/>
    <s v="DV-13465"/>
    <s v="Dianna Vittorini"/>
    <x v="0"/>
    <s v="United States"/>
    <s v="Denver"/>
    <x v="22"/>
    <n v="80219"/>
    <x v="1"/>
    <s v="TEC-PH-10004977"/>
    <x v="2"/>
    <x v="7"/>
    <s v="GE 30524EE4"/>
    <n v="470.37600000000009"/>
    <n v="3"/>
    <n v="0.2"/>
    <n v="52.917299999999955"/>
  </r>
  <r>
    <n v="583"/>
    <s v="CA-2014-145233"/>
    <x v="3"/>
    <x v="96"/>
    <d v="2014-12-06T00:00:00"/>
    <s v="Standard Class"/>
    <s v="DV-13465"/>
    <s v="Dianna Vittorini"/>
    <x v="0"/>
    <s v="United States"/>
    <s v="Denver"/>
    <x v="22"/>
    <n v="80219"/>
    <x v="1"/>
    <s v="TEC-PH-10000586"/>
    <x v="2"/>
    <x v="7"/>
    <s v="AT&amp;T SB67148 SynJ"/>
    <n v="105.584"/>
    <n v="2"/>
    <n v="0.2"/>
    <n v="9.2386000000000053"/>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x v="0"/>
    <n v="40475"/>
    <x v="0"/>
    <s v="FUR-CH-10003956"/>
    <x v="0"/>
    <x v="1"/>
    <s v="Novimex High-Tech Fabric Mesh Task Chair"/>
    <n v="70.98"/>
    <n v="1"/>
    <n v="0"/>
    <n v="4.968599999999995"/>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200000000006"/>
  </r>
  <r>
    <n v="590"/>
    <s v="US-2013-156986"/>
    <x v="0"/>
    <x v="231"/>
    <d v="2013-03-25T00:00:00"/>
    <s v="Standard Class"/>
    <s v="ZC-21910"/>
    <s v="Zuschuss Carroll"/>
    <x v="0"/>
    <s v="United States"/>
    <s v="Salem"/>
    <x v="21"/>
    <n v="97301"/>
    <x v="1"/>
    <s v="OFF-PA-10002005"/>
    <x v="1"/>
    <x v="10"/>
    <s v="Xerox 225"/>
    <n v="20.736000000000004"/>
    <n v="4"/>
    <n v="0.2"/>
    <n v="7.2576000000000001"/>
  </r>
  <r>
    <n v="591"/>
    <s v="US-2013-156986"/>
    <x v="0"/>
    <x v="231"/>
    <d v="2013-03-25T00:00:00"/>
    <s v="Standard Class"/>
    <s v="ZC-21910"/>
    <s v="Zuschuss Carroll"/>
    <x v="0"/>
    <s v="United States"/>
    <s v="Salem"/>
    <x v="21"/>
    <n v="97301"/>
    <x v="1"/>
    <s v="OFF-BI-10002498"/>
    <x v="1"/>
    <x v="8"/>
    <s v="Clear Mylar Reinforcing Strips"/>
    <n v="16.821000000000005"/>
    <n v="3"/>
    <n v="0.7"/>
    <n v="-12.896100000000004"/>
  </r>
  <r>
    <n v="592"/>
    <s v="US-2013-156986"/>
    <x v="0"/>
    <x v="231"/>
    <d v="2013-03-25T00:00:00"/>
    <s v="Standard Class"/>
    <s v="ZC-21910"/>
    <s v="Zuschuss Carroll"/>
    <x v="0"/>
    <s v="United States"/>
    <s v="Salem"/>
    <x v="21"/>
    <n v="97301"/>
    <x v="1"/>
    <s v="OFF-PA-10004101"/>
    <x v="1"/>
    <x v="10"/>
    <s v="Xerox 1894"/>
    <n v="10.368000000000002"/>
    <n v="2"/>
    <n v="0.2"/>
    <n v="3.6288"/>
  </r>
  <r>
    <n v="593"/>
    <s v="CA-2011-135405"/>
    <x v="2"/>
    <x v="232"/>
    <d v="2011-01-14T00:00:00"/>
    <s v="Standard Class"/>
    <s v="MS-17830"/>
    <s v="Melanie Seite"/>
    <x v="0"/>
    <s v="United States"/>
    <s v="Laredo"/>
    <x v="5"/>
    <n v="78041"/>
    <x v="2"/>
    <s v="OFF-AR-10004078"/>
    <x v="1"/>
    <x v="6"/>
    <s v="Newell 312"/>
    <n v="9.3439999999999994"/>
    <n v="2"/>
    <n v="0.2"/>
    <n v="1.1679999999999997"/>
  </r>
  <r>
    <n v="594"/>
    <s v="CA-2011-135405"/>
    <x v="2"/>
    <x v="232"/>
    <d v="2011-01-14T00:00:00"/>
    <s v="Standard Class"/>
    <s v="MS-17830"/>
    <s v="Melanie Seite"/>
    <x v="0"/>
    <s v="United States"/>
    <s v="Laredo"/>
    <x v="5"/>
    <n v="78041"/>
    <x v="2"/>
    <s v="TEC-AC-10001266"/>
    <x v="2"/>
    <x v="11"/>
    <s v="Memorex Micro Travel Drive 8 GB"/>
    <n v="31.200000000000003"/>
    <n v="3"/>
    <n v="0.2"/>
    <n v="9.7499999999999964"/>
  </r>
  <r>
    <n v="595"/>
    <s v="CA-2011-131450"/>
    <x v="2"/>
    <x v="233"/>
    <d v="2011-08-15T00:00:00"/>
    <s v="Standard Class"/>
    <s v="LR-16915"/>
    <s v="Lena Radford"/>
    <x v="0"/>
    <s v="United States"/>
    <s v="San Diego"/>
    <x v="1"/>
    <n v="92024"/>
    <x v="1"/>
    <s v="OFF-AP-10004708"/>
    <x v="1"/>
    <x v="9"/>
    <s v="Fellowes Superior 10 Outlet Split Surge Protector"/>
    <n v="76.12"/>
    <n v="2"/>
    <n v="0"/>
    <n v="22.074799999999996"/>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000000000004"/>
    <n v="5"/>
    <n v="0.2"/>
    <n v="55.744999999999948"/>
  </r>
  <r>
    <n v="598"/>
    <s v="CA-2011-131450"/>
    <x v="2"/>
    <x v="233"/>
    <d v="2011-08-15T00:00:00"/>
    <s v="Standard Class"/>
    <s v="LR-16915"/>
    <s v="Lena Radford"/>
    <x v="0"/>
    <s v="United States"/>
    <s v="San Diego"/>
    <x v="1"/>
    <n v="92024"/>
    <x v="1"/>
    <s v="FUR-FU-10001979"/>
    <x v="0"/>
    <x v="5"/>
    <s v="Dana Halogen Swing-Arm Architect Lamp"/>
    <n v="327.76"/>
    <n v="8"/>
    <n v="0"/>
    <n v="91.772800000000018"/>
  </r>
  <r>
    <n v="599"/>
    <s v="CA-2013-120180"/>
    <x v="0"/>
    <x v="216"/>
    <d v="2013-07-17T00:00:00"/>
    <s v="First Class"/>
    <s v="TP-21130"/>
    <s v="Theone Pippenger"/>
    <x v="0"/>
    <s v="United States"/>
    <s v="Philadelphia"/>
    <x v="9"/>
    <n v="19134"/>
    <x v="3"/>
    <s v="OFF-SU-10004115"/>
    <x v="1"/>
    <x v="14"/>
    <s v="Acme Stainless Steel Office Snips"/>
    <n v="11.632"/>
    <n v="2"/>
    <n v="0.2"/>
    <n v="1.0178000000000007"/>
  </r>
  <r>
    <n v="600"/>
    <s v="US-2013-100720"/>
    <x v="0"/>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x v="9"/>
    <n v="19120"/>
    <x v="3"/>
    <s v="TEC-PH-10003963"/>
    <x v="2"/>
    <x v="7"/>
    <s v="GE 2-Jack Phone Line Splitter"/>
    <n v="494.37599999999998"/>
    <n v="4"/>
    <n v="0.4"/>
    <n v="-115.35440000000006"/>
  </r>
  <r>
    <n v="602"/>
    <s v="US-2013-100720"/>
    <x v="0"/>
    <x v="87"/>
    <d v="2013-07-22T00:00:00"/>
    <s v="Standard Class"/>
    <s v="CK-12205"/>
    <s v="Chloris Kastensmidt"/>
    <x v="0"/>
    <s v="United States"/>
    <s v="Philadelphia"/>
    <x v="9"/>
    <n v="19120"/>
    <x v="3"/>
    <s v="OFF-SU-10001574"/>
    <x v="1"/>
    <x v="14"/>
    <s v="Acme Value Line Scissors"/>
    <n v="5.84"/>
    <n v="2"/>
    <n v="0.2"/>
    <n v="0.72999999999999954"/>
  </r>
  <r>
    <n v="603"/>
    <s v="CA-2011-149958"/>
    <x v="2"/>
    <x v="234"/>
    <d v="2011-03-19T00:00:00"/>
    <s v="Standard Class"/>
    <s v="AS-10240"/>
    <s v="Alan Shonely"/>
    <x v="0"/>
    <s v="United States"/>
    <s v="Tampa"/>
    <x v="2"/>
    <n v="33614"/>
    <x v="0"/>
    <s v="OFF-ST-10001490"/>
    <x v="1"/>
    <x v="4"/>
    <s v="Hot File 7-Pocket, Floor Stand"/>
    <n v="142.77600000000001"/>
    <n v="1"/>
    <n v="0.2"/>
    <n v="17.84699999999998"/>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x v="2"/>
    <n v="33614"/>
    <x v="0"/>
    <s v="OFF-BI-10000773"/>
    <x v="1"/>
    <x v="8"/>
    <s v="Insertable Tab Post Binder Dividers"/>
    <n v="7.218"/>
    <n v="3"/>
    <n v="0.7"/>
    <n v="-5.5338000000000012"/>
  </r>
  <r>
    <n v="606"/>
    <s v="CA-2011-149958"/>
    <x v="2"/>
    <x v="234"/>
    <d v="2011-03-19T00:00:00"/>
    <s v="Standard Class"/>
    <s v="AS-10240"/>
    <s v="Alan Shonely"/>
    <x v="0"/>
    <s v="United States"/>
    <s v="Tampa"/>
    <x v="2"/>
    <n v="33614"/>
    <x v="0"/>
    <s v="OFF-BI-10001543"/>
    <x v="1"/>
    <x v="8"/>
    <s v="GBC VeloBinder Manual Binding System"/>
    <n v="43.188000000000009"/>
    <n v="4"/>
    <n v="0.7"/>
    <n v="-31.671199999999999"/>
  </r>
  <r>
    <n v="607"/>
    <s v="CA-2011-149958"/>
    <x v="2"/>
    <x v="234"/>
    <d v="2011-03-19T00:00:00"/>
    <s v="Standard Class"/>
    <s v="AS-10240"/>
    <s v="Alan Shonely"/>
    <x v="0"/>
    <s v="United States"/>
    <s v="Tampa"/>
    <x v="2"/>
    <n v="33614"/>
    <x v="0"/>
    <s v="OFF-PA-10002120"/>
    <x v="1"/>
    <x v="10"/>
    <s v="Xerox 1889"/>
    <n v="131.904"/>
    <n v="3"/>
    <n v="0.2"/>
    <n v="47.815200000000004"/>
  </r>
  <r>
    <n v="608"/>
    <s v="US-2011-105767"/>
    <x v="2"/>
    <x v="235"/>
    <d v="2011-05-27T00:00:00"/>
    <s v="Standard Class"/>
    <s v="AR-10510"/>
    <s v="Andrew Roberts"/>
    <x v="0"/>
    <s v="United States"/>
    <s v="Philadelphia"/>
    <x v="9"/>
    <n v="19134"/>
    <x v="3"/>
    <s v="OFF-BI-10000848"/>
    <x v="1"/>
    <x v="8"/>
    <s v="Angle-D Ring Binders"/>
    <n v="3.2820000000000005"/>
    <n v="2"/>
    <n v="0.7"/>
    <n v="-2.6256000000000004"/>
  </r>
  <r>
    <n v="609"/>
    <s v="US-2011-105767"/>
    <x v="2"/>
    <x v="235"/>
    <d v="2011-05-27T00:00:00"/>
    <s v="Standard Class"/>
    <s v="AR-10510"/>
    <s v="Andrew Roberts"/>
    <x v="0"/>
    <s v="United States"/>
    <s v="Philadelphia"/>
    <x v="9"/>
    <n v="19134"/>
    <x v="3"/>
    <s v="OFF-AR-10001246"/>
    <x v="1"/>
    <x v="6"/>
    <s v="Newell 317"/>
    <n v="21.167999999999999"/>
    <n v="9"/>
    <n v="0.2"/>
    <n v="2.3813999999999984"/>
  </r>
  <r>
    <n v="610"/>
    <s v="US-2011-105767"/>
    <x v="2"/>
    <x v="235"/>
    <d v="2011-05-27T00:00:00"/>
    <s v="Standard Class"/>
    <s v="AR-10510"/>
    <s v="Andrew Roberts"/>
    <x v="0"/>
    <s v="United States"/>
    <s v="Philadelphia"/>
    <x v="9"/>
    <n v="19134"/>
    <x v="3"/>
    <s v="TEC-PH-10003092"/>
    <x v="2"/>
    <x v="7"/>
    <s v="Motorola L804"/>
    <n v="55.188000000000002"/>
    <n v="2"/>
    <n v="0.4"/>
    <n v="-10.117800000000003"/>
  </r>
  <r>
    <n v="611"/>
    <s v="CA-2013-161816"/>
    <x v="0"/>
    <x v="236"/>
    <d v="2013-05-02T00:00:00"/>
    <s v="First Class"/>
    <s v="NB-18655"/>
    <s v="Nona Balk"/>
    <x v="1"/>
    <s v="United States"/>
    <s v="Dallas"/>
    <x v="5"/>
    <n v="75217"/>
    <x v="2"/>
    <s v="TEC-PH-10003012"/>
    <x v="2"/>
    <x v="7"/>
    <s v="Nortel Meridian M3904 Professional Digital phone"/>
    <n v="369.57600000000002"/>
    <n v="3"/>
    <n v="0.2"/>
    <n v="41.577299999999951"/>
  </r>
  <r>
    <n v="612"/>
    <s v="CA-2013-161816"/>
    <x v="0"/>
    <x v="236"/>
    <d v="2013-05-02T00:00:00"/>
    <s v="First Class"/>
    <s v="NB-18655"/>
    <s v="Nona Balk"/>
    <x v="1"/>
    <s v="United States"/>
    <s v="Dallas"/>
    <x v="5"/>
    <n v="75217"/>
    <x v="2"/>
    <s v="OFF-LA-10004345"/>
    <x v="1"/>
    <x v="2"/>
    <s v="Avery 493"/>
    <n v="15.712000000000002"/>
    <n v="4"/>
    <n v="0.2"/>
    <n v="5.6955999999999989"/>
  </r>
  <r>
    <n v="613"/>
    <s v="CA-2013-121223"/>
    <x v="0"/>
    <x v="108"/>
    <d v="2013-09-14T00:00:00"/>
    <s v="Second Class"/>
    <s v="GD-14590"/>
    <s v="Giulietta Dortch"/>
    <x v="1"/>
    <s v="United States"/>
    <s v="Philadelphia"/>
    <x v="9"/>
    <n v="19143"/>
    <x v="3"/>
    <s v="OFF-PA-10001204"/>
    <x v="1"/>
    <x v="10"/>
    <s v="Xerox 1972"/>
    <n v="8.4480000000000004"/>
    <n v="2"/>
    <n v="0.2"/>
    <n v="2.6399999999999997"/>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x v="24"/>
    <n v="43123"/>
    <x v="3"/>
    <s v="TEC-PH-10000011"/>
    <x v="2"/>
    <x v="7"/>
    <s v="PureGear Roll-On Screen Protector"/>
    <n v="119.93999999999998"/>
    <n v="10"/>
    <n v="0.4"/>
    <n v="15.99199999999999"/>
  </r>
  <r>
    <n v="616"/>
    <s v="CA-2014-138611"/>
    <x v="3"/>
    <x v="237"/>
    <d v="2014-11-18T00:00:00"/>
    <s v="Second Class"/>
    <s v="CK-12595"/>
    <s v="Clytie Kelty"/>
    <x v="0"/>
    <s v="United States"/>
    <s v="Grove City"/>
    <x v="24"/>
    <n v="43123"/>
    <x v="3"/>
    <s v="OFF-BI-10002949"/>
    <x v="1"/>
    <x v="8"/>
    <s v="Prestige Round Ring Binders"/>
    <n v="3.6480000000000006"/>
    <n v="2"/>
    <n v="0.7"/>
    <n v="-2.7967999999999993"/>
  </r>
  <r>
    <n v="617"/>
    <s v="CA-2014-117947"/>
    <x v="3"/>
    <x v="238"/>
    <d v="2014-08-24T00:00:00"/>
    <s v="Second Class"/>
    <s v="NG-18355"/>
    <s v="Nat Gilpin"/>
    <x v="1"/>
    <s v="United States"/>
    <s v="New York City"/>
    <x v="15"/>
    <n v="10011"/>
    <x v="3"/>
    <s v="FUR-FU-10003849"/>
    <x v="0"/>
    <x v="5"/>
    <s v="DAX Metal Frame, Desktop, Stepped-Edge"/>
    <n v="40.479999999999997"/>
    <n v="2"/>
    <n v="0"/>
    <n v="15.787199999999999"/>
  </r>
  <r>
    <n v="618"/>
    <s v="CA-2014-117947"/>
    <x v="3"/>
    <x v="238"/>
    <d v="2014-08-24T00:00:00"/>
    <s v="Second Class"/>
    <s v="NG-18355"/>
    <s v="Nat Gilpin"/>
    <x v="1"/>
    <s v="United States"/>
    <s v="New York City"/>
    <x v="15"/>
    <n v="10011"/>
    <x v="3"/>
    <s v="FUR-FU-10000010"/>
    <x v="0"/>
    <x v="5"/>
    <s v="DAX Value U-Channel Document Frames, Easel Back"/>
    <n v="9.94"/>
    <n v="2"/>
    <n v="0"/>
    <n v="3.0813999999999995"/>
  </r>
  <r>
    <n v="619"/>
    <s v="CA-2014-117947"/>
    <x v="3"/>
    <x v="238"/>
    <d v="2014-08-24T00:00:00"/>
    <s v="Second Class"/>
    <s v="NG-18355"/>
    <s v="Nat Gilpin"/>
    <x v="1"/>
    <s v="United States"/>
    <s v="New York City"/>
    <x v="15"/>
    <n v="10011"/>
    <x v="3"/>
    <s v="OFF-BI-10002824"/>
    <x v="1"/>
    <x v="8"/>
    <s v="Recycled Easel Ring Binders"/>
    <n v="107.42400000000001"/>
    <n v="9"/>
    <n v="0.2"/>
    <n v="33.569999999999986"/>
  </r>
  <r>
    <n v="620"/>
    <s v="CA-2014-117947"/>
    <x v="3"/>
    <x v="238"/>
    <d v="2014-08-24T00:00:00"/>
    <s v="Second Class"/>
    <s v="NG-18355"/>
    <s v="Nat Gilpin"/>
    <x v="1"/>
    <s v="United States"/>
    <s v="New York City"/>
    <x v="15"/>
    <n v="10011"/>
    <x v="3"/>
    <s v="TEC-PH-10002538"/>
    <x v="2"/>
    <x v="7"/>
    <s v="Grandstream GXP1160 VoIP phone"/>
    <n v="37.909999999999997"/>
    <n v="1"/>
    <n v="0"/>
    <n v="10.993899999999996"/>
  </r>
  <r>
    <n v="621"/>
    <s v="CA-2014-117947"/>
    <x v="3"/>
    <x v="238"/>
    <d v="2014-08-24T00:00:00"/>
    <s v="Second Class"/>
    <s v="NG-18355"/>
    <s v="Nat Gilpin"/>
    <x v="1"/>
    <s v="United States"/>
    <s v="New York City"/>
    <x v="15"/>
    <n v="10011"/>
    <x v="3"/>
    <s v="FUR-FU-10000521"/>
    <x v="0"/>
    <x v="5"/>
    <s v="Seth Thomas 14&quot; Putty-Colored Wall Clock"/>
    <n v="88.02"/>
    <n v="3"/>
    <n v="0"/>
    <n v="27.286199999999994"/>
  </r>
  <r>
    <n v="622"/>
    <s v="US-2011-111171"/>
    <x v="2"/>
    <x v="58"/>
    <d v="2011-12-31T00:00:00"/>
    <s v="Standard Class"/>
    <s v="CA-12265"/>
    <s v="Christina Anderson"/>
    <x v="0"/>
    <s v="United States"/>
    <s v="Chicago"/>
    <x v="10"/>
    <n v="60610"/>
    <x v="2"/>
    <s v="OFF-BI-10002103"/>
    <x v="1"/>
    <x v="8"/>
    <s v="Cardinal Slant-D Ring Binder, Heavy Gauge Vinyl"/>
    <n v="8.6899999999999977"/>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x v="15"/>
    <n v="10009"/>
    <x v="3"/>
    <s v="FUR-FU-10000221"/>
    <x v="0"/>
    <x v="5"/>
    <s v="Master Caster Door Stop, Brown"/>
    <n v="35.56"/>
    <n v="7"/>
    <n v="0"/>
    <n v="12.090399999999999"/>
  </r>
  <r>
    <n v="628"/>
    <s v="CA-2014-153787"/>
    <x v="3"/>
    <x v="240"/>
    <d v="2014-05-24T00:00:00"/>
    <s v="Standard Class"/>
    <s v="AT-10735"/>
    <s v="Annie Thurman"/>
    <x v="0"/>
    <s v="United States"/>
    <s v="Seattle"/>
    <x v="4"/>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400000000001"/>
    <n v="3"/>
    <n v="0.2"/>
    <n v="-51.719100000000012"/>
  </r>
  <r>
    <n v="632"/>
    <s v="US-2013-135720"/>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x v="22"/>
    <n v="80013"/>
    <x v="1"/>
    <s v="TEC-PH-10002103"/>
    <x v="2"/>
    <x v="7"/>
    <s v="Jabra SPEAK 410"/>
    <n v="300.76799999999997"/>
    <n v="4"/>
    <n v="0.2"/>
    <n v="30.076800000000006"/>
  </r>
  <r>
    <n v="634"/>
    <s v="CA-2014-144694"/>
    <x v="3"/>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13-08-22T00:00:00"/>
    <s v="Standard Class"/>
    <s v="ME-17725"/>
    <s v="Max Engle"/>
    <x v="0"/>
    <s v="United States"/>
    <s v="Aurora"/>
    <x v="22"/>
    <n v="80013"/>
    <x v="1"/>
    <s v="OFF-AP-10003287"/>
    <x v="1"/>
    <x v="9"/>
    <s v="Tripp Lite TLP810NET Broadband Surge for Modem/Fax"/>
    <n v="122.328"/>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7999999999995"/>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x v="30"/>
    <n v="7060"/>
    <x v="3"/>
    <s v="OFF-PA-10001934"/>
    <x v="1"/>
    <x v="10"/>
    <s v="Xerox 1993"/>
    <n v="6.48"/>
    <n v="1"/>
    <n v="0"/>
    <n v="3.1752000000000002"/>
  </r>
  <r>
    <n v="646"/>
    <s v="CA-2014-126221"/>
    <x v="3"/>
    <x v="247"/>
    <d v="2015-01-06T00:00:00"/>
    <s v="Standard Class"/>
    <s v="CC-12430"/>
    <s v="Chuck Clark"/>
    <x v="2"/>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x v="16"/>
    <n v="85635"/>
    <x v="1"/>
    <s v="OFF-FA-10003112"/>
    <x v="1"/>
    <x v="13"/>
    <s v="Staples"/>
    <n v="31.560000000000002"/>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x v="4"/>
    <n v="98661"/>
    <x v="1"/>
    <s v="FUR-FU-10001935"/>
    <x v="0"/>
    <x v="5"/>
    <s v="3M Hangers With Command Adhesive"/>
    <n v="14.8"/>
    <n v="4"/>
    <n v="0"/>
    <n v="6.0680000000000014"/>
  </r>
  <r>
    <n v="650"/>
    <s v="CA-2013-160745"/>
    <x v="0"/>
    <x v="25"/>
    <d v="2013-12-17T00:00:00"/>
    <s v="Second Class"/>
    <s v="AR-10825"/>
    <s v="Anthony Rawles"/>
    <x v="1"/>
    <s v="United States"/>
    <s v="Vancouver"/>
    <x v="4"/>
    <n v="98661"/>
    <x v="1"/>
    <s v="TEC-PH-10003273"/>
    <x v="2"/>
    <x v="7"/>
    <s v="AT&amp;T TR1909W"/>
    <n v="302.37599999999998"/>
    <n v="3"/>
    <n v="0.2"/>
    <n v="22.678200000000018"/>
  </r>
  <r>
    <n v="651"/>
    <s v="CA-2013-160745"/>
    <x v="0"/>
    <x v="25"/>
    <d v="2013-12-17T00:00:00"/>
    <s v="Second Class"/>
    <s v="AR-10825"/>
    <s v="Anthony Rawles"/>
    <x v="1"/>
    <s v="United States"/>
    <s v="Vancouver"/>
    <x v="4"/>
    <n v="98661"/>
    <x v="1"/>
    <s v="TEC-AC-10001142"/>
    <x v="2"/>
    <x v="11"/>
    <s v="First Data FD10 PIN Pad"/>
    <n v="316"/>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x v="15"/>
    <n v="10035"/>
    <x v="3"/>
    <s v="OFF-PA-10003892"/>
    <x v="1"/>
    <x v="10"/>
    <s v="Xerox 1943"/>
    <n v="97.82"/>
    <n v="2"/>
    <n v="0"/>
    <n v="45.975399999999993"/>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x v="24"/>
    <n v="43229"/>
    <x v="3"/>
    <s v="OFF-BI-10002827"/>
    <x v="1"/>
    <x v="8"/>
    <s v="Avery Durable Poly Binders"/>
    <n v="3.3180000000000005"/>
    <n v="2"/>
    <n v="0.7"/>
    <n v="-2.6543999999999999"/>
  </r>
  <r>
    <n v="657"/>
    <s v="CA-2013-137239"/>
    <x v="0"/>
    <x v="250"/>
    <d v="2013-08-29T00:00:00"/>
    <s v="Standard Class"/>
    <s v="CR-12730"/>
    <s v="Craig Reiter"/>
    <x v="0"/>
    <s v="United States"/>
    <s v="Columbus"/>
    <x v="24"/>
    <n v="43229"/>
    <x v="3"/>
    <s v="OFF-EN-10002230"/>
    <x v="1"/>
    <x v="12"/>
    <s v="Airmail Envelopes"/>
    <n v="134.28800000000001"/>
    <n v="2"/>
    <n v="0.2"/>
    <n v="45.322199999999995"/>
  </r>
  <r>
    <n v="658"/>
    <s v="US-2013-156097"/>
    <x v="0"/>
    <x v="251"/>
    <d v="2013-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x v="5"/>
    <n v="76017"/>
    <x v="2"/>
    <s v="OFF-ST-10001490"/>
    <x v="1"/>
    <x v="4"/>
    <s v="Hot File 7-Pocket, Floor Stand"/>
    <n v="999.43200000000002"/>
    <n v="7"/>
    <n v="0.2"/>
    <n v="124.92899999999986"/>
  </r>
  <r>
    <n v="661"/>
    <s v="CA-2012-146563"/>
    <x v="1"/>
    <x v="252"/>
    <d v="2012-08-28T00:00:00"/>
    <s v="Standard Class"/>
    <s v="CB-12025"/>
    <s v="Cassandra Brandow"/>
    <x v="0"/>
    <s v="United States"/>
    <s v="Arlington"/>
    <x v="5"/>
    <n v="76017"/>
    <x v="2"/>
    <s v="OFF-ST-10001511"/>
    <x v="1"/>
    <x v="4"/>
    <s v="Space Solutions Commercial Steel Shelving"/>
    <n v="724.08"/>
    <n v="14"/>
    <n v="0.2"/>
    <n v="-135.7650000000001"/>
  </r>
  <r>
    <n v="662"/>
    <s v="CA-2012-146563"/>
    <x v="1"/>
    <x v="252"/>
    <d v="2012-08-28T00:00:00"/>
    <s v="Standard Class"/>
    <s v="CB-12025"/>
    <s v="Cassandra Brandow"/>
    <x v="0"/>
    <s v="United States"/>
    <s v="Arlington"/>
    <x v="5"/>
    <n v="76017"/>
    <x v="2"/>
    <s v="FUR-TA-10001768"/>
    <x v="0"/>
    <x v="3"/>
    <s v="Hon Racetrack Conference Tables"/>
    <n v="918.78499999999985"/>
    <n v="5"/>
    <n v="0.3"/>
    <n v="-118.12950000000006"/>
  </r>
  <r>
    <n v="663"/>
    <s v="CA-2012-146563"/>
    <x v="1"/>
    <x v="252"/>
    <d v="2012-08-28T00:00:00"/>
    <s v="Standard Class"/>
    <s v="CB-12025"/>
    <s v="Cassandra Brandow"/>
    <x v="0"/>
    <s v="United States"/>
    <s v="Arlington"/>
    <x v="5"/>
    <n v="76017"/>
    <x v="2"/>
    <s v="OFF-BI-10003981"/>
    <x v="1"/>
    <x v="8"/>
    <s v="Avery Durable Plastic 1&quot; Binders"/>
    <n v="2.7239999999999993"/>
    <n v="3"/>
    <n v="0.8"/>
    <n v="-4.2222000000000008"/>
  </r>
  <r>
    <n v="664"/>
    <s v="CA-2013-123666"/>
    <x v="0"/>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89999999999997"/>
  </r>
  <r>
    <n v="667"/>
    <s v="CA-2014-132682"/>
    <x v="3"/>
    <x v="110"/>
    <d v="2014-06-11T00:00:00"/>
    <s v="Second Class"/>
    <s v="TH-21235"/>
    <s v="Tiffany House"/>
    <x v="1"/>
    <s v="United States"/>
    <s v="Dallas"/>
    <x v="5"/>
    <n v="75081"/>
    <x v="2"/>
    <s v="OFF-PA-10000474"/>
    <x v="1"/>
    <x v="10"/>
    <s v="Staples"/>
    <n v="85.055999999999997"/>
    <n v="3"/>
    <n v="0.2"/>
    <n v="28.706399999999991"/>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6000000000003"/>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5"/>
  </r>
  <r>
    <n v="676"/>
    <s v="CA-2014-130351"/>
    <x v="3"/>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x v="5"/>
    <n v="75701"/>
    <x v="2"/>
    <s v="OFF-AP-10000804"/>
    <x v="1"/>
    <x v="9"/>
    <s v="Hoover Portapower Portable Vacuum"/>
    <n v="2.6879999999999997"/>
    <n v="3"/>
    <n v="0.8"/>
    <n v="-7.3920000000000021"/>
  </r>
  <r>
    <n v="678"/>
    <s v="US-2014-119438"/>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x v="5"/>
    <n v="75701"/>
    <x v="2"/>
    <s v="OFF-BI-10004632"/>
    <x v="1"/>
    <x v="8"/>
    <s v="Ibico Hi-Tech Manual Binding System"/>
    <n v="182.99399999999997"/>
    <n v="3"/>
    <n v="0.8"/>
    <n v="-320.23950000000013"/>
  </r>
  <r>
    <n v="681"/>
    <s v="CA-2013-164511"/>
    <x v="0"/>
    <x v="258"/>
    <d v="2013-11-25T00:00:00"/>
    <s v="Standard Class"/>
    <s v="DJ-13630"/>
    <s v="Doug Jacobs"/>
    <x v="0"/>
    <s v="United States"/>
    <s v="New York City"/>
    <x v="15"/>
    <n v="10024"/>
    <x v="3"/>
    <s v="OFF-BI-10003305"/>
    <x v="1"/>
    <x v="8"/>
    <s v="Avery Hanging File Binders"/>
    <n v="14.352000000000002"/>
    <n v="3"/>
    <n v="0.2"/>
    <n v="4.6643999999999988"/>
  </r>
  <r>
    <n v="682"/>
    <s v="CA-2013-164511"/>
    <x v="0"/>
    <x v="258"/>
    <d v="2013-11-25T00:00:00"/>
    <s v="Standard Class"/>
    <s v="DJ-13630"/>
    <s v="Doug Jacobs"/>
    <x v="0"/>
    <s v="United States"/>
    <s v="New York City"/>
    <x v="15"/>
    <n v="10024"/>
    <x v="3"/>
    <s v="OFF-ST-10002583"/>
    <x v="1"/>
    <x v="4"/>
    <s v="Fellowes Neat Ideas Storage Cubes"/>
    <n v="64.959999999999994"/>
    <n v="2"/>
    <n v="0"/>
    <n v="2.5983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3999999988"/>
  </r>
  <r>
    <n v="685"/>
    <s v="US-2014-168116"/>
    <x v="3"/>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3999999999995"/>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39999999999996"/>
    <n v="3"/>
    <n v="0"/>
    <n v="10.315199999999999"/>
  </r>
  <r>
    <n v="693"/>
    <s v="CA-2012-131534"/>
    <x v="1"/>
    <x v="262"/>
    <d v="2012-04-02T00:00:00"/>
    <s v="Standard Class"/>
    <s v="AB-10165"/>
    <s v="Alan Barnes"/>
    <x v="0"/>
    <s v="United States"/>
    <s v="Los Angeles"/>
    <x v="1"/>
    <n v="90036"/>
    <x v="1"/>
    <s v="TEC-AC-10002253"/>
    <x v="2"/>
    <x v="11"/>
    <s v="Imation Bio 8GB USB Flash Drive Imation Corp"/>
    <n v="166.24"/>
    <n v="1"/>
    <n v="0"/>
    <n v="24.936000000000007"/>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12-05-17T00:00:00"/>
    <s v="First Class"/>
    <s v="JO-15550"/>
    <s v="Jesus Ocampo"/>
    <x v="2"/>
    <s v="United States"/>
    <s v="Chester"/>
    <x v="9"/>
    <n v="19013"/>
    <x v="3"/>
    <s v="OFF-LA-10002312"/>
    <x v="1"/>
    <x v="2"/>
    <s v="Avery 490"/>
    <n v="47.360000000000007"/>
    <n v="4"/>
    <n v="0.2"/>
    <n v="17.759999999999998"/>
  </r>
  <r>
    <n v="697"/>
    <s v="CA-2012-119291"/>
    <x v="1"/>
    <x v="263"/>
    <d v="2012-05-17T00:00:00"/>
    <s v="First Class"/>
    <s v="JO-15550"/>
    <s v="Jesus Ocampo"/>
    <x v="2"/>
    <s v="United States"/>
    <s v="Chester"/>
    <x v="9"/>
    <n v="19013"/>
    <x v="3"/>
    <s v="OFF-EN-10000927"/>
    <x v="1"/>
    <x v="12"/>
    <s v="Jet-Pak Recycled Peel 'N' Seal Padded Mailers"/>
    <n v="200.98400000000004"/>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x v="9"/>
    <n v="19013"/>
    <x v="3"/>
    <s v="OFF-BI-10001575"/>
    <x v="1"/>
    <x v="8"/>
    <s v="GBC Linen Binding Covers"/>
    <n v="18.588000000000005"/>
    <n v="2"/>
    <n v="0.7"/>
    <n v="-13.6312"/>
  </r>
  <r>
    <n v="701"/>
    <s v="CA-2012-119291"/>
    <x v="1"/>
    <x v="263"/>
    <d v="2012-05-17T00:00:00"/>
    <s v="First Class"/>
    <s v="JO-15550"/>
    <s v="Jesus Ocampo"/>
    <x v="2"/>
    <s v="United States"/>
    <s v="Chester"/>
    <x v="9"/>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x v="24"/>
    <n v="44105"/>
    <x v="3"/>
    <s v="FUR-FU-10002960"/>
    <x v="0"/>
    <x v="5"/>
    <s v="Eldon 200 Class Desk Accessories, Burgundy"/>
    <n v="15.072000000000003"/>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599999999979"/>
  </r>
  <r>
    <n v="704"/>
    <s v="CA-2012-142027"/>
    <x v="1"/>
    <x v="265"/>
    <d v="2012-04-14T00:00:00"/>
    <s v="Standard Class"/>
    <s v="JK-15370"/>
    <s v="Jay Kimmel"/>
    <x v="0"/>
    <s v="United States"/>
    <s v="Long Beach"/>
    <x v="1"/>
    <n v="90805"/>
    <x v="1"/>
    <s v="FUR-TA-10002774"/>
    <x v="0"/>
    <x v="3"/>
    <s v="Laminate Occasional Tables"/>
    <n v="369.91200000000003"/>
    <n v="3"/>
    <n v="0.2"/>
    <n v="-13.871700000000047"/>
  </r>
  <r>
    <n v="705"/>
    <s v="CA-2011-138527"/>
    <x v="2"/>
    <x v="171"/>
    <d v="2011-09-17T00:00:00"/>
    <s v="Standard Class"/>
    <s v="BN-11470"/>
    <s v="Brad Norvell"/>
    <x v="1"/>
    <s v="United States"/>
    <s v="Cary"/>
    <x v="3"/>
    <n v="27511"/>
    <x v="0"/>
    <s v="OFF-PA-10001800"/>
    <x v="1"/>
    <x v="10"/>
    <s v="Xerox 220"/>
    <n v="10.368000000000002"/>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499999999987"/>
  </r>
  <r>
    <n v="707"/>
    <s v="CA-2011-138527"/>
    <x v="2"/>
    <x v="171"/>
    <d v="2011-09-17T00:00:00"/>
    <s v="Standard Class"/>
    <s v="BN-11470"/>
    <s v="Brad Norvell"/>
    <x v="1"/>
    <s v="United States"/>
    <s v="Cary"/>
    <x v="3"/>
    <n v="27511"/>
    <x v="0"/>
    <s v="TEC-AC-10002399"/>
    <x v="2"/>
    <x v="11"/>
    <s v="SanDisk Cruzer 32 GB USB Flash Drive"/>
    <n v="15.216000000000001"/>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x v="15"/>
    <n v="10035"/>
    <x v="3"/>
    <s v="FUR-BO-10003272"/>
    <x v="0"/>
    <x v="0"/>
    <s v="O'Sullivan Living Dimensions 5-Shelf Bookcases"/>
    <n v="883.92"/>
    <n v="5"/>
    <n v="0.2"/>
    <n v="-110.49000000000007"/>
  </r>
  <r>
    <n v="710"/>
    <s v="CA-2011-112158"/>
    <x v="2"/>
    <x v="266"/>
    <d v="2011-12-04T00:00:00"/>
    <s v="First Class"/>
    <s v="DP-13165"/>
    <s v="David Philippe"/>
    <x v="0"/>
    <s v="United States"/>
    <s v="New York City"/>
    <x v="15"/>
    <n v="10035"/>
    <x v="3"/>
    <s v="OFF-BI-10000050"/>
    <x v="1"/>
    <x v="8"/>
    <s v="Angle-D Binders with Locking Rings, Label Holders"/>
    <n v="46.72"/>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19999999999995"/>
  </r>
  <r>
    <n v="717"/>
    <s v="CA-2011-130092"/>
    <x v="2"/>
    <x v="269"/>
    <d v="2011-01-15T00:00:00"/>
    <s v="First Class"/>
    <s v="SV-20365"/>
    <s v="Seth Vernon"/>
    <x v="0"/>
    <s v="United States"/>
    <s v="Dover"/>
    <x v="13"/>
    <n v="19901"/>
    <x v="3"/>
    <s v="FUR-FU-10000010"/>
    <x v="0"/>
    <x v="5"/>
    <s v="DAX Value U-Channel Document Frames, Easel Back"/>
    <n v="9.94"/>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x v="7"/>
    <n v="84057"/>
    <x v="1"/>
    <s v="OFF-BI-10001658"/>
    <x v="1"/>
    <x v="8"/>
    <s v="GBC Standard Therm-A-Bind Covers"/>
    <n v="59.808000000000007"/>
    <n v="3"/>
    <n v="0.2"/>
    <n v="19.4376"/>
  </r>
  <r>
    <n v="720"/>
    <s v="CA-2011-104472"/>
    <x v="2"/>
    <x v="270"/>
    <d v="2011-06-07T00:00:00"/>
    <s v="Standard Class"/>
    <s v="CK-12325"/>
    <s v="Christine Kargatis"/>
    <x v="2"/>
    <s v="United States"/>
    <s v="Orem"/>
    <x v="7"/>
    <n v="84057"/>
    <x v="1"/>
    <s v="FUR-FU-10000246"/>
    <x v="0"/>
    <x v="5"/>
    <s v="Aluminum Document Frame"/>
    <n v="73.320000000000007"/>
    <n v="6"/>
    <n v="0"/>
    <n v="21.995999999999992"/>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x v="9"/>
    <n v="19140"/>
    <x v="3"/>
    <s v="FUR-FU-10000222"/>
    <x v="0"/>
    <x v="5"/>
    <s v="Seth Thomas 16&quot; Steel Case Clock"/>
    <n v="129.91999999999999"/>
    <n v="5"/>
    <n v="0.2"/>
    <n v="21.112000000000002"/>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x v="15"/>
    <n v="11572"/>
    <x v="3"/>
    <s v="OFF-ST-10004634"/>
    <x v="1"/>
    <x v="4"/>
    <s v="Personal Folder Holder, Ebony"/>
    <n v="33.630000000000003"/>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600000000011"/>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37"/>
  </r>
  <r>
    <n v="740"/>
    <s v="CA-2011-112326"/>
    <x v="2"/>
    <x v="277"/>
    <d v="2011-01-09T00:00:00"/>
    <s v="Standard Class"/>
    <s v="PO-19195"/>
    <s v="Phillina Ober"/>
    <x v="2"/>
    <s v="United States"/>
    <s v="Naperville"/>
    <x v="10"/>
    <n v="60540"/>
    <x v="2"/>
    <s v="OFF-LA-10003223"/>
    <x v="1"/>
    <x v="2"/>
    <s v="Avery 508"/>
    <n v="11.784000000000001"/>
    <n v="3"/>
    <n v="0.2"/>
    <n v="4.2716999999999992"/>
  </r>
  <r>
    <n v="741"/>
    <s v="CA-2011-112326"/>
    <x v="2"/>
    <x v="277"/>
    <d v="2011-01-09T00:00:00"/>
    <s v="Standard Class"/>
    <s v="PO-19195"/>
    <s v="Phillina Ober"/>
    <x v="2"/>
    <s v="United States"/>
    <s v="Naperville"/>
    <x v="10"/>
    <n v="60540"/>
    <x v="2"/>
    <s v="OFF-ST-10002743"/>
    <x v="1"/>
    <x v="4"/>
    <s v="SAFCO Boltless Steel Shelving"/>
    <n v="272.73599999999999"/>
    <n v="3"/>
    <n v="0.2"/>
    <n v="-64.774800000000013"/>
  </r>
  <r>
    <n v="742"/>
    <s v="CA-2011-112326"/>
    <x v="2"/>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x v="0"/>
    <s v="United States"/>
    <s v="Dallas"/>
    <x v="5"/>
    <n v="75220"/>
    <x v="2"/>
    <s v="OFF-SU-10004498"/>
    <x v="1"/>
    <x v="14"/>
    <s v="Martin-Yale Premier Letter Opener"/>
    <n v="51.52000000000001"/>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x v="5"/>
    <n v="75220"/>
    <x v="2"/>
    <s v="OFF-PA-10004971"/>
    <x v="1"/>
    <x v="10"/>
    <s v="Xerox 196"/>
    <n v="4.6240000000000006"/>
    <n v="1"/>
    <n v="0.2"/>
    <n v="1.6762000000000001"/>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5999999999952"/>
  </r>
  <r>
    <n v="748"/>
    <s v="CA-2011-124429"/>
    <x v="2"/>
    <x v="279"/>
    <d v="2011-05-27T00:00:00"/>
    <s v="Same Day"/>
    <s v="MH-17785"/>
    <s v="Maya Herman"/>
    <x v="1"/>
    <s v="United States"/>
    <s v="San Diego"/>
    <x v="1"/>
    <n v="92105"/>
    <x v="1"/>
    <s v="OFF-ST-10001809"/>
    <x v="1"/>
    <x v="4"/>
    <s v="Fellowes Officeware Wire Shelving"/>
    <n v="359.32"/>
    <n v="4"/>
    <n v="0"/>
    <n v="7.1863999999999919"/>
  </r>
  <r>
    <n v="749"/>
    <s v="CA-2013-150889"/>
    <x v="0"/>
    <x v="231"/>
    <d v="2013-03-23T00:00:00"/>
    <s v="Second Class"/>
    <s v="PB-19105"/>
    <s v="Peter Bühler"/>
    <x v="0"/>
    <s v="United States"/>
    <s v="Evanston"/>
    <x v="10"/>
    <n v="60201"/>
    <x v="2"/>
    <s v="TEC-PH-10000004"/>
    <x v="2"/>
    <x v="7"/>
    <s v="Belkin iPhone and iPad Lightning Cable"/>
    <n v="11.992000000000001"/>
    <n v="1"/>
    <n v="0.2"/>
    <n v="0.89939999999999909"/>
  </r>
  <r>
    <n v="750"/>
    <s v="CA-2014-126074"/>
    <x v="3"/>
    <x v="280"/>
    <d v="2014-10-07T00:00:00"/>
    <s v="Standard Class"/>
    <s v="RF-19735"/>
    <s v="Roland Fjeld"/>
    <x v="0"/>
    <s v="United States"/>
    <s v="Trenton"/>
    <x v="12"/>
    <n v="48183"/>
    <x v="2"/>
    <s v="OFF-BI-10003638"/>
    <x v="1"/>
    <x v="8"/>
    <s v="GBC Durable Plastic Covers"/>
    <n v="58.050000000000004"/>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x v="1"/>
    <n v="90004"/>
    <x v="1"/>
    <s v="OFF-PA-10003441"/>
    <x v="1"/>
    <x v="10"/>
    <s v="Xerox 226"/>
    <n v="58.320000000000007"/>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499999999993"/>
  </r>
  <r>
    <n v="764"/>
    <s v="CA-2011-162775"/>
    <x v="2"/>
    <x v="286"/>
    <d v="2011-01-16T00:00:00"/>
    <s v="Second Class"/>
    <s v="CS-12250"/>
    <s v="Chris Selesnick"/>
    <x v="1"/>
    <s v="United States"/>
    <s v="Bossier City"/>
    <x v="28"/>
    <n v="71111"/>
    <x v="0"/>
    <s v="OFF-EN-10001990"/>
    <x v="1"/>
    <x v="12"/>
    <s v="Staples"/>
    <n v="11.36"/>
    <n v="2"/>
    <n v="0"/>
    <n v="5.3391999999999991"/>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4"/>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13-05-25T00:00:00"/>
    <s v="Standard Class"/>
    <s v="LE-16810"/>
    <s v="Laurel Elliston"/>
    <x v="0"/>
    <s v="United States"/>
    <s v="Arlington"/>
    <x v="17"/>
    <n v="22204"/>
    <x v="0"/>
    <s v="FUR-CH-10003746"/>
    <x v="0"/>
    <x v="1"/>
    <s v="Hon 4070 Series Pagoda Round Back Stacking Chairs"/>
    <n v="641.96"/>
    <n v="2"/>
    <n v="0"/>
    <n v="179.74880000000002"/>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x v="24"/>
    <n v="45231"/>
    <x v="3"/>
    <s v="OFF-AR-10003405"/>
    <x v="1"/>
    <x v="6"/>
    <s v="Dixon My First Ticonderoga Pencil, #2"/>
    <n v="32.76"/>
    <n v="7"/>
    <n v="0.2"/>
    <n v="3.6854999999999958"/>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799999999998"/>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7"/>
  </r>
  <r>
    <n v="782"/>
    <s v="US-2012-157014"/>
    <x v="1"/>
    <x v="292"/>
    <d v="2012-10-06T00:00:00"/>
    <s v="Second Class"/>
    <s v="BM-11785"/>
    <s v="Bryan Mills"/>
    <x v="0"/>
    <s v="United States"/>
    <s v="Columbus"/>
    <x v="24"/>
    <n v="43229"/>
    <x v="3"/>
    <s v="OFF-BI-10001098"/>
    <x v="1"/>
    <x v="8"/>
    <s v="Acco D-Ring Binder w/DublLock"/>
    <n v="32.07"/>
    <n v="5"/>
    <n v="0.7"/>
    <n v="-22.448999999999991"/>
  </r>
  <r>
    <n v="783"/>
    <s v="US-2012-157014"/>
    <x v="1"/>
    <x v="292"/>
    <d v="2012-10-06T00:00:00"/>
    <s v="Second Class"/>
    <s v="BM-11785"/>
    <s v="Bryan Mills"/>
    <x v="0"/>
    <s v="United States"/>
    <s v="Columbus"/>
    <x v="24"/>
    <n v="43229"/>
    <x v="3"/>
    <s v="TEC-AC-10002167"/>
    <x v="2"/>
    <x v="11"/>
    <s v="Imation 8gb Micro Traveldrive Usb 2.0 Flash Drive"/>
    <n v="2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x v="20"/>
    <n v="29203"/>
    <x v="0"/>
    <s v="OFF-EN-10000056"/>
    <x v="1"/>
    <x v="12"/>
    <s v="Cameo Buff Policy Envelopes"/>
    <n v="186.69"/>
    <n v="3"/>
    <n v="0"/>
    <n v="87.744299999999981"/>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00000000005"/>
    <n v="2"/>
    <n v="0.2"/>
    <n v="34.89279999999998"/>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599999999993"/>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x v="1"/>
    <n v="92530"/>
    <x v="1"/>
    <s v="FUR-CH-10002647"/>
    <x v="0"/>
    <x v="1"/>
    <s v="Situations Contoured Folding Chairs, 4/Set"/>
    <n v="283.92"/>
    <n v="5"/>
    <n v="0.2"/>
    <n v="17.745000000000019"/>
  </r>
  <r>
    <n v="801"/>
    <s v="CA-2014-105809"/>
    <x v="3"/>
    <x v="297"/>
    <d v="2014-02-24T00:00:00"/>
    <s v="First Class"/>
    <s v="HW-14935"/>
    <s v="Helen Wasserman"/>
    <x v="1"/>
    <s v="United States"/>
    <s v="San Diego"/>
    <x v="1"/>
    <n v="92105"/>
    <x v="1"/>
    <s v="FUR-FU-10004090"/>
    <x v="0"/>
    <x v="5"/>
    <s v="Executive Impressions 14&quot; Contract Wall Clock"/>
    <n v="22.23"/>
    <n v="1"/>
    <n v="0"/>
    <n v="7.3358999999999988"/>
  </r>
  <r>
    <n v="802"/>
    <s v="CA-2014-105809"/>
    <x v="3"/>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x v="15"/>
    <n v="10024"/>
    <x v="3"/>
    <s v="OFF-AP-10000576"/>
    <x v="1"/>
    <x v="9"/>
    <s v="Belkin 7 Outlet SurgeMaster II"/>
    <n v="355.32"/>
    <n v="9"/>
    <n v="0"/>
    <n v="99.48960000000001"/>
  </r>
  <r>
    <n v="804"/>
    <s v="CA-2013-115504"/>
    <x v="0"/>
    <x v="299"/>
    <d v="2013-03-18T00:00:00"/>
    <s v="Standard Class"/>
    <s v="MC-18130"/>
    <s v="Mike Caudle"/>
    <x v="1"/>
    <s v="United States"/>
    <s v="Monroe"/>
    <x v="28"/>
    <n v="71203"/>
    <x v="0"/>
    <s v="OFF-PA-10003953"/>
    <x v="1"/>
    <x v="10"/>
    <s v="Xerox 218"/>
    <n v="12.96"/>
    <n v="2"/>
    <n v="0"/>
    <n v="6.2208000000000006"/>
  </r>
  <r>
    <n v="805"/>
    <s v="CA-2014-135783"/>
    <x v="3"/>
    <x v="300"/>
    <d v="2014-04-25T00:00:00"/>
    <s v="First Class"/>
    <s v="GM-14440"/>
    <s v="Gary McGarr"/>
    <x v="0"/>
    <s v="United States"/>
    <s v="San Francisco"/>
    <x v="1"/>
    <n v="94122"/>
    <x v="1"/>
    <s v="FUR-FU-10000794"/>
    <x v="0"/>
    <x v="5"/>
    <s v="Eldon Stackable Tray, Side-Load, Legal, Smoke"/>
    <n v="18.28"/>
    <n v="2"/>
    <n v="0"/>
    <n v="6.2151999999999994"/>
  </r>
  <r>
    <n v="806"/>
    <s v="CA-2011-134313"/>
    <x v="2"/>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71"/>
  </r>
  <r>
    <n v="813"/>
    <s v="CA-2011-151995"/>
    <x v="2"/>
    <x v="303"/>
    <d v="2011-10-15T00:00:00"/>
    <s v="First Class"/>
    <s v="ZC-21910"/>
    <s v="Zuschuss Carroll"/>
    <x v="0"/>
    <s v="United States"/>
    <s v="Edmonds"/>
    <x v="4"/>
    <n v="98026"/>
    <x v="1"/>
    <s v="TEC-AC-10001101"/>
    <x v="2"/>
    <x v="11"/>
    <s v="Sony 16GB Class 10 Micro SDHC R40 Memory Card"/>
    <n v="25.78"/>
    <n v="2"/>
    <n v="0"/>
    <n v="2.5779999999999994"/>
  </r>
  <r>
    <n v="814"/>
    <s v="CA-2014-143686"/>
    <x v="3"/>
    <x v="304"/>
    <d v="2014-05-15T00:00:00"/>
    <s v="Same Day"/>
    <s v="PJ-19015"/>
    <s v="Pauline Johnson"/>
    <x v="0"/>
    <s v="United States"/>
    <s v="Santa Ana"/>
    <x v="1"/>
    <n v="92704"/>
    <x v="1"/>
    <s v="FUR-FU-10000794"/>
    <x v="0"/>
    <x v="5"/>
    <s v="Eldon Stackable Tray, Side-Load, Legal, Smoke"/>
    <n v="18.28"/>
    <n v="2"/>
    <n v="0"/>
    <n v="6.2151999999999994"/>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200000000002"/>
  </r>
  <r>
    <n v="817"/>
    <s v="CA-2013-149370"/>
    <x v="0"/>
    <x v="306"/>
    <d v="2013-09-20T00:00:00"/>
    <s v="Standard Class"/>
    <s v="DB-13210"/>
    <s v="Dean Braden"/>
    <x v="0"/>
    <s v="United States"/>
    <s v="Philadelphia"/>
    <x v="9"/>
    <n v="19140"/>
    <x v="3"/>
    <s v="OFF-PA-10003651"/>
    <x v="1"/>
    <x v="10"/>
    <s v="Xerox 1968"/>
    <n v="5.3440000000000003"/>
    <n v="1"/>
    <n v="0.2"/>
    <n v="1.8703999999999998"/>
  </r>
  <r>
    <n v="818"/>
    <s v="CA-2011-140858"/>
    <x v="2"/>
    <x v="307"/>
    <d v="2011-07-02T00:00:00"/>
    <s v="Standard Class"/>
    <s v="CA-12775"/>
    <s v="Cynthia Arntzen"/>
    <x v="0"/>
    <s v="United States"/>
    <s v="Philadelphia"/>
    <x v="9"/>
    <n v="19140"/>
    <x v="3"/>
    <s v="OFF-PA-10000304"/>
    <x v="1"/>
    <x v="10"/>
    <s v="Xerox 1995"/>
    <n v="41.472000000000008"/>
    <n v="8"/>
    <n v="0.2"/>
    <n v="14.5152"/>
  </r>
  <r>
    <n v="819"/>
    <s v="CA-2011-140858"/>
    <x v="2"/>
    <x v="307"/>
    <d v="2011-07-02T00:00:00"/>
    <s v="Standard Class"/>
    <s v="CA-12775"/>
    <s v="Cynthia Arntzen"/>
    <x v="0"/>
    <s v="United States"/>
    <s v="Philadelphia"/>
    <x v="9"/>
    <n v="19140"/>
    <x v="3"/>
    <s v="OFF-BI-10003094"/>
    <x v="1"/>
    <x v="8"/>
    <s v="Self-Adhesive Ring Binder Labels"/>
    <n v="3.168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1-07-02T00:00:00"/>
    <s v="Standard Class"/>
    <s v="CA-12775"/>
    <s v="Cynthia Arntzen"/>
    <x v="0"/>
    <s v="United States"/>
    <s v="Philadelphia"/>
    <x v="9"/>
    <n v="19140"/>
    <x v="3"/>
    <s v="OFF-PA-10003395"/>
    <x v="1"/>
    <x v="10"/>
    <s v="Xerox 1941"/>
    <n v="335.52"/>
    <n v="4"/>
    <n v="0.2"/>
    <n v="117.43199999999999"/>
  </r>
  <r>
    <n v="823"/>
    <s v="CA-2014-101434"/>
    <x v="3"/>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78"/>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599999999998"/>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65"/>
  </r>
  <r>
    <n v="831"/>
    <s v="CA-2014-129462"/>
    <x v="3"/>
    <x v="114"/>
    <d v="2014-06-22T00:00:00"/>
    <s v="Second Class"/>
    <s v="JE-15745"/>
    <s v="Joel Eaton"/>
    <x v="0"/>
    <s v="United States"/>
    <s v="Florence"/>
    <x v="0"/>
    <n v="41042"/>
    <x v="0"/>
    <s v="OFF-AP-10003884"/>
    <x v="1"/>
    <x v="9"/>
    <s v="Fellowes Smart Surge Ten-Outlet Protector, Platinum"/>
    <n v="180.66"/>
    <n v="3"/>
    <n v="0"/>
    <n v="50.584800000000008"/>
  </r>
  <r>
    <n v="832"/>
    <s v="CA-2014-129462"/>
    <x v="3"/>
    <x v="114"/>
    <d v="2014-06-22T00:00:00"/>
    <s v="Second Class"/>
    <s v="JE-15745"/>
    <s v="Joel Eaton"/>
    <x v="0"/>
    <s v="United States"/>
    <s v="Florence"/>
    <x v="0"/>
    <n v="41042"/>
    <x v="0"/>
    <s v="TEC-PH-10001557"/>
    <x v="2"/>
    <x v="7"/>
    <s v="Pyle PMP37LED"/>
    <n v="191.98"/>
    <n v="2"/>
    <n v="0"/>
    <n v="51.834599999999995"/>
  </r>
  <r>
    <n v="833"/>
    <s v="CA-2014-129462"/>
    <x v="3"/>
    <x v="114"/>
    <d v="2014-06-22T00:00:00"/>
    <s v="Second Class"/>
    <s v="JE-15745"/>
    <s v="Joel Eaton"/>
    <x v="0"/>
    <s v="United States"/>
    <s v="Florence"/>
    <x v="0"/>
    <n v="41042"/>
    <x v="0"/>
    <s v="TEC-PH-10002085"/>
    <x v="2"/>
    <x v="7"/>
    <s v="Clarity 53712"/>
    <n v="65.989999999999995"/>
    <n v="1"/>
    <n v="0"/>
    <n v="17.157400000000003"/>
  </r>
  <r>
    <n v="834"/>
    <s v="CA-2013-165316"/>
    <x v="0"/>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x v="5"/>
    <n v="75701"/>
    <x v="2"/>
    <s v="OFF-BI-10001071"/>
    <x v="1"/>
    <x v="8"/>
    <s v="GBC ProClick Punch Binding System"/>
    <n v="51.183999999999983"/>
    <n v="4"/>
    <n v="0.8"/>
    <n v="-79.335199999999986"/>
  </r>
  <r>
    <n v="838"/>
    <s v="US-2014-156083"/>
    <x v="3"/>
    <x v="259"/>
    <d v="2014-11-12T00:00:00"/>
    <s v="Standard Class"/>
    <s v="JL-15175"/>
    <s v="James Lanier"/>
    <x v="2"/>
    <s v="United States"/>
    <s v="Columbia"/>
    <x v="18"/>
    <n v="38401"/>
    <x v="0"/>
    <s v="OFF-PA-10001560"/>
    <x v="1"/>
    <x v="10"/>
    <s v="Adams Telephone Message Books, 5 1/4” x 11”"/>
    <n v="9.6640000000000015"/>
    <n v="2"/>
    <n v="0.2"/>
    <n v="3.2615999999999996"/>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12-11-25T00:00:00"/>
    <s v="Standard Class"/>
    <s v="BM-11650"/>
    <s v="Brian Moss"/>
    <x v="1"/>
    <s v="United States"/>
    <s v="New York City"/>
    <x v="15"/>
    <n v="10035"/>
    <x v="3"/>
    <s v="OFF-AR-10002578"/>
    <x v="1"/>
    <x v="6"/>
    <s v="Newell 335"/>
    <n v="11.52"/>
    <n v="4"/>
    <n v="0"/>
    <n v="3.3407999999999998"/>
  </r>
  <r>
    <n v="842"/>
    <s v="CA-2012-100454"/>
    <x v="1"/>
    <x v="312"/>
    <d v="2012-11-25T00:00:00"/>
    <s v="Standard Class"/>
    <s v="BM-11650"/>
    <s v="Brian Moss"/>
    <x v="1"/>
    <s v="United States"/>
    <s v="New York City"/>
    <x v="15"/>
    <n v="10035"/>
    <x v="3"/>
    <s v="FUR-BO-10001519"/>
    <x v="0"/>
    <x v="0"/>
    <s v="O'Sullivan 3-Shelf Heavy-Duty Bookcases"/>
    <n v="186.048"/>
    <n v="4"/>
    <n v="0.2"/>
    <n v="9.3024000000000058"/>
  </r>
  <r>
    <n v="843"/>
    <s v="CA-2013-161669"/>
    <x v="0"/>
    <x v="77"/>
    <d v="2013-11-10T00:00:00"/>
    <s v="First Class"/>
    <s v="EM-14095"/>
    <s v="Eudokia Martin"/>
    <x v="1"/>
    <s v="United States"/>
    <s v="Los Angeles"/>
    <x v="1"/>
    <n v="90036"/>
    <x v="1"/>
    <s v="OFF-BI-10001294"/>
    <x v="1"/>
    <x v="8"/>
    <s v="Fellowes Binding Cases"/>
    <n v="37.44"/>
    <n v="4"/>
    <n v="0.2"/>
    <n v="11.699999999999996"/>
  </r>
  <r>
    <n v="844"/>
    <s v="CA-2013-161669"/>
    <x v="0"/>
    <x v="77"/>
    <d v="2013-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13-11-10T00:00:00"/>
    <s v="First Class"/>
    <s v="EM-14095"/>
    <s v="Eudokia Martin"/>
    <x v="1"/>
    <s v="United States"/>
    <s v="Los Angeles"/>
    <x v="1"/>
    <n v="90036"/>
    <x v="1"/>
    <s v="OFF-SU-10002503"/>
    <x v="1"/>
    <x v="14"/>
    <s v="Acme Preferred Stainless Steel Scissors"/>
    <n v="11.36"/>
    <n v="2"/>
    <n v="0"/>
    <n v="3.2943999999999996"/>
  </r>
  <r>
    <n v="846"/>
    <s v="CA-2013-161669"/>
    <x v="0"/>
    <x v="77"/>
    <d v="2013-11-10T00:00:00"/>
    <s v="First Class"/>
    <s v="EM-14095"/>
    <s v="Eudokia Martin"/>
    <x v="1"/>
    <s v="United States"/>
    <s v="Los Angeles"/>
    <x v="1"/>
    <n v="90036"/>
    <x v="1"/>
    <s v="OFF-LA-10004093"/>
    <x v="1"/>
    <x v="2"/>
    <s v="Avery 486"/>
    <n v="14.6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x v="0"/>
    <n v="40214"/>
    <x v="0"/>
    <s v="FUR-CH-10001891"/>
    <x v="0"/>
    <x v="1"/>
    <s v="Global Deluxe Office Fabric Chairs"/>
    <n v="287.94"/>
    <n v="3"/>
    <n v="0"/>
    <n v="77.743800000000022"/>
  </r>
  <r>
    <n v="849"/>
    <s v="CA-2014-107503"/>
    <x v="3"/>
    <x v="314"/>
    <d v="2014-01-07T00:00:00"/>
    <s v="Standard Class"/>
    <s v="GA-14725"/>
    <s v="Guy Armstrong"/>
    <x v="0"/>
    <s v="United States"/>
    <s v="Lorain"/>
    <x v="24"/>
    <n v="44052"/>
    <x v="3"/>
    <s v="FUR-FU-10003878"/>
    <x v="0"/>
    <x v="5"/>
    <s v="Linden 10&quot; Round Wall Clock, Black"/>
    <n v="48.896000000000001"/>
    <n v="4"/>
    <n v="0.2"/>
    <n v="8.5567999999999991"/>
  </r>
  <r>
    <n v="850"/>
    <s v="CA-2011-107755"/>
    <x v="2"/>
    <x v="315"/>
    <d v="2011-02-13T00:00:00"/>
    <s v="Standard Class"/>
    <s v="CK-12760"/>
    <s v="Cyma Kinney"/>
    <x v="1"/>
    <s v="United States"/>
    <s v="Linden"/>
    <x v="30"/>
    <n v="7036"/>
    <x v="3"/>
    <s v="TEC-AC-10000710"/>
    <x v="2"/>
    <x v="11"/>
    <s v="Maxell DVD-RAM Discs"/>
    <n v="115.36"/>
    <n v="7"/>
    <n v="0"/>
    <n v="49.604800000000012"/>
  </r>
  <r>
    <n v="851"/>
    <s v="CA-2013-152534"/>
    <x v="0"/>
    <x v="23"/>
    <d v="2013-06-26T00:00:00"/>
    <s v="Second Class"/>
    <s v="DP-13105"/>
    <s v="Dave Poirier"/>
    <x v="1"/>
    <s v="United States"/>
    <s v="Salinas"/>
    <x v="1"/>
    <n v="93905"/>
    <x v="1"/>
    <s v="OFF-AR-10002335"/>
    <x v="1"/>
    <x v="6"/>
    <s v="DIXON Oriole Pencils"/>
    <n v="5.16"/>
    <n v="2"/>
    <n v="0"/>
    <n v="1.3416000000000001"/>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599999999996"/>
  </r>
  <r>
    <n v="854"/>
    <s v="CA-2013-123274"/>
    <x v="0"/>
    <x v="317"/>
    <d v="2013-02-24T00:00:00"/>
    <s v="Standard Class"/>
    <s v="GT-14710"/>
    <s v="Greg Tran"/>
    <x v="0"/>
    <s v="United States"/>
    <s v="New York City"/>
    <x v="15"/>
    <n v="10035"/>
    <x v="3"/>
    <s v="FUR-FU-10004090"/>
    <x v="0"/>
    <x v="5"/>
    <s v="Executive Impressions 14&quot; Contract Wall Clock"/>
    <n v="44.46"/>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0000000000001"/>
    <n v="10"/>
    <n v="0"/>
    <n v="26.598000000000006"/>
  </r>
  <r>
    <n v="858"/>
    <s v="CA-2011-125612"/>
    <x v="2"/>
    <x v="93"/>
    <d v="2011-08-08T00:00:00"/>
    <s v="Standard Class"/>
    <s v="BK-11260"/>
    <s v="Berenike Kampe"/>
    <x v="0"/>
    <s v="United States"/>
    <s v="New York City"/>
    <x v="15"/>
    <n v="10035"/>
    <x v="3"/>
    <s v="OFF-ST-10003221"/>
    <x v="1"/>
    <x v="4"/>
    <s v="Staples"/>
    <n v="21.36"/>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19999999999978"/>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000000000002"/>
    <n v="4"/>
    <n v="0.2"/>
    <n v="5.1791999999999998"/>
  </r>
  <r>
    <n v="869"/>
    <s v="CA-2011-136742"/>
    <x v="2"/>
    <x v="322"/>
    <d v="2011-04-10T00:00:00"/>
    <s v="Standard Class"/>
    <s v="GP-14740"/>
    <s v="Guy Phonely"/>
    <x v="1"/>
    <s v="United States"/>
    <s v="Lancaster"/>
    <x v="9"/>
    <n v="17602"/>
    <x v="3"/>
    <s v="OFF-BI-10003719"/>
    <x v="1"/>
    <x v="8"/>
    <s v="Large Capacity Hanging Post Binders"/>
    <n v="44.910000000000011"/>
    <n v="6"/>
    <n v="0.7"/>
    <n v="-35.927999999999997"/>
  </r>
  <r>
    <n v="870"/>
    <s v="CA-2013-158099"/>
    <x v="0"/>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x v="9"/>
    <n v="19143"/>
    <x v="3"/>
    <s v="TEC-PH-10002496"/>
    <x v="2"/>
    <x v="7"/>
    <s v="Cisco SPA301"/>
    <n v="280.78200000000004"/>
    <n v="3"/>
    <n v="0.4"/>
    <n v="-46.797000000000025"/>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000000000003"/>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2"/>
  </r>
  <r>
    <n v="878"/>
    <s v="CA-2013-116736"/>
    <x v="0"/>
    <x v="327"/>
    <d v="2013-01-21T00:00:00"/>
    <s v="Standard Class"/>
    <s v="CC-12430"/>
    <s v="Chuck Clark"/>
    <x v="2"/>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x v="15"/>
    <n v="10024"/>
    <x v="3"/>
    <s v="OFF-BI-10003984"/>
    <x v="1"/>
    <x v="8"/>
    <s v="Lock-Up Easel 'Spel-Binder'"/>
    <n v="68.472000000000008"/>
    <n v="3"/>
    <n v="0.2"/>
    <n v="23.109299999999998"/>
  </r>
  <r>
    <n v="881"/>
    <s v="CA-2014-111689"/>
    <x v="3"/>
    <x v="329"/>
    <d v="2014-12-03T00:00:00"/>
    <s v="Second Class"/>
    <s v="HP-14815"/>
    <s v="Harold Pawlan"/>
    <x v="2"/>
    <s v="United States"/>
    <s v="New York City"/>
    <x v="15"/>
    <n v="10024"/>
    <x v="3"/>
    <s v="FUR-CH-10004287"/>
    <x v="0"/>
    <x v="1"/>
    <s v="SAFCO Arco Folding Chair"/>
    <n v="1242.8999999999999"/>
    <n v="5"/>
    <n v="0.1"/>
    <n v="262.38999999999987"/>
  </r>
  <r>
    <n v="882"/>
    <s v="CA-2012-129098"/>
    <x v="1"/>
    <x v="330"/>
    <d v="2012-10-13T00:00:00"/>
    <s v="Standard Class"/>
    <s v="DK-13090"/>
    <s v="Dave Kipp"/>
    <x v="0"/>
    <s v="United States"/>
    <s v="Springfield"/>
    <x v="17"/>
    <n v="22153"/>
    <x v="0"/>
    <s v="OFF-ST-10001321"/>
    <x v="1"/>
    <x v="4"/>
    <s v="Decoflex Hanging Personal Folder File, Blue"/>
    <n v="30.84"/>
    <n v="2"/>
    <n v="0"/>
    <n v="8.3268000000000022"/>
  </r>
  <r>
    <n v="883"/>
    <s v="US-2014-123463"/>
    <x v="3"/>
    <x v="331"/>
    <d v="2014-12-24T00:00:00"/>
    <s v="Same Day"/>
    <s v="GZ-14470"/>
    <s v="Gary Zandusky"/>
    <x v="0"/>
    <s v="United States"/>
    <s v="San Francisco"/>
    <x v="1"/>
    <n v="94109"/>
    <x v="1"/>
    <s v="OFF-AR-10001118"/>
    <x v="1"/>
    <x v="6"/>
    <s v="Binney &amp; Smith Crayola Metallic Crayons, 16-Color Pack"/>
    <n v="13.48"/>
    <n v="4"/>
    <n v="0"/>
    <n v="5.9312000000000014"/>
  </r>
  <r>
    <n v="884"/>
    <s v="CA-2013-165148"/>
    <x v="0"/>
    <x v="332"/>
    <d v="2013-10-25T00:00:00"/>
    <s v="First Class"/>
    <s v="PM-19135"/>
    <s v="Peter McVee"/>
    <x v="2"/>
    <s v="United States"/>
    <s v="Detroit"/>
    <x v="12"/>
    <n v="48227"/>
    <x v="2"/>
    <s v="FUR-FU-10000732"/>
    <x v="0"/>
    <x v="5"/>
    <s v="Eldon 200 Class Desk Accessories"/>
    <n v="31.400000000000002"/>
    <n v="5"/>
    <n v="0"/>
    <n v="10.047999999999998"/>
  </r>
  <r>
    <n v="885"/>
    <s v="CA-2011-134061"/>
    <x v="2"/>
    <x v="333"/>
    <d v="2011-05-04T00:00:00"/>
    <s v="Standard Class"/>
    <s v="LL-16840"/>
    <s v="Lauren Leatherbury"/>
    <x v="0"/>
    <s v="United States"/>
    <s v="Rochester"/>
    <x v="15"/>
    <n v="14609"/>
    <x v="3"/>
    <s v="FUR-FU-10001424"/>
    <x v="0"/>
    <x v="5"/>
    <s v="Dax Clear Box Frame"/>
    <n v="17.46"/>
    <n v="2"/>
    <n v="0"/>
    <n v="5.936399999999999"/>
  </r>
  <r>
    <n v="886"/>
    <s v="CA-2012-143602"/>
    <x v="1"/>
    <x v="334"/>
    <d v="2012-04-28T00:00:00"/>
    <s v="Second Class"/>
    <s v="JS-15595"/>
    <s v="Jill Stevenson"/>
    <x v="1"/>
    <s v="United States"/>
    <s v="Los Angeles"/>
    <x v="1"/>
    <n v="90045"/>
    <x v="1"/>
    <s v="OFF-BI-10002071"/>
    <x v="1"/>
    <x v="8"/>
    <s v="Fellowes Black Plastic Comb Bindings"/>
    <n v="13.943999999999999"/>
    <n v="3"/>
    <n v="0.2"/>
    <n v="4.5317999999999996"/>
  </r>
  <r>
    <n v="887"/>
    <s v="CA-2014-115364"/>
    <x v="3"/>
    <x v="335"/>
    <d v="2014-07-03T00:00:00"/>
    <s v="Standard Class"/>
    <s v="OT-18730"/>
    <s v="Olvera Toch"/>
    <x v="0"/>
    <s v="United States"/>
    <s v="San Diego"/>
    <x v="1"/>
    <n v="92105"/>
    <x v="1"/>
    <s v="OFF-ST-10002486"/>
    <x v="1"/>
    <x v="4"/>
    <s v="Eldon Shelf Savers Cubes and Bins"/>
    <n v="83.76"/>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x v="15"/>
    <n v="10801"/>
    <x v="3"/>
    <s v="OFF-BI-10001098"/>
    <x v="1"/>
    <x v="8"/>
    <s v="Acco D-Ring Binder w/DublLock"/>
    <n v="51.311999999999998"/>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x v="12"/>
    <n v="48227"/>
    <x v="2"/>
    <s v="OFF-AR-10003158"/>
    <x v="1"/>
    <x v="6"/>
    <s v="Fluorescent Highlighters by Dixon"/>
    <n v="15.92"/>
    <n v="4"/>
    <n v="0"/>
    <n v="5.4127999999999989"/>
  </r>
  <r>
    <n v="894"/>
    <s v="CA-2014-133256"/>
    <x v="3"/>
    <x v="335"/>
    <d v="2014-06-28T00:00:00"/>
    <s v="First Class"/>
    <s v="TH-21550"/>
    <s v="Tracy Hopkins"/>
    <x v="2"/>
    <s v="United States"/>
    <s v="Detroit"/>
    <x v="12"/>
    <n v="48227"/>
    <x v="2"/>
    <s v="TEC-PH-10002660"/>
    <x v="2"/>
    <x v="7"/>
    <s v="Nortel Networks T7316 E Nt8 B27"/>
    <n v="543.91999999999996"/>
    <n v="8"/>
    <n v="0"/>
    <n v="135.98000000000002"/>
  </r>
  <r>
    <n v="895"/>
    <s v="CA-2013-105494"/>
    <x v="0"/>
    <x v="338"/>
    <d v="2013-11-13T00:00:00"/>
    <s v="First Class"/>
    <s v="PC-18745"/>
    <s v="Pamela Coakley"/>
    <x v="1"/>
    <s v="United States"/>
    <s v="San Francisco"/>
    <x v="1"/>
    <n v="94122"/>
    <x v="1"/>
    <s v="OFF-ST-10002205"/>
    <x v="1"/>
    <x v="4"/>
    <s v="File Shuttle I and Handi-File"/>
    <n v="155.82000000000002"/>
    <n v="7"/>
    <n v="0"/>
    <n v="42.071400000000011"/>
  </r>
  <r>
    <n v="896"/>
    <s v="CA-2013-105494"/>
    <x v="0"/>
    <x v="338"/>
    <d v="2013-11-13T00:00:00"/>
    <s v="First Class"/>
    <s v="PC-18745"/>
    <s v="Pamela Coakley"/>
    <x v="1"/>
    <s v="United States"/>
    <s v="San Francisco"/>
    <x v="1"/>
    <n v="94122"/>
    <x v="1"/>
    <s v="OFF-BI-10003364"/>
    <x v="1"/>
    <x v="8"/>
    <s v="Binding Machine Supplies"/>
    <n v="70.00800000000001"/>
    <n v="3"/>
    <n v="0.2"/>
    <n v="24.502800000000001"/>
  </r>
  <r>
    <n v="897"/>
    <s v="CA-2013-140634"/>
    <x v="0"/>
    <x v="339"/>
    <d v="2013-10-07T00:00:00"/>
    <s v="Second Class"/>
    <s v="HL-15040"/>
    <s v="Hunter Lopez"/>
    <x v="0"/>
    <s v="United States"/>
    <s v="Houston"/>
    <x v="5"/>
    <n v="77095"/>
    <x v="2"/>
    <s v="OFF-EN-10001099"/>
    <x v="1"/>
    <x v="12"/>
    <s v="Staples"/>
    <n v="15.648"/>
    <n v="2"/>
    <n v="0.2"/>
    <n v="5.0855999999999986"/>
  </r>
  <r>
    <n v="898"/>
    <s v="CA-2011-144407"/>
    <x v="2"/>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x v="5"/>
    <n v="75043"/>
    <x v="2"/>
    <s v="OFF-BI-10001510"/>
    <x v="1"/>
    <x v="8"/>
    <s v="Deluxe Heavy-Duty Vinyl Round Ring Binder"/>
    <n v="18.335999999999999"/>
    <n v="4"/>
    <n v="0.8"/>
    <n v="-32.088000000000008"/>
  </r>
  <r>
    <n v="903"/>
    <s v="CA-2014-132353"/>
    <x v="3"/>
    <x v="175"/>
    <d v="2014-09-18T00:00:00"/>
    <s v="First Class"/>
    <s v="DB-13060"/>
    <s v="Dave Brooks"/>
    <x v="0"/>
    <s v="United States"/>
    <s v="Chicago"/>
    <x v="10"/>
    <n v="60653"/>
    <x v="2"/>
    <s v="TEC-PH-10004536"/>
    <x v="2"/>
    <x v="7"/>
    <s v="Avaya 5420 Digital phone"/>
    <n v="323.97600000000006"/>
    <n v="3"/>
    <n v="0.2"/>
    <n v="20.248499999999993"/>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8"/>
  </r>
  <r>
    <n v="906"/>
    <s v="CA-2013-130477"/>
    <x v="0"/>
    <x v="143"/>
    <d v="2013-04-13T00:00:00"/>
    <s v="Standard Class"/>
    <s v="LC-17140"/>
    <s v="Logan Currie"/>
    <x v="0"/>
    <s v="United States"/>
    <s v="Los Angeles"/>
    <x v="1"/>
    <n v="90032"/>
    <x v="1"/>
    <s v="OFF-PA-10000019"/>
    <x v="1"/>
    <x v="10"/>
    <s v="Xerox 1931"/>
    <n v="12.96"/>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x v="15"/>
    <n v="10009"/>
    <x v="3"/>
    <s v="TEC-PH-10004774"/>
    <x v="2"/>
    <x v="7"/>
    <s v="Gear Head AU3700S Headset"/>
    <n v="90.93"/>
    <n v="7"/>
    <n v="0"/>
    <n v="2.7278999999999964"/>
  </r>
  <r>
    <n v="909"/>
    <s v="CA-2014-143259"/>
    <x v="3"/>
    <x v="247"/>
    <d v="2015-01-04T00:00:00"/>
    <s v="Standard Class"/>
    <s v="PO-18865"/>
    <s v="Patrick O'Donnell"/>
    <x v="0"/>
    <s v="United States"/>
    <s v="New York City"/>
    <x v="15"/>
    <n v="10009"/>
    <x v="3"/>
    <s v="OFF-BI-10003684"/>
    <x v="1"/>
    <x v="8"/>
    <s v="Wilson Jones Legal Size Ring Binders"/>
    <n v="52.775999999999996"/>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00000000002"/>
    <n v="7"/>
    <n v="0"/>
    <n v="829.37540000000024"/>
  </r>
  <r>
    <n v="912"/>
    <s v="CA-2014-137596"/>
    <x v="3"/>
    <x v="264"/>
    <d v="2014-09-08T00:00:00"/>
    <s v="Standard Class"/>
    <s v="BE-11335"/>
    <s v="Bill Eplett"/>
    <x v="2"/>
    <s v="United States"/>
    <s v="Jackson"/>
    <x v="12"/>
    <n v="49201"/>
    <x v="2"/>
    <s v="OFF-ST-10003816"/>
    <x v="1"/>
    <x v="4"/>
    <s v="Fellowes High-Stak Drawer Files"/>
    <n v="352.38"/>
    <n v="2"/>
    <n v="0"/>
    <n v="81.047399999999982"/>
  </r>
  <r>
    <n v="913"/>
    <s v="CA-2012-133627"/>
    <x v="1"/>
    <x v="70"/>
    <d v="2012-06-07T00:00:00"/>
    <s v="Standard Class"/>
    <s v="SC-20050"/>
    <s v="Sample Company A"/>
    <x v="2"/>
    <s v="United States"/>
    <s v="Norwich"/>
    <x v="29"/>
    <n v="6360"/>
    <x v="3"/>
    <s v="FUR-FU-10001935"/>
    <x v="0"/>
    <x v="5"/>
    <s v="3M Hangers With Command Adhesive"/>
    <n v="22.200000000000003"/>
    <n v="6"/>
    <n v="0"/>
    <n v="9.1020000000000021"/>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x v="1"/>
    <s v="United States"/>
    <s v="Dallas"/>
    <x v="5"/>
    <n v="75220"/>
    <x v="2"/>
    <s v="OFF-EN-10000056"/>
    <x v="1"/>
    <x v="12"/>
    <s v="Cameo Buff Policy Envelopes"/>
    <n v="149.352"/>
    <n v="3"/>
    <n v="0.2"/>
    <n v="50.40629999999998"/>
  </r>
  <r>
    <n v="920"/>
    <s v="CA-2013-165218"/>
    <x v="0"/>
    <x v="346"/>
    <d v="2013-03-12T00:00:00"/>
    <s v="Standard Class"/>
    <s v="RW-19630"/>
    <s v="Rob Williams"/>
    <x v="1"/>
    <s v="United States"/>
    <s v="Dallas"/>
    <x v="5"/>
    <n v="75220"/>
    <x v="2"/>
    <s v="OFF-ST-10001558"/>
    <x v="1"/>
    <x v="4"/>
    <s v="Acco Perma 4000 Stacking Storage Drawers"/>
    <n v="12.991999999999999"/>
    <n v="1"/>
    <n v="0.2"/>
    <n v="-0.81199999999999983"/>
  </r>
  <r>
    <n v="921"/>
    <s v="CA-2011-138296"/>
    <x v="2"/>
    <x v="29"/>
    <d v="2011-12-12T00:00:00"/>
    <s v="Standard Class"/>
    <s v="RC-19825"/>
    <s v="Roy Collins"/>
    <x v="0"/>
    <s v="United States"/>
    <s v="Alexandria"/>
    <x v="17"/>
    <n v="22304"/>
    <x v="0"/>
    <s v="OFF-ST-10002444"/>
    <x v="1"/>
    <x v="4"/>
    <s v="Recycled Eldon Regeneration Jumbo File"/>
    <n v="24.56"/>
    <n v="2"/>
    <n v="0"/>
    <n v="6.8767999999999994"/>
  </r>
  <r>
    <n v="922"/>
    <s v="CA-2012-111164"/>
    <x v="1"/>
    <x v="347"/>
    <d v="2012-04-15T00:00:00"/>
    <s v="Standard Class"/>
    <s v="SE-20110"/>
    <s v="Sanjit Engle"/>
    <x v="0"/>
    <s v="United States"/>
    <s v="New York City"/>
    <x v="15"/>
    <n v="10009"/>
    <x v="3"/>
    <s v="TEC-AC-10002473"/>
    <x v="2"/>
    <x v="11"/>
    <s v="Maxell 4.7GB DVD-R"/>
    <n v="85.14"/>
    <n v="3"/>
    <n v="0"/>
    <n v="34.907399999999996"/>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x v="0"/>
    <s v="United States"/>
    <s v="Philadelphia"/>
    <x v="9"/>
    <n v="19143"/>
    <x v="3"/>
    <s v="OFF-PA-10003543"/>
    <x v="1"/>
    <x v="10"/>
    <s v="Xerox 1985"/>
    <n v="15.552000000000003"/>
    <n v="3"/>
    <n v="0.2"/>
    <n v="5.4432"/>
  </r>
  <r>
    <n v="927"/>
    <s v="CA-2011-132962"/>
    <x v="2"/>
    <x v="103"/>
    <d v="2011-09-16T00:00:00"/>
    <s v="First Class"/>
    <s v="JM-15535"/>
    <s v="Jessica Myrick"/>
    <x v="0"/>
    <s v="United States"/>
    <s v="Philadelphia"/>
    <x v="9"/>
    <n v="19143"/>
    <x v="3"/>
    <s v="TEC-AC-10004353"/>
    <x v="2"/>
    <x v="11"/>
    <s v="Hypercom P1300 Pinpad"/>
    <n v="252.00000000000003"/>
    <n v="5"/>
    <n v="0.2"/>
    <n v="53.550000000000004"/>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199999999999"/>
  </r>
  <r>
    <n v="930"/>
    <s v="CA-2014-144932"/>
    <x v="3"/>
    <x v="349"/>
    <d v="2014-04-18T00:00:00"/>
    <s v="First Class"/>
    <s v="AB-10165"/>
    <s v="Alan Barnes"/>
    <x v="0"/>
    <s v="United States"/>
    <s v="Toledo"/>
    <x v="24"/>
    <n v="43615"/>
    <x v="3"/>
    <s v="OFF-AR-10003560"/>
    <x v="1"/>
    <x v="6"/>
    <s v="Zebra Zazzle Fluorescent Highlighters"/>
    <n v="14.592000000000002"/>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000000000002"/>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x v="9"/>
    <n v="19120"/>
    <x v="3"/>
    <s v="OFF-BI-10004826"/>
    <x v="1"/>
    <x v="8"/>
    <s v="JM Magazine Binder"/>
    <n v="29.718000000000007"/>
    <n v="6"/>
    <n v="0.7"/>
    <n v="-21.793199999999992"/>
  </r>
  <r>
    <n v="936"/>
    <s v="CA-2013-140081"/>
    <x v="0"/>
    <x v="23"/>
    <d v="2013-06-25T00:00:00"/>
    <s v="Standard Class"/>
    <s v="CG-12040"/>
    <s v="Catherine Glotzbach"/>
    <x v="2"/>
    <s v="United States"/>
    <s v="Philadelphia"/>
    <x v="9"/>
    <n v="19120"/>
    <x v="3"/>
    <s v="OFF-PA-10001870"/>
    <x v="1"/>
    <x v="10"/>
    <s v="Xerox 202"/>
    <n v="15.552000000000003"/>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x v="27"/>
    <n v="87401"/>
    <x v="1"/>
    <s v="TEC-AC-10003911"/>
    <x v="2"/>
    <x v="11"/>
    <s v="NETGEAR AC1750 Dual Band Gigabit Smart WiFi Router"/>
    <n v="159.99"/>
    <n v="1"/>
    <n v="0"/>
    <n v="54.396599999999992"/>
  </r>
  <r>
    <n v="939"/>
    <s v="CA-2012-148250"/>
    <x v="1"/>
    <x v="350"/>
    <d v="2012-12-17T00:00:00"/>
    <s v="Standard Class"/>
    <s v="RP-19270"/>
    <s v="Rachel Payne"/>
    <x v="1"/>
    <s v="United States"/>
    <s v="Riverside"/>
    <x v="1"/>
    <n v="92503"/>
    <x v="1"/>
    <s v="OFF-PA-10000289"/>
    <x v="1"/>
    <x v="10"/>
    <s v="Xerox 213"/>
    <n v="12.96"/>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12-06-03T00:00:00"/>
    <s v="Standard Class"/>
    <s v="JL-15850"/>
    <s v="John Lucas"/>
    <x v="0"/>
    <s v="United States"/>
    <s v="Seattle"/>
    <x v="4"/>
    <n v="98105"/>
    <x v="1"/>
    <s v="OFF-PA-10004101"/>
    <x v="1"/>
    <x v="10"/>
    <s v="Xerox 1894"/>
    <n v="32.400000000000006"/>
    <n v="5"/>
    <n v="0"/>
    <n v="15.552000000000001"/>
  </r>
  <r>
    <n v="945"/>
    <s v="CA-2012-120880"/>
    <x v="1"/>
    <x v="352"/>
    <d v="2012-06-03T00:00:00"/>
    <s v="Standard Class"/>
    <s v="JL-15850"/>
    <s v="John Lucas"/>
    <x v="0"/>
    <s v="United States"/>
    <s v="Seattle"/>
    <x v="4"/>
    <n v="98105"/>
    <x v="1"/>
    <s v="OFF-ST-10001496"/>
    <x v="1"/>
    <x v="4"/>
    <s v="Standard Rollaway File with Lock"/>
    <n v="540.56999999999994"/>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x v="9"/>
    <n v="19120"/>
    <x v="3"/>
    <s v="OFF-PA-10000788"/>
    <x v="1"/>
    <x v="10"/>
    <s v="Xerox 210"/>
    <n v="15.552000000000003"/>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22"/>
  </r>
  <r>
    <n v="954"/>
    <s v="CA-2014-136539"/>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x v="35"/>
    <n v="39212"/>
    <x v="0"/>
    <s v="OFF-ST-10000604"/>
    <x v="1"/>
    <x v="4"/>
    <s v="Home/Office Personal File Carts"/>
    <n v="173.79999999999998"/>
    <n v="5"/>
    <n v="0"/>
    <n v="43.449999999999989"/>
  </r>
  <r>
    <n v="957"/>
    <s v="CA-2014-102414"/>
    <x v="3"/>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x v="16"/>
    <n v="85023"/>
    <x v="1"/>
    <s v="OFF-BI-10004465"/>
    <x v="1"/>
    <x v="8"/>
    <s v="Avery Durable Slant Ring Binders"/>
    <n v="4.7520000000000007"/>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8999999999982"/>
  </r>
  <r>
    <n v="967"/>
    <s v="CA-2014-135279"/>
    <x v="3"/>
    <x v="359"/>
    <d v="2014-04-12T00:00:00"/>
    <s v="First Class"/>
    <s v="BS-11800"/>
    <s v="Bryan Spruell"/>
    <x v="2"/>
    <s v="United States"/>
    <s v="New York City"/>
    <x v="15"/>
    <n v="10011"/>
    <x v="3"/>
    <s v="OFF-PA-10004621"/>
    <x v="1"/>
    <x v="10"/>
    <s v="Xerox 212"/>
    <n v="12.96"/>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x v="9"/>
    <n v="19134"/>
    <x v="3"/>
    <s v="TEC-PH-10004614"/>
    <x v="2"/>
    <x v="7"/>
    <s v="AT&amp;T 841000 Phone"/>
    <n v="124.19999999999999"/>
    <n v="3"/>
    <n v="0.4"/>
    <n v="-31.050000000000011"/>
  </r>
  <r>
    <n v="973"/>
    <s v="CA-2011-115791"/>
    <x v="2"/>
    <x v="360"/>
    <d v="2011-01-19T00:00:00"/>
    <s v="Second Class"/>
    <s v="DL-13315"/>
    <s v="Delfina Latchford"/>
    <x v="0"/>
    <s v="United States"/>
    <s v="Philadelphia"/>
    <x v="9"/>
    <n v="19134"/>
    <x v="3"/>
    <s v="OFF-BI-10001575"/>
    <x v="1"/>
    <x v="8"/>
    <s v="GBC Linen Binding Covers"/>
    <n v="18.588000000000005"/>
    <n v="2"/>
    <n v="0.7"/>
    <n v="-13.6312"/>
  </r>
  <r>
    <n v="974"/>
    <s v="CA-2011-115791"/>
    <x v="2"/>
    <x v="360"/>
    <d v="2011-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x v="15"/>
    <n v="10011"/>
    <x v="3"/>
    <s v="OFF-BI-10004492"/>
    <x v="1"/>
    <x v="8"/>
    <s v="Tuf-Vin Binders"/>
    <n v="75.792000000000002"/>
    <n v="3"/>
    <n v="0.2"/>
    <n v="25.579799999999992"/>
  </r>
  <r>
    <n v="977"/>
    <s v="US-2014-100209"/>
    <x v="3"/>
    <x v="362"/>
    <d v="2014-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64"/>
  </r>
  <r>
    <n v="979"/>
    <s v="CA-2013-145499"/>
    <x v="0"/>
    <x v="198"/>
    <d v="2013-06-01T00:00:00"/>
    <s v="First Class"/>
    <s v="RW-19690"/>
    <s v="Robert Waldorf"/>
    <x v="0"/>
    <s v="United States"/>
    <s v="Wilmington"/>
    <x v="3"/>
    <n v="28403"/>
    <x v="0"/>
    <s v="OFF-BI-10000848"/>
    <x v="1"/>
    <x v="8"/>
    <s v="Angle-D Ring Binders"/>
    <n v="3.2820000000000005"/>
    <n v="2"/>
    <n v="0.7"/>
    <n v="-2.6256000000000004"/>
  </r>
  <r>
    <n v="980"/>
    <s v="CA-2012-157035"/>
    <x v="1"/>
    <x v="364"/>
    <d v="2012-12-12T00:00:00"/>
    <s v="First Class"/>
    <s v="KB-16600"/>
    <s v="Ken Brennan"/>
    <x v="1"/>
    <s v="United States"/>
    <s v="Columbus"/>
    <x v="14"/>
    <n v="47201"/>
    <x v="2"/>
    <s v="OFF-PA-10004156"/>
    <x v="1"/>
    <x v="10"/>
    <s v="Xerox 188"/>
    <n v="34.019999999999996"/>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1-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x v="2"/>
    <s v="United States"/>
    <s v="Pasadena"/>
    <x v="5"/>
    <n v="77506"/>
    <x v="2"/>
    <s v="OFF-LA-10001569"/>
    <x v="1"/>
    <x v="2"/>
    <s v="Avery 499"/>
    <n v="7.9680000000000009"/>
    <n v="2"/>
    <n v="0.2"/>
    <n v="2.5895999999999999"/>
  </r>
  <r>
    <n v="986"/>
    <s v="CA-2014-100314"/>
    <x v="3"/>
    <x v="365"/>
    <d v="2014-10-06T00:00:00"/>
    <s v="Standard Class"/>
    <s v="AS-10630"/>
    <s v="Ann Steele"/>
    <x v="2"/>
    <s v="United States"/>
    <s v="Pasadena"/>
    <x v="5"/>
    <n v="77506"/>
    <x v="2"/>
    <s v="OFF-EN-10000461"/>
    <x v="1"/>
    <x v="12"/>
    <s v="#10- 4 1/8&quot; x 9 1/2&quot; Recycled Envelopes"/>
    <n v="27.968000000000004"/>
    <n v="4"/>
    <n v="0.2"/>
    <n v="9.4391999999999996"/>
  </r>
  <r>
    <n v="987"/>
    <s v="CA-2014-100314"/>
    <x v="3"/>
    <x v="365"/>
    <d v="2014-10-06T00:00:00"/>
    <s v="Standard Class"/>
    <s v="AS-10630"/>
    <s v="Ann Steele"/>
    <x v="2"/>
    <s v="United States"/>
    <s v="Pasadena"/>
    <x v="5"/>
    <n v="77506"/>
    <x v="2"/>
    <s v="TEC-MA-10003066"/>
    <x v="2"/>
    <x v="15"/>
    <s v="Wasp CCD Handheld Bar Code Reader"/>
    <n v="336.51"/>
    <n v="3"/>
    <n v="0.4"/>
    <n v="44.867999999999967"/>
  </r>
  <r>
    <n v="988"/>
    <s v="CA-2012-146829"/>
    <x v="1"/>
    <x v="366"/>
    <d v="2012-03-10T00:00:00"/>
    <s v="Same Day"/>
    <s v="TS-21340"/>
    <s v="Toby Swindell"/>
    <x v="0"/>
    <s v="United States"/>
    <s v="Houston"/>
    <x v="5"/>
    <n v="77041"/>
    <x v="2"/>
    <s v="OFF-BI-10004022"/>
    <x v="1"/>
    <x v="8"/>
    <s v="Acco Suede Grain Vinyl Round Ring Binder"/>
    <n v="1.1119999999999997"/>
    <n v="2"/>
    <n v="0.8"/>
    <n v="-1.8904000000000001"/>
  </r>
  <r>
    <n v="989"/>
    <s v="CA-2014-167899"/>
    <x v="3"/>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x v="15"/>
    <n v="10024"/>
    <x v="3"/>
    <s v="OFF-BI-10001036"/>
    <x v="1"/>
    <x v="8"/>
    <s v="Cardinal EasyOpen D-Ring Binders"/>
    <n v="14.624000000000002"/>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39"/>
  </r>
  <r>
    <n v="999"/>
    <s v="CA-2012-162537"/>
    <x v="1"/>
    <x v="372"/>
    <d v="2012-11-03T00:00:00"/>
    <s v="Standard Class"/>
    <s v="RD-19585"/>
    <s v="Rob Dowd"/>
    <x v="0"/>
    <s v="United States"/>
    <s v="Henderson"/>
    <x v="0"/>
    <n v="42420"/>
    <x v="0"/>
    <s v="FUR-FU-10002885"/>
    <x v="0"/>
    <x v="5"/>
    <s v="Magna Visual Magnetic Picture Hangers"/>
    <n v="24.1"/>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000000000003"/>
    <n v="3"/>
    <n v="0"/>
    <n v="92.083500000000015"/>
  </r>
  <r>
    <n v="1006"/>
    <s v="CA-2012-111199"/>
    <x v="1"/>
    <x v="50"/>
    <d v="2012-11-17T00:00:00"/>
    <s v="Standard Class"/>
    <s v="JK-15730"/>
    <s v="Joe Kamberova"/>
    <x v="0"/>
    <s v="United States"/>
    <s v="Jacksonville"/>
    <x v="3"/>
    <n v="28540"/>
    <x v="0"/>
    <s v="OFF-PA-10001790"/>
    <x v="1"/>
    <x v="10"/>
    <s v="Xerox 1910"/>
    <n v="115.29600000000001"/>
    <n v="3"/>
    <n v="0.2"/>
    <n v="40.353599999999986"/>
  </r>
  <r>
    <n v="1007"/>
    <s v="CA-2012-105312"/>
    <x v="1"/>
    <x v="376"/>
    <d v="2012-11-09T00:00:00"/>
    <s v="First Class"/>
    <s v="MT-17815"/>
    <s v="Meg Tillman"/>
    <x v="0"/>
    <s v="United States"/>
    <s v="Scottsdale"/>
    <x v="16"/>
    <n v="85254"/>
    <x v="1"/>
    <s v="OFF-EN-10002600"/>
    <x v="1"/>
    <x v="12"/>
    <s v="Redi-Strip #10 Envelopes, 4 1/8 x 9 1/2"/>
    <n v="7.080000000000001"/>
    <n v="3"/>
    <n v="0.2"/>
    <n v="2.4779999999999989"/>
  </r>
  <r>
    <n v="1008"/>
    <s v="CA-2012-105312"/>
    <x v="1"/>
    <x v="376"/>
    <d v="2012-11-09T00:00:00"/>
    <s v="First Class"/>
    <s v="MT-17815"/>
    <s v="Meg Tillman"/>
    <x v="0"/>
    <s v="United States"/>
    <s v="Scottsdale"/>
    <x v="16"/>
    <n v="85254"/>
    <x v="1"/>
    <s v="OFF-BI-10002049"/>
    <x v="1"/>
    <x v="8"/>
    <s v="UniKeep View Case Binders"/>
    <n v="4.4009999999999998"/>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x v="1"/>
    <n v="92037"/>
    <x v="1"/>
    <s v="FUR-FU-10001602"/>
    <x v="0"/>
    <x v="5"/>
    <s v="Eldon Delta Triangular Chair Mat, 52&quot; x 58&quot;, Clear"/>
    <n v="151.72"/>
    <n v="4"/>
    <n v="0"/>
    <n v="27.309599999999989"/>
  </r>
  <r>
    <n v="1012"/>
    <s v="CA-2014-118437"/>
    <x v="3"/>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x v="4"/>
    <n v="98502"/>
    <x v="1"/>
    <s v="OFF-ST-10003722"/>
    <x v="1"/>
    <x v="4"/>
    <s v="Project Tote Personal File"/>
    <n v="14.03"/>
    <n v="1"/>
    <n v="0"/>
    <n v="4.068699999999998"/>
  </r>
  <r>
    <n v="1014"/>
    <s v="US-2012-126214"/>
    <x v="1"/>
    <x v="379"/>
    <d v="2012-12-24T00:00:00"/>
    <s v="Second Class"/>
    <s v="JS-15880"/>
    <s v="John Stevenson"/>
    <x v="0"/>
    <s v="United States"/>
    <s v="Seattle"/>
    <x v="4"/>
    <n v="98103"/>
    <x v="1"/>
    <s v="FUR-TA-10003748"/>
    <x v="0"/>
    <x v="3"/>
    <s v="Bevis 36 x 72 Conference Tables"/>
    <n v="1618.37"/>
    <n v="13"/>
    <n v="0"/>
    <n v="356.04139999999995"/>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00000000000006"/>
    <n v="5"/>
    <n v="0"/>
    <n v="15.552000000000001"/>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x v="15"/>
    <n v="10011"/>
    <x v="3"/>
    <s v="OFF-ST-10001526"/>
    <x v="1"/>
    <x v="4"/>
    <s v="Iceberg Mobile Mega Data/Printer Cart "/>
    <n v="601.65"/>
    <n v="5"/>
    <n v="0"/>
    <n v="156.42899999999997"/>
  </r>
  <r>
    <n v="1021"/>
    <s v="CA-2012-124450"/>
    <x v="1"/>
    <x v="381"/>
    <d v="2012-05-03T00:00:00"/>
    <s v="Standard Class"/>
    <s v="GT-14710"/>
    <s v="Greg Tran"/>
    <x v="0"/>
    <s v="United States"/>
    <s v="Washington"/>
    <x v="40"/>
    <n v="20016"/>
    <x v="3"/>
    <s v="OFF-AR-10001166"/>
    <x v="1"/>
    <x v="6"/>
    <s v="Staples"/>
    <n v="22.740000000000002"/>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000000000003"/>
    <n v="3"/>
    <n v="0.2"/>
    <n v="5.4432"/>
  </r>
  <r>
    <n v="1027"/>
    <s v="CA-2013-126529"/>
    <x v="0"/>
    <x v="383"/>
    <d v="2013-01-13T00:00:00"/>
    <s v="Second Class"/>
    <s v="DE-13255"/>
    <s v="Deanra Eno"/>
    <x v="2"/>
    <s v="United States"/>
    <s v="Springfield"/>
    <x v="24"/>
    <n v="45503"/>
    <x v="3"/>
    <s v="OFF-PA-10003656"/>
    <x v="1"/>
    <x v="10"/>
    <s v="Xerox 1935"/>
    <n v="63.311999999999998"/>
    <n v="3"/>
    <n v="0.2"/>
    <n v="20.576399999999996"/>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3999999999992"/>
  </r>
  <r>
    <n v="1030"/>
    <s v="CA-2011-163552"/>
    <x v="2"/>
    <x v="384"/>
    <d v="2011-07-15T00:00:00"/>
    <s v="Standard Class"/>
    <s v="LA-16780"/>
    <s v="Laura Armstrong"/>
    <x v="1"/>
    <s v="United States"/>
    <s v="Hackensack"/>
    <x v="30"/>
    <n v="7601"/>
    <x v="3"/>
    <s v="TEC-PH-10003885"/>
    <x v="2"/>
    <x v="7"/>
    <s v="Cisco SPA508G"/>
    <n v="197.96999999999997"/>
    <n v="3"/>
    <n v="0"/>
    <n v="57.41129999999999"/>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0999999999999"/>
    <n v="9"/>
    <n v="0"/>
    <n v="52.126200000000004"/>
  </r>
  <r>
    <n v="1033"/>
    <s v="CA-2011-163552"/>
    <x v="2"/>
    <x v="384"/>
    <d v="2011-07-15T00:00:00"/>
    <s v="Standard Class"/>
    <s v="LA-16780"/>
    <s v="Laura Armstrong"/>
    <x v="1"/>
    <s v="United States"/>
    <s v="Hackensack"/>
    <x v="30"/>
    <n v="7601"/>
    <x v="3"/>
    <s v="OFF-LA-10001175"/>
    <x v="1"/>
    <x v="2"/>
    <s v="Avery 514"/>
    <n v="14.399999999999999"/>
    <n v="5"/>
    <n v="0"/>
    <n v="7.056"/>
  </r>
  <r>
    <n v="1034"/>
    <s v="CA-2013-109820"/>
    <x v="0"/>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000000000004"/>
    <n v="7"/>
    <n v="0.2"/>
    <n v="2.696399999999997"/>
  </r>
  <r>
    <n v="1040"/>
    <s v="CA-2014-121818"/>
    <x v="3"/>
    <x v="225"/>
    <d v="2014-11-22T00:00:00"/>
    <s v="First Class"/>
    <s v="JH-15430"/>
    <s v="Jennifer Halladay"/>
    <x v="0"/>
    <s v="United States"/>
    <s v="Burlington"/>
    <x v="3"/>
    <n v="27217"/>
    <x v="0"/>
    <s v="OFF-AR-10004790"/>
    <x v="1"/>
    <x v="6"/>
    <s v="Staples"/>
    <n v="28.728000000000002"/>
    <n v="3"/>
    <n v="0.2"/>
    <n v="1.7954999999999988"/>
  </r>
  <r>
    <n v="1041"/>
    <s v="CA-2013-127670"/>
    <x v="0"/>
    <x v="231"/>
    <d v="2013-03-25T00:00:00"/>
    <s v="Standard Class"/>
    <s v="RD-19660"/>
    <s v="Robert Dilbeck"/>
    <x v="2"/>
    <s v="United States"/>
    <s v="Saint Peters"/>
    <x v="25"/>
    <n v="63376"/>
    <x v="2"/>
    <s v="FUR-TA-10001095"/>
    <x v="0"/>
    <x v="3"/>
    <s v="Chromcraft Round Conference Tables"/>
    <n v="697.16"/>
    <n v="4"/>
    <n v="0"/>
    <n v="146.40359999999998"/>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x v="10"/>
    <n v="60610"/>
    <x v="2"/>
    <s v="OFF-AR-10001130"/>
    <x v="1"/>
    <x v="6"/>
    <s v="Quartet Alpha White Chalk, 12/Pack"/>
    <n v="8.84"/>
    <n v="5"/>
    <n v="0.2"/>
    <n v="2.9835000000000003"/>
  </r>
  <r>
    <n v="1045"/>
    <s v="CA-2014-115651"/>
    <x v="3"/>
    <x v="362"/>
    <d v="2014-07-13T00:00:00"/>
    <s v="First Class"/>
    <s v="NS-18640"/>
    <s v="Noel Staavos"/>
    <x v="1"/>
    <s v="United States"/>
    <s v="Chicago"/>
    <x v="10"/>
    <n v="60610"/>
    <x v="2"/>
    <s v="OFF-AP-10000055"/>
    <x v="1"/>
    <x v="9"/>
    <s v="Belkin F9S820V06 8 Outlet Surge"/>
    <n v="58.463999999999977"/>
    <n v="9"/>
    <n v="0.8"/>
    <n v="-146.16000000000003"/>
  </r>
  <r>
    <n v="1046"/>
    <s v="CA-2014-152702"/>
    <x v="3"/>
    <x v="386"/>
    <d v="2014-10-17T00:00:00"/>
    <s v="Standard Class"/>
    <s v="SN-20710"/>
    <s v="Steve Nguyen"/>
    <x v="2"/>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x v="1"/>
    <n v="94109"/>
    <x v="1"/>
    <s v="TEC-PH-10000486"/>
    <x v="2"/>
    <x v="7"/>
    <s v="Plantronics HL10 Handset Lifter"/>
    <n v="1113.5039999999999"/>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x v="9"/>
    <n v="19134"/>
    <x v="3"/>
    <s v="FUR-FU-10004460"/>
    <x v="0"/>
    <x v="5"/>
    <s v="Howard Miller 12&quot; Round Wall Clock"/>
    <n v="282.88800000000003"/>
    <n v="9"/>
    <n v="0.2"/>
    <n v="56.577599999999961"/>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x v="15"/>
    <n v="10009"/>
    <x v="3"/>
    <s v="OFF-BI-10002735"/>
    <x v="1"/>
    <x v="8"/>
    <s v="GBC Prestige Therm-A-Bind Covers"/>
    <n v="82.344000000000008"/>
    <n v="3"/>
    <n v="0.2"/>
    <n v="27.791100000000004"/>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000000000003"/>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9"/>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x v="24"/>
    <n v="43615"/>
    <x v="3"/>
    <s v="OFF-FA-10004838"/>
    <x v="1"/>
    <x v="13"/>
    <s v="Super Bands, 12/Pack"/>
    <n v="10.416000000000002"/>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4"/>
  </r>
  <r>
    <n v="1065"/>
    <s v="CA-2012-161263"/>
    <x v="1"/>
    <x v="392"/>
    <d v="2012-04-21T00:00:00"/>
    <s v="Standard Class"/>
    <s v="TS-21160"/>
    <s v="Theresa Swint"/>
    <x v="1"/>
    <s v="United States"/>
    <s v="Toledo"/>
    <x v="24"/>
    <n v="43615"/>
    <x v="3"/>
    <s v="TEC-PH-10002115"/>
    <x v="2"/>
    <x v="7"/>
    <s v="Plantronics 81402"/>
    <n v="118.78199999999998"/>
    <n v="3"/>
    <n v="0.4"/>
    <n v="-27.715799999999994"/>
  </r>
  <r>
    <n v="1066"/>
    <s v="CA-2012-161263"/>
    <x v="1"/>
    <x v="392"/>
    <d v="2012-04-21T00:00:00"/>
    <s v="Standard Class"/>
    <s v="TS-21160"/>
    <s v="Theresa Swint"/>
    <x v="1"/>
    <s v="United States"/>
    <s v="Toledo"/>
    <x v="24"/>
    <n v="43615"/>
    <x v="3"/>
    <s v="OFF-FA-10003059"/>
    <x v="1"/>
    <x v="13"/>
    <s v="Assorted Color Push Pins"/>
    <n v="1.4480000000000002"/>
    <n v="1"/>
    <n v="0.2"/>
    <n v="0.2352999999999999"/>
  </r>
  <r>
    <n v="1067"/>
    <s v="CA-2012-161263"/>
    <x v="1"/>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x v="5"/>
    <n v="78521"/>
    <x v="2"/>
    <s v="OFF-SU-10001935"/>
    <x v="1"/>
    <x v="14"/>
    <s v="Staples"/>
    <n v="1.7440000000000002"/>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x v="1"/>
    <n v="90008"/>
    <x v="1"/>
    <s v="OFF-AR-10003732"/>
    <x v="1"/>
    <x v="6"/>
    <s v="Newell 333"/>
    <n v="19.459999999999997"/>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79"/>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80000000000008"/>
  </r>
  <r>
    <n v="1075"/>
    <s v="CA-2013-134348"/>
    <x v="0"/>
    <x v="396"/>
    <d v="2013-11-20T00:00:00"/>
    <s v="Standard Class"/>
    <s v="MS-17710"/>
    <s v="Maurice Satty"/>
    <x v="0"/>
    <s v="United States"/>
    <s v="Mesa"/>
    <x v="16"/>
    <n v="85204"/>
    <x v="1"/>
    <s v="OFF-BI-10004967"/>
    <x v="1"/>
    <x v="8"/>
    <s v="Round Ring Binders"/>
    <n v="4.3680000000000003"/>
    <n v="7"/>
    <n v="0.7"/>
    <n v="-3.3487999999999998"/>
  </r>
  <r>
    <n v="1076"/>
    <s v="CA-2013-134348"/>
    <x v="0"/>
    <x v="396"/>
    <d v="2013-11-20T00:00:00"/>
    <s v="Standard Class"/>
    <s v="MS-17710"/>
    <s v="Maurice Satty"/>
    <x v="0"/>
    <s v="United States"/>
    <s v="Mesa"/>
    <x v="16"/>
    <n v="85204"/>
    <x v="1"/>
    <s v="TEC-AC-10003447"/>
    <x v="2"/>
    <x v="11"/>
    <s v="Micropad Numeric Keypads"/>
    <n v="31.983999999999998"/>
    <n v="2"/>
    <n v="0.2"/>
    <n v="1.9989999999999979"/>
  </r>
  <r>
    <n v="1077"/>
    <s v="CA-2013-161781"/>
    <x v="0"/>
    <x v="321"/>
    <d v="2013-10-01T00:00:00"/>
    <s v="First Class"/>
    <s v="CC-12100"/>
    <s v="Chad Cunningham"/>
    <x v="2"/>
    <s v="United States"/>
    <s v="Columbus"/>
    <x v="14"/>
    <n v="47201"/>
    <x v="2"/>
    <s v="OFF-AR-10000255"/>
    <x v="1"/>
    <x v="6"/>
    <s v="Newell 328"/>
    <n v="40.879999999999995"/>
    <n v="7"/>
    <n v="0"/>
    <n v="10.628799999999998"/>
  </r>
  <r>
    <n v="1078"/>
    <s v="CA-2014-132521"/>
    <x v="3"/>
    <x v="397"/>
    <d v="2014-09-26T00:00:00"/>
    <s v="Second Class"/>
    <s v="DW-13540"/>
    <s v="Don Weiss"/>
    <x v="0"/>
    <s v="United States"/>
    <s v="Seattle"/>
    <x v="4"/>
    <n v="98105"/>
    <x v="1"/>
    <s v="OFF-AP-10002191"/>
    <x v="1"/>
    <x v="9"/>
    <s v="Belkin 8 Outlet SurgeMaster II Gold Surge Protector"/>
    <n v="119.96"/>
    <n v="2"/>
    <n v="0"/>
    <n v="33.588800000000006"/>
  </r>
  <r>
    <n v="1079"/>
    <s v="CA-2014-132521"/>
    <x v="3"/>
    <x v="397"/>
    <d v="2014-09-26T00:00:00"/>
    <s v="Second Class"/>
    <s v="DW-13540"/>
    <s v="Don Weiss"/>
    <x v="0"/>
    <s v="United States"/>
    <s v="Seattle"/>
    <x v="4"/>
    <n v="98105"/>
    <x v="1"/>
    <s v="OFF-ST-10001325"/>
    <x v="1"/>
    <x v="4"/>
    <s v="Sterilite Officeware Hinged File Box"/>
    <n v="31.44"/>
    <n v="3"/>
    <n v="0"/>
    <n v="8.4888000000000012"/>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4000000000009"/>
  </r>
  <r>
    <n v="1082"/>
    <s v="CA-2012-110016"/>
    <x v="1"/>
    <x v="239"/>
    <d v="2012-12-04T00:00:00"/>
    <s v="Standard Class"/>
    <s v="BT-11395"/>
    <s v="Bill Tyler"/>
    <x v="1"/>
    <s v="United States"/>
    <s v="Detroit"/>
    <x v="12"/>
    <n v="48227"/>
    <x v="2"/>
    <s v="FUR-CH-10002880"/>
    <x v="0"/>
    <x v="1"/>
    <s v="Global High-Back Leather Tilter, Burgundy"/>
    <n v="1106.9099999999999"/>
    <n v="9"/>
    <n v="0"/>
    <n v="121.76009999999994"/>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799999999998"/>
  </r>
  <r>
    <n v="1085"/>
    <s v="US-2013-143819"/>
    <x v="0"/>
    <x v="398"/>
    <d v="2013-03-06T00:00:00"/>
    <s v="Standard Class"/>
    <s v="KD-16270"/>
    <s v="Karen Daniels"/>
    <x v="0"/>
    <s v="United States"/>
    <s v="Yonkers"/>
    <x v="15"/>
    <n v="10701"/>
    <x v="3"/>
    <s v="OFF-ST-10003208"/>
    <x v="1"/>
    <x v="4"/>
    <s v="Adjustable Depth Letter/Legal Cart"/>
    <n v="362.92"/>
    <n v="2"/>
    <n v="0"/>
    <n v="105.24679999999995"/>
  </r>
  <r>
    <n v="1086"/>
    <s v="US-2013-143819"/>
    <x v="0"/>
    <x v="398"/>
    <d v="2013-03-06T00:00:00"/>
    <s v="Standard Class"/>
    <s v="KD-16270"/>
    <s v="Karen Daniels"/>
    <x v="0"/>
    <s v="United States"/>
    <s v="Yonkers"/>
    <x v="15"/>
    <n v="10701"/>
    <x v="3"/>
    <s v="TEC-MA-10003979"/>
    <x v="2"/>
    <x v="15"/>
    <s v="Ativa V4110MDD Micro-Cut Shredder"/>
    <n v="4899.93"/>
    <n v="7"/>
    <n v="0"/>
    <n v="2400.9656999999997"/>
  </r>
  <r>
    <n v="1087"/>
    <s v="CA-2013-167584"/>
    <x v="0"/>
    <x v="399"/>
    <d v="2013-08-13T00:00:00"/>
    <s v="Same Day"/>
    <s v="LC-16870"/>
    <s v="Lena Cacioppo"/>
    <x v="0"/>
    <s v="United States"/>
    <s v="Des Moines"/>
    <x v="23"/>
    <n v="50315"/>
    <x v="2"/>
    <s v="OFF-PA-10000029"/>
    <x v="1"/>
    <x v="10"/>
    <s v="Xerox 224"/>
    <n v="6.48"/>
    <n v="1"/>
    <n v="0"/>
    <n v="3.1104000000000003"/>
  </r>
  <r>
    <n v="1088"/>
    <s v="CA-2013-166163"/>
    <x v="0"/>
    <x v="243"/>
    <d v="2013-08-21T00:00:00"/>
    <s v="Second Class"/>
    <s v="CY-12745"/>
    <s v="Craig Yedwab"/>
    <x v="1"/>
    <s v="United States"/>
    <s v="Oakland"/>
    <x v="1"/>
    <n v="94601"/>
    <x v="1"/>
    <s v="TEC-PH-10004896"/>
    <x v="2"/>
    <x v="7"/>
    <s v="Nokia Lumia 521 (T-Mobile)"/>
    <n v="71.975999999999999"/>
    <n v="3"/>
    <n v="0.2"/>
    <n v="7.1976000000000049"/>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3999999999998"/>
    <n v="2"/>
    <n v="0.2"/>
    <n v="1.9989999999999979"/>
  </r>
  <r>
    <n v="1091"/>
    <s v="CA-2014-158407"/>
    <x v="3"/>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x v="1"/>
    <n v="92105"/>
    <x v="1"/>
    <s v="TEC-PH-10000576"/>
    <x v="2"/>
    <x v="7"/>
    <s v="AT&amp;T 1080 Corded phone"/>
    <n v="219.18400000000003"/>
    <n v="2"/>
    <n v="0.2"/>
    <n v="19.178600000000003"/>
  </r>
  <r>
    <n v="1094"/>
    <s v="CA-2012-165085"/>
    <x v="1"/>
    <x v="17"/>
    <d v="2012-12-31T00:00:00"/>
    <s v="Standard Class"/>
    <s v="BT-11485"/>
    <s v="Brad Thomas"/>
    <x v="2"/>
    <s v="United States"/>
    <s v="Clinton"/>
    <x v="39"/>
    <n v="20735"/>
    <x v="3"/>
    <s v="OFF-PA-10000605"/>
    <x v="1"/>
    <x v="10"/>
    <s v="Xerox 1950"/>
    <n v="28.900000000000002"/>
    <n v="5"/>
    <n v="0"/>
    <n v="14.161000000000001"/>
  </r>
  <r>
    <n v="1095"/>
    <s v="CA-2012-165085"/>
    <x v="1"/>
    <x v="17"/>
    <d v="2012-12-31T00:00:00"/>
    <s v="Standard Class"/>
    <s v="BT-11485"/>
    <s v="Brad Thomas"/>
    <x v="2"/>
    <s v="United States"/>
    <s v="Clinton"/>
    <x v="39"/>
    <n v="20735"/>
    <x v="3"/>
    <s v="OFF-AP-10002518"/>
    <x v="1"/>
    <x v="9"/>
    <s v="Kensington 7 Outlet MasterPiece Power Center"/>
    <n v="355.96"/>
    <n v="2"/>
    <n v="0"/>
    <n v="103.22839999999997"/>
  </r>
  <r>
    <n v="1096"/>
    <s v="CA-2014-160423"/>
    <x v="3"/>
    <x v="276"/>
    <d v="2014-01-27T00:00:00"/>
    <s v="Standard Class"/>
    <s v="PS-19045"/>
    <s v="Penelope Sewall"/>
    <x v="2"/>
    <s v="United States"/>
    <s v="Charlotte"/>
    <x v="3"/>
    <n v="28205"/>
    <x v="0"/>
    <s v="OFF-ST-10004340"/>
    <x v="1"/>
    <x v="4"/>
    <s v="Fellowes Mobile File Cart, Black"/>
    <n v="348.20799999999997"/>
    <n v="7"/>
    <n v="0.2"/>
    <n v="30.468200000000024"/>
  </r>
  <r>
    <n v="1097"/>
    <s v="CA-2014-160423"/>
    <x v="3"/>
    <x v="276"/>
    <d v="2014-01-27T00:00:00"/>
    <s v="Standard Class"/>
    <s v="PS-19045"/>
    <s v="Penelope Sewall"/>
    <x v="2"/>
    <s v="United States"/>
    <s v="Charlotte"/>
    <x v="3"/>
    <n v="28205"/>
    <x v="0"/>
    <s v="OFF-BI-10004001"/>
    <x v="1"/>
    <x v="8"/>
    <s v="GBC Recycled VeloBinder Covers"/>
    <n v="35.783999999999999"/>
    <n v="7"/>
    <n v="0.7"/>
    <n v="-28.627200000000009"/>
  </r>
  <r>
    <n v="1098"/>
    <s v="CA-2011-159338"/>
    <x v="2"/>
    <x v="402"/>
    <d v="2011-06-28T00:00:00"/>
    <s v="First Class"/>
    <s v="NS-18640"/>
    <s v="Noel Staavos"/>
    <x v="1"/>
    <s v="United States"/>
    <s v="Los Angeles"/>
    <x v="1"/>
    <n v="90049"/>
    <x v="1"/>
    <s v="FUR-TA-10004147"/>
    <x v="0"/>
    <x v="3"/>
    <s v="Hon 4060 Series Tables"/>
    <n v="447.84"/>
    <n v="5"/>
    <n v="0.2"/>
    <n v="11.19599999999997"/>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x v="1"/>
    <n v="94122"/>
    <x v="1"/>
    <s v="TEC-AC-10001013"/>
    <x v="2"/>
    <x v="11"/>
    <s v="Logitech ClearChat Comfort/USB Headset H390"/>
    <n v="29.29"/>
    <n v="1"/>
    <n v="0"/>
    <n v="9.6656999999999975"/>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39999999999995"/>
    <n v="3"/>
    <n v="0.8"/>
    <n v="-4.7145000000000028"/>
  </r>
  <r>
    <n v="1104"/>
    <s v="US-2014-145863"/>
    <x v="3"/>
    <x v="81"/>
    <d v="2014-04-28T00:00:00"/>
    <s v="Standard Class"/>
    <s v="RP-19390"/>
    <s v="Resi Pölking"/>
    <x v="0"/>
    <s v="United States"/>
    <s v="Houston"/>
    <x v="5"/>
    <n v="77041"/>
    <x v="2"/>
    <s v="OFF-BI-10002049"/>
    <x v="1"/>
    <x v="8"/>
    <s v="UniKeep View Case Binders"/>
    <n v="2.9339999999999993"/>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x v="5"/>
    <n v="77041"/>
    <x v="2"/>
    <s v="OFF-ST-10000642"/>
    <x v="1"/>
    <x v="4"/>
    <s v="Tennsco Lockers, Gray"/>
    <n v="100.70400000000001"/>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x v="5"/>
    <n v="77041"/>
    <x v="2"/>
    <s v="OFF-FA-10003495"/>
    <x v="1"/>
    <x v="13"/>
    <s v="Staples"/>
    <n v="58.368000000000009"/>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x v="5"/>
    <n v="77041"/>
    <x v="2"/>
    <s v="OFF-PA-10004735"/>
    <x v="1"/>
    <x v="10"/>
    <s v="Xerox 1905"/>
    <n v="10.368000000000002"/>
    <n v="2"/>
    <n v="0.2"/>
    <n v="3.6288"/>
  </r>
  <r>
    <n v="1113"/>
    <s v="US-2013-110156"/>
    <x v="0"/>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x v="1"/>
    <n v="92024"/>
    <x v="1"/>
    <s v="OFF-BI-10003364"/>
    <x v="1"/>
    <x v="8"/>
    <s v="Binding Machine Supplies"/>
    <n v="46.672000000000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59999999999997"/>
    <n v="7"/>
    <n v="0"/>
    <n v="6.6583999999999968"/>
  </r>
  <r>
    <n v="1124"/>
    <s v="US-2011-147627"/>
    <x v="2"/>
    <x v="407"/>
    <d v="2011-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x v="14"/>
    <n v="47374"/>
    <x v="2"/>
    <s v="OFF-AR-10003156"/>
    <x v="1"/>
    <x v="6"/>
    <s v="50 Colored Long Pencils"/>
    <n v="10.16"/>
    <n v="1"/>
    <n v="0"/>
    <n v="2.6416000000000004"/>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399999999991"/>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5"/>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x v="9"/>
    <n v="19134"/>
    <x v="3"/>
    <s v="OFF-LA-10000973"/>
    <x v="1"/>
    <x v="2"/>
    <s v="Avery 502"/>
    <n v="7.5600000000000005"/>
    <n v="3"/>
    <n v="0.2"/>
    <n v="2.6459999999999995"/>
  </r>
  <r>
    <n v="1136"/>
    <s v="US-2013-148803"/>
    <x v="0"/>
    <x v="25"/>
    <d v="2013-12-12T00:00:00"/>
    <s v="Same Day"/>
    <s v="LR-16915"/>
    <s v="Lena Radford"/>
    <x v="0"/>
    <s v="United States"/>
    <s v="Homestead"/>
    <x v="2"/>
    <n v="33030"/>
    <x v="0"/>
    <s v="OFF-ST-10001476"/>
    <x v="1"/>
    <x v="4"/>
    <s v="Steel Personal Filing/Posting Tote"/>
    <n v="85.224000000000004"/>
    <n v="3"/>
    <n v="0.2"/>
    <n v="7.4571000000000041"/>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4000000000003"/>
  </r>
  <r>
    <n v="1145"/>
    <s v="CA-2011-146969"/>
    <x v="2"/>
    <x v="411"/>
    <d v="2011-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1-10-03T00:00:00"/>
    <s v="Standard Class"/>
    <s v="AP-10915"/>
    <s v="Arthur Prichep"/>
    <x v="0"/>
    <s v="United States"/>
    <s v="Los Angeles"/>
    <x v="1"/>
    <n v="90045"/>
    <x v="1"/>
    <s v="OFF-ST-10004340"/>
    <x v="1"/>
    <x v="4"/>
    <s v="Fellowes Mobile File Cart, Black"/>
    <n v="62.18"/>
    <n v="1"/>
    <n v="0"/>
    <n v="16.788600000000002"/>
  </r>
  <r>
    <n v="1147"/>
    <s v="CA-2012-112452"/>
    <x v="1"/>
    <x v="388"/>
    <d v="2012-04-04T00:00:00"/>
    <s v="Same Day"/>
    <s v="NC-18340"/>
    <s v="Nat Carroll"/>
    <x v="0"/>
    <s v="United States"/>
    <s v="Lansing"/>
    <x v="12"/>
    <n v="48911"/>
    <x v="2"/>
    <s v="OFF-AP-10003849"/>
    <x v="1"/>
    <x v="9"/>
    <s v="Hoover Shoulder Vac Commercial Portable Vacuum"/>
    <n v="644.07600000000002"/>
    <n v="2"/>
    <n v="0.1"/>
    <n v="107.34599999999996"/>
  </r>
  <r>
    <n v="1148"/>
    <s v="CA-2012-112452"/>
    <x v="1"/>
    <x v="388"/>
    <d v="2012-04-04T00:00:00"/>
    <s v="Same Day"/>
    <s v="NC-18340"/>
    <s v="Nat Carroll"/>
    <x v="0"/>
    <s v="United States"/>
    <s v="Lansing"/>
    <x v="12"/>
    <n v="48911"/>
    <x v="2"/>
    <s v="OFF-FA-10000735"/>
    <x v="1"/>
    <x v="13"/>
    <s v="Staples"/>
    <n v="5.84"/>
    <n v="2"/>
    <n v="0"/>
    <n v="2.6279999999999997"/>
  </r>
  <r>
    <n v="1149"/>
    <s v="CA-2012-112452"/>
    <x v="1"/>
    <x v="388"/>
    <d v="2012-04-04T00:00:00"/>
    <s v="Same Day"/>
    <s v="NC-18340"/>
    <s v="Nat Carroll"/>
    <x v="0"/>
    <s v="United States"/>
    <s v="Lansing"/>
    <x v="12"/>
    <n v="48911"/>
    <x v="2"/>
    <s v="OFF-BI-10003350"/>
    <x v="1"/>
    <x v="8"/>
    <s v="Acco Expandable Hanging Binders"/>
    <n v="12.76"/>
    <n v="2"/>
    <n v="0"/>
    <n v="5.8695999999999993"/>
  </r>
  <r>
    <n v="1150"/>
    <s v="CA-2012-112452"/>
    <x v="1"/>
    <x v="388"/>
    <d v="2012-04-04T00:00:00"/>
    <s v="Same Day"/>
    <s v="NC-18340"/>
    <s v="Nat Carroll"/>
    <x v="0"/>
    <s v="United States"/>
    <s v="Lansing"/>
    <x v="12"/>
    <n v="48911"/>
    <x v="2"/>
    <s v="TEC-PH-10000307"/>
    <x v="2"/>
    <x v="7"/>
    <s v="Shocksock Galaxy S4 Armband"/>
    <n v="10.95"/>
    <n v="1"/>
    <n v="0"/>
    <n v="0.43799999999999883"/>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8"/>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x v="1"/>
    <n v="90004"/>
    <x v="1"/>
    <s v="FUR-CH-10002126"/>
    <x v="0"/>
    <x v="1"/>
    <s v="Hon Deluxe Fabric Upholstered Stacking Chairs"/>
    <n v="195.184"/>
    <n v="1"/>
    <n v="0.2"/>
    <n v="19.518400000000007"/>
  </r>
  <r>
    <n v="1160"/>
    <s v="CA-2014-147039"/>
    <x v="3"/>
    <x v="222"/>
    <d v="2014-07-05T00:00:00"/>
    <s v="Standard Class"/>
    <s v="AA-10315"/>
    <s v="Alex Avila"/>
    <x v="0"/>
    <s v="United States"/>
    <s v="Minneapolis"/>
    <x v="11"/>
    <n v="55407"/>
    <x v="2"/>
    <s v="OFF-AP-10000576"/>
    <x v="1"/>
    <x v="9"/>
    <s v="Belkin 325VA UPS Surge Protector, 6'"/>
    <n v="362.94"/>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x v="0"/>
    <s v="United States"/>
    <s v="Jackson"/>
    <x v="12"/>
    <n v="49201"/>
    <x v="2"/>
    <s v="OFF-BI-10001294"/>
    <x v="1"/>
    <x v="8"/>
    <s v="Fellowes Binding Cases"/>
    <n v="46.8"/>
    <n v="4"/>
    <n v="0"/>
    <n v="21.059999999999995"/>
  </r>
  <r>
    <n v="1167"/>
    <s v="CA-2012-125416"/>
    <x v="1"/>
    <x v="121"/>
    <d v="2012-11-02T00:00:00"/>
    <s v="Same Day"/>
    <s v="KC-16540"/>
    <s v="Kelly Collister"/>
    <x v="0"/>
    <s v="United States"/>
    <s v="Seattle"/>
    <x v="4"/>
    <n v="98115"/>
    <x v="1"/>
    <s v="TEC-AC-10001552"/>
    <x v="2"/>
    <x v="11"/>
    <s v="Logitech K350 2.4Ghz Wireless Keyboard"/>
    <n v="447.93"/>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199999999999"/>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0000000000003"/>
    <n v="5"/>
    <n v="0.2"/>
    <n v="5.5754999999999999"/>
  </r>
  <r>
    <n v="1174"/>
    <s v="US-2012-104430"/>
    <x v="1"/>
    <x v="420"/>
    <d v="2012-10-26T00:00:00"/>
    <s v="Standard Class"/>
    <s v="LT-17110"/>
    <s v="Liz Thompson"/>
    <x v="0"/>
    <s v="United States"/>
    <s v="Bloomington"/>
    <x v="10"/>
    <n v="61701"/>
    <x v="2"/>
    <s v="OFF-BI-10000301"/>
    <x v="1"/>
    <x v="8"/>
    <s v="GBC Instant Report Kit"/>
    <n v="5.1759999999999984"/>
    <n v="4"/>
    <n v="0.8"/>
    <n v="-7.7640000000000011"/>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49999999999986"/>
  </r>
  <r>
    <n v="1179"/>
    <s v="CA-2013-113621"/>
    <x v="0"/>
    <x v="49"/>
    <d v="2013-12-06T00:00:00"/>
    <s v="Standard Class"/>
    <s v="JE-15745"/>
    <s v="Joel Eaton"/>
    <x v="0"/>
    <s v="United States"/>
    <s v="Rockville"/>
    <x v="39"/>
    <n v="20852"/>
    <x v="3"/>
    <s v="TEC-PH-10003931"/>
    <x v="2"/>
    <x v="7"/>
    <s v="JBL Micro Wireless Portable Bluetooth Speaker"/>
    <n v="179.97"/>
    <n v="3"/>
    <n v="0"/>
    <n v="44.992500000000007"/>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3999999999998"/>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x v="4"/>
    <n v="98103"/>
    <x v="1"/>
    <s v="OFF-BI-10004656"/>
    <x v="1"/>
    <x v="8"/>
    <s v="Peel &amp; Stick Add-On Corner Pockets"/>
    <n v="12.096000000000002"/>
    <n v="7"/>
    <n v="0.2"/>
    <n v="4.2335999999999991"/>
  </r>
  <r>
    <n v="1186"/>
    <s v="CA-2011-127131"/>
    <x v="2"/>
    <x v="156"/>
    <d v="2011-11-30T00:00:00"/>
    <s v="Standard Class"/>
    <s v="HR-14830"/>
    <s v="Harold Ryan"/>
    <x v="1"/>
    <s v="United States"/>
    <s v="Seattle"/>
    <x v="4"/>
    <n v="98103"/>
    <x v="1"/>
    <s v="OFF-ST-10002344"/>
    <x v="1"/>
    <x v="4"/>
    <s v="Carina 42&quot;Hx23 3/4&quot;W Media Storage Unit"/>
    <n v="485.88"/>
    <n v="6"/>
    <n v="0"/>
    <n v="9.7176000000000329"/>
  </r>
  <r>
    <n v="1187"/>
    <s v="CA-2011-127131"/>
    <x v="2"/>
    <x v="156"/>
    <d v="2011-11-30T00:00:00"/>
    <s v="Standard Class"/>
    <s v="HR-14830"/>
    <s v="Harold Ryan"/>
    <x v="1"/>
    <s v="United States"/>
    <s v="Seattle"/>
    <x v="4"/>
    <n v="98103"/>
    <x v="1"/>
    <s v="OFF-PA-10001800"/>
    <x v="1"/>
    <x v="10"/>
    <s v="Xerox 220"/>
    <n v="25.92"/>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600000000006"/>
    <n v="8"/>
    <n v="0.2"/>
    <n v="66.715199999999982"/>
  </r>
  <r>
    <n v="1191"/>
    <s v="CA-2014-117212"/>
    <x v="3"/>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800000000001"/>
  </r>
  <r>
    <n v="1194"/>
    <s v="US-2012-130519"/>
    <x v="1"/>
    <x v="426"/>
    <d v="2012-09-15T00:00:00"/>
    <s v="Same Day"/>
    <s v="NG-18355"/>
    <s v="Nat Gilpin"/>
    <x v="1"/>
    <s v="United States"/>
    <s v="Coral Springs"/>
    <x v="2"/>
    <n v="33065"/>
    <x v="0"/>
    <s v="OFF-PA-10001937"/>
    <x v="1"/>
    <x v="10"/>
    <s v="Xerox 21"/>
    <n v="15.552000000000003"/>
    <n v="3"/>
    <n v="0.2"/>
    <n v="5.4432"/>
  </r>
  <r>
    <n v="1195"/>
    <s v="US-2012-130519"/>
    <x v="1"/>
    <x v="426"/>
    <d v="2012-09-15T00:00:00"/>
    <s v="Same Day"/>
    <s v="NG-18355"/>
    <s v="Nat Gilpin"/>
    <x v="1"/>
    <s v="United States"/>
    <s v="Coral Springs"/>
    <x v="2"/>
    <n v="33065"/>
    <x v="0"/>
    <s v="FUR-FU-10002268"/>
    <x v="0"/>
    <x v="5"/>
    <s v="Ultra Door Push Plate"/>
    <n v="15.712000000000002"/>
    <n v="4"/>
    <n v="0.2"/>
    <n v="2.553199999999999"/>
  </r>
  <r>
    <n v="1196"/>
    <s v="US-2012-130519"/>
    <x v="1"/>
    <x v="426"/>
    <d v="2012-09-15T00:00:00"/>
    <s v="Same Day"/>
    <s v="NG-18355"/>
    <s v="Nat Gilpin"/>
    <x v="1"/>
    <s v="United States"/>
    <s v="Coral Springs"/>
    <x v="2"/>
    <n v="33065"/>
    <x v="0"/>
    <s v="OFF-ST-10001321"/>
    <x v="1"/>
    <x v="4"/>
    <s v="Decoflex Hanging Personal Folder File, Blue"/>
    <n v="24.672000000000001"/>
    <n v="2"/>
    <n v="0.2"/>
    <n v="2.1588000000000021"/>
  </r>
  <r>
    <n v="1197"/>
    <s v="US-2012-130519"/>
    <x v="1"/>
    <x v="426"/>
    <d v="2012-09-15T00:00:00"/>
    <s v="Same Day"/>
    <s v="NG-18355"/>
    <s v="Nat Gilpin"/>
    <x v="1"/>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x v="5"/>
    <n v="77041"/>
    <x v="2"/>
    <s v="FUR-CH-10004540"/>
    <x v="0"/>
    <x v="1"/>
    <s v="Global Chrome Stack Chair"/>
    <n v="95.983999999999995"/>
    <n v="4"/>
    <n v="0.3"/>
    <n v="-4.1135999999999981"/>
  </r>
  <r>
    <n v="1200"/>
    <s v="CA-2013-130946"/>
    <x v="0"/>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3"/>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500000000016"/>
  </r>
  <r>
    <n v="1207"/>
    <s v="CA-2013-137050"/>
    <x v="0"/>
    <x v="216"/>
    <d v="2013-07-19T00:00:00"/>
    <s v="Second Class"/>
    <s v="SW-20755"/>
    <s v="Steven Ward"/>
    <x v="1"/>
    <s v="United States"/>
    <s v="New York City"/>
    <x v="15"/>
    <n v="10009"/>
    <x v="3"/>
    <s v="OFF-ST-10004634"/>
    <x v="1"/>
    <x v="4"/>
    <s v="Personal Folder Holder, Ebony"/>
    <n v="11.21"/>
    <n v="1"/>
    <n v="0"/>
    <n v="3.3629999999999995"/>
  </r>
  <r>
    <n v="1208"/>
    <s v="CA-2013-137050"/>
    <x v="0"/>
    <x v="216"/>
    <d v="2013-07-19T00:00:00"/>
    <s v="Second Class"/>
    <s v="SW-20755"/>
    <s v="Steven Ward"/>
    <x v="1"/>
    <s v="United States"/>
    <s v="New York City"/>
    <x v="15"/>
    <n v="10009"/>
    <x v="3"/>
    <s v="OFF-BI-10002160"/>
    <x v="1"/>
    <x v="8"/>
    <s v="Acco Hanging Data Binders"/>
    <n v="9.1440000000000001"/>
    <n v="3"/>
    <n v="0.2"/>
    <n v="3.2003999999999997"/>
  </r>
  <r>
    <n v="1209"/>
    <s v="CA-2013-137050"/>
    <x v="0"/>
    <x v="216"/>
    <d v="2013-07-19T00:00:00"/>
    <s v="Second Class"/>
    <s v="SW-20755"/>
    <s v="Steven Ward"/>
    <x v="1"/>
    <s v="United States"/>
    <s v="New York City"/>
    <x v="15"/>
    <n v="10009"/>
    <x v="3"/>
    <s v="OFF-FA-10002988"/>
    <x v="1"/>
    <x v="13"/>
    <s v="Ideal Clamps"/>
    <n v="14.069999999999999"/>
    <n v="7"/>
    <n v="0"/>
    <n v="6.8942999999999994"/>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x v="9"/>
    <n v="19134"/>
    <x v="3"/>
    <s v="FUR-CH-10004860"/>
    <x v="0"/>
    <x v="1"/>
    <s v="Global Low Back Tilter Chair"/>
    <n v="141.37199999999999"/>
    <n v="2"/>
    <n v="0.3"/>
    <n v="-48.470400000000019"/>
  </r>
  <r>
    <n v="1214"/>
    <s v="US-2014-118087"/>
    <x v="3"/>
    <x v="428"/>
    <d v="2014-09-14T00:00:00"/>
    <s v="Standard Class"/>
    <s v="SP-20620"/>
    <s v="Stefania Perrino"/>
    <x v="1"/>
    <s v="United States"/>
    <s v="Philadelphia"/>
    <x v="9"/>
    <n v="19134"/>
    <x v="3"/>
    <s v="OFF-BI-10002432"/>
    <x v="1"/>
    <x v="8"/>
    <s v="Wilson Jones Standard D-Ring Binders"/>
    <n v="3.036"/>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14-09-14T00:00:00"/>
    <s v="Standard Class"/>
    <s v="SP-20620"/>
    <s v="Stefania Perrino"/>
    <x v="1"/>
    <s v="United States"/>
    <s v="Philadelphia"/>
    <x v="9"/>
    <n v="19134"/>
    <x v="3"/>
    <s v="TEC-AC-10004469"/>
    <x v="2"/>
    <x v="11"/>
    <s v="Microsoft Sculpt Comfort Mouse"/>
    <n v="95.88000000000001"/>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79999999999"/>
    <n v="7"/>
    <n v="0.4"/>
    <n v="-386.3915999999997"/>
  </r>
  <r>
    <n v="1221"/>
    <s v="CA-2011-110184"/>
    <x v="2"/>
    <x v="136"/>
    <d v="2011-07-16T00:00:00"/>
    <s v="Standard Class"/>
    <s v="BF-11170"/>
    <s v="Ben Ferrer"/>
    <x v="2"/>
    <s v="United States"/>
    <s v="Los Angeles"/>
    <x v="1"/>
    <n v="90036"/>
    <x v="1"/>
    <s v="OFF-ST-10000107"/>
    <x v="1"/>
    <x v="4"/>
    <s v="Fellowes Super Stor/Drawer"/>
    <n v="249.75"/>
    <n v="9"/>
    <n v="0"/>
    <n v="44.954999999999977"/>
  </r>
  <r>
    <n v="1222"/>
    <s v="CA-2011-110184"/>
    <x v="2"/>
    <x v="136"/>
    <d v="2011-07-16T00:00:00"/>
    <s v="Standard Class"/>
    <s v="BF-11170"/>
    <s v="Ben Ferrer"/>
    <x v="2"/>
    <s v="United States"/>
    <s v="Los Angeles"/>
    <x v="1"/>
    <n v="90036"/>
    <x v="1"/>
    <s v="TEC-PH-10000439"/>
    <x v="2"/>
    <x v="7"/>
    <s v="GE DSL Phone Line Filter"/>
    <n v="255.93600000000004"/>
    <n v="8"/>
    <n v="0.2"/>
    <n v="28.792799999999971"/>
  </r>
  <r>
    <n v="1223"/>
    <s v="CA-2013-126004"/>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x v="15"/>
    <n v="10024"/>
    <x v="3"/>
    <s v="TEC-AC-10001432"/>
    <x v="2"/>
    <x v="11"/>
    <s v="Enermax Aurora Lite Keyboard"/>
    <n v="78.150000000000006"/>
    <n v="1"/>
    <n v="0"/>
    <n v="34.38600000000001"/>
  </r>
  <r>
    <n v="1225"/>
    <s v="CA-2013-126004"/>
    <x v="0"/>
    <x v="429"/>
    <d v="2013-12-06T00:00:00"/>
    <s v="First Class"/>
    <s v="BM-11140"/>
    <s v="Becky Martin"/>
    <x v="0"/>
    <s v="United States"/>
    <s v="New York City"/>
    <x v="15"/>
    <n v="10024"/>
    <x v="3"/>
    <s v="OFF-BI-10004656"/>
    <x v="1"/>
    <x v="8"/>
    <s v="Peel &amp; Stick Add-On Corner Pockets"/>
    <n v="1.7280000000000002"/>
    <n v="1"/>
    <n v="0.2"/>
    <n v="0.60479999999999989"/>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4"/>
  </r>
  <r>
    <n v="1228"/>
    <s v="CA-2013-126004"/>
    <x v="0"/>
    <x v="429"/>
    <d v="2013-12-06T00:00:00"/>
    <s v="First Class"/>
    <s v="BM-11140"/>
    <s v="Becky Martin"/>
    <x v="0"/>
    <s v="United States"/>
    <s v="New York City"/>
    <x v="15"/>
    <n v="10024"/>
    <x v="3"/>
    <s v="OFF-ST-10000676"/>
    <x v="1"/>
    <x v="4"/>
    <s v="Fellowes Econo/Stor Drawers"/>
    <n v="193.86"/>
    <n v="2"/>
    <n v="0"/>
    <n v="11.631599999999992"/>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5"/>
  </r>
  <r>
    <n v="1231"/>
    <s v="CA-2014-100013"/>
    <x v="3"/>
    <x v="44"/>
    <d v="2014-11-12T00:00:00"/>
    <s v="Standard Class"/>
    <s v="ZC-21910"/>
    <s v="Zuschuss Carroll"/>
    <x v="0"/>
    <s v="United States"/>
    <s v="Los Angeles"/>
    <x v="1"/>
    <n v="90045"/>
    <x v="1"/>
    <s v="OFF-AR-10001022"/>
    <x v="1"/>
    <x v="6"/>
    <s v="SANFORD Liquid Accent Tank-Style Highlighters"/>
    <n v="5.68"/>
    <n v="2"/>
    <n v="0"/>
    <n v="1.7607999999999997"/>
  </r>
  <r>
    <n v="1232"/>
    <s v="CA-2012-132570"/>
    <x v="1"/>
    <x v="89"/>
    <d v="2012-11-02T00:00:00"/>
    <s v="Second Class"/>
    <s v="KT-16480"/>
    <s v="Kean Thornton"/>
    <x v="0"/>
    <s v="United States"/>
    <s v="Buffalo"/>
    <x v="15"/>
    <n v="14215"/>
    <x v="3"/>
    <s v="OFF-AR-10000369"/>
    <x v="1"/>
    <x v="6"/>
    <s v="Design Ebony Sketching Pencil"/>
    <n v="2.78"/>
    <n v="2"/>
    <n v="0"/>
    <n v="0.72279999999999989"/>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x v="24"/>
    <n v="45231"/>
    <x v="3"/>
    <s v="TEC-CO-10001046"/>
    <x v="2"/>
    <x v="16"/>
    <s v="Canon Imageclass D680 Copier / Fax"/>
    <n v="839.98799999999994"/>
    <n v="2"/>
    <n v="0.4"/>
    <n v="69.99899999999991"/>
  </r>
  <r>
    <n v="1235"/>
    <s v="CA-2013-144344"/>
    <x v="0"/>
    <x v="99"/>
    <d v="2013-10-29T00:00:00"/>
    <s v="Same Day"/>
    <s v="PG-18820"/>
    <s v="Patrick Gardner"/>
    <x v="0"/>
    <s v="United States"/>
    <s v="Boynton Beach"/>
    <x v="2"/>
    <n v="33437"/>
    <x v="0"/>
    <s v="FUR-FU-10000076"/>
    <x v="0"/>
    <x v="5"/>
    <s v="24-Hour Round Wall Clock"/>
    <n v="47.952000000000005"/>
    <n v="3"/>
    <n v="0.2"/>
    <n v="13.786200000000006"/>
  </r>
  <r>
    <n v="1236"/>
    <s v="CA-2013-144344"/>
    <x v="0"/>
    <x v="99"/>
    <d v="2013-10-29T00:00:00"/>
    <s v="Same Day"/>
    <s v="PG-18820"/>
    <s v="Patrick Gardner"/>
    <x v="0"/>
    <s v="United States"/>
    <s v="Boynton Beach"/>
    <x v="2"/>
    <n v="33437"/>
    <x v="0"/>
    <s v="OFF-BI-10003719"/>
    <x v="1"/>
    <x v="8"/>
    <s v="Large Capacity Hanging Post Binders"/>
    <n v="37.425000000000004"/>
    <n v="5"/>
    <n v="0.7"/>
    <n v="-29.940000000000012"/>
  </r>
  <r>
    <n v="1237"/>
    <s v="CA-2013-144344"/>
    <x v="0"/>
    <x v="99"/>
    <d v="2013-10-29T00:00:00"/>
    <s v="Same Day"/>
    <s v="PG-18820"/>
    <s v="Patrick Gardner"/>
    <x v="0"/>
    <s v="United States"/>
    <s v="Boynton Beach"/>
    <x v="2"/>
    <n v="33437"/>
    <x v="0"/>
    <s v="FUR-FU-10003268"/>
    <x v="0"/>
    <x v="5"/>
    <s v="Eldon Radial Chair Mat for Low to Medium Pile Carpets"/>
    <n v="63.967999999999996"/>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x v="15"/>
    <n v="10009"/>
    <x v="3"/>
    <s v="OFF-FA-10000304"/>
    <x v="1"/>
    <x v="13"/>
    <s v="Advantus Push Pins"/>
    <n v="8.7200000000000006"/>
    <n v="4"/>
    <n v="0"/>
    <n v="3.5752000000000006"/>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80000000001"/>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000000002"/>
  </r>
  <r>
    <n v="1248"/>
    <s v="CA-2011-168494"/>
    <x v="2"/>
    <x v="432"/>
    <d v="2011-12-14T00:00:00"/>
    <s v="Second Class"/>
    <s v="NP-18700"/>
    <s v="Nora Preis"/>
    <x v="0"/>
    <s v="United States"/>
    <s v="Fresno"/>
    <x v="1"/>
    <n v="93727"/>
    <x v="1"/>
    <s v="FUR-BO-10004467"/>
    <x v="0"/>
    <x v="0"/>
    <s v="Bestar Classic Bookcase"/>
    <n v="254.97449999999998"/>
    <n v="3"/>
    <n v="0.15"/>
    <n v="11.998799999999989"/>
  </r>
  <r>
    <n v="1249"/>
    <s v="CA-2014-115602"/>
    <x v="3"/>
    <x v="404"/>
    <d v="2014-12-25T00:00:00"/>
    <s v="Standard Class"/>
    <s v="DJ-13630"/>
    <s v="Doug Jacobs"/>
    <x v="0"/>
    <s v="United States"/>
    <s v="New York City"/>
    <x v="15"/>
    <n v="10009"/>
    <x v="3"/>
    <s v="OFF-AR-10002280"/>
    <x v="1"/>
    <x v="6"/>
    <s v="Staples"/>
    <n v="38.82"/>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60000000000003"/>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15"/>
  </r>
  <r>
    <n v="1255"/>
    <s v="CA-2014-144638"/>
    <x v="3"/>
    <x v="434"/>
    <d v="2014-03-15T00:00:00"/>
    <s v="Standard Class"/>
    <s v="MH-18115"/>
    <s v="Mick Hernandez"/>
    <x v="2"/>
    <s v="United States"/>
    <s v="Chester"/>
    <x v="9"/>
    <n v="19013"/>
    <x v="3"/>
    <s v="TEC-PH-10000149"/>
    <x v="2"/>
    <x v="7"/>
    <s v="Cisco SPA525G2 IP Phone - Wireless"/>
    <n v="35.909999999999997"/>
    <n v="3"/>
    <n v="0.4"/>
    <n v="-8.3790000000000031"/>
  </r>
  <r>
    <n v="1256"/>
    <s v="CA-2014-144638"/>
    <x v="3"/>
    <x v="434"/>
    <d v="2014-03-15T00:00:00"/>
    <s v="Standard Class"/>
    <s v="MH-18115"/>
    <s v="Mick Hernandez"/>
    <x v="2"/>
    <s v="United States"/>
    <s v="Chester"/>
    <x v="9"/>
    <n v="19013"/>
    <x v="3"/>
    <s v="FUR-FU-10003724"/>
    <x v="0"/>
    <x v="5"/>
    <s v="Westinghouse Clip-On Gooseneck Lamps"/>
    <n v="6.6959999999999997"/>
    <n v="1"/>
    <n v="0.2"/>
    <n v="0.50219999999999976"/>
  </r>
  <r>
    <n v="1257"/>
    <s v="CA-2014-144638"/>
    <x v="3"/>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x v="3"/>
    <n v="28205"/>
    <x v="0"/>
    <s v="OFF-BI-10001575"/>
    <x v="1"/>
    <x v="8"/>
    <s v="GBC Linen Binding Covers"/>
    <n v="27.882000000000005"/>
    <n v="3"/>
    <n v="0.7"/>
    <n v="-20.446799999999996"/>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000000000004"/>
    <n v="8"/>
    <n v="0.2"/>
    <n v="76.704000000000008"/>
  </r>
  <r>
    <n v="1261"/>
    <s v="CA-2014-117079"/>
    <x v="3"/>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6000000000006"/>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x v="14"/>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x v="1"/>
    <n v="94122"/>
    <x v="1"/>
    <s v="OFF-AR-10000422"/>
    <x v="1"/>
    <x v="6"/>
    <s v="Pencil and Crayon Sharpener"/>
    <n v="6.57"/>
    <n v="3"/>
    <n v="0"/>
    <n v="1.7738999999999998"/>
  </r>
  <r>
    <n v="1267"/>
    <s v="US-2011-167738"/>
    <x v="2"/>
    <x v="163"/>
    <d v="2011-12-29T00:00:00"/>
    <s v="Standard Class"/>
    <s v="JC-16105"/>
    <s v="Julie Creighton"/>
    <x v="1"/>
    <s v="United States"/>
    <s v="Los Angeles"/>
    <x v="1"/>
    <n v="90045"/>
    <x v="1"/>
    <s v="OFF-ST-10003306"/>
    <x v="1"/>
    <x v="4"/>
    <s v="Letter Size Cart"/>
    <n v="142.86000000000001"/>
    <n v="1"/>
    <n v="0"/>
    <n v="41.429399999999987"/>
  </r>
  <r>
    <n v="1268"/>
    <s v="US-2011-167738"/>
    <x v="2"/>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x v="22"/>
    <n v="80027"/>
    <x v="1"/>
    <s v="FUR-FU-10000246"/>
    <x v="0"/>
    <x v="5"/>
    <s v="Aluminum Document Frame"/>
    <n v="29.328000000000003"/>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x v="10"/>
    <n v="60623"/>
    <x v="2"/>
    <s v="OFF-BI-10002854"/>
    <x v="1"/>
    <x v="8"/>
    <s v="Performers Binder/Pad Holder, Black"/>
    <n v="44.847999999999992"/>
    <n v="8"/>
    <n v="0.8"/>
    <n v="-67.27200000000002"/>
  </r>
  <r>
    <n v="1274"/>
    <s v="CA-2013-119186"/>
    <x v="0"/>
    <x v="439"/>
    <d v="2013-05-27T00:00:00"/>
    <s v="Same Day"/>
    <s v="MS-17710"/>
    <s v="Maurice Satty"/>
    <x v="0"/>
    <s v="United States"/>
    <s v="Fort Worth"/>
    <x v="5"/>
    <n v="76106"/>
    <x v="2"/>
    <s v="OFF-PA-10004621"/>
    <x v="1"/>
    <x v="10"/>
    <s v="Xerox 212"/>
    <n v="10.368000000000002"/>
    <n v="2"/>
    <n v="0.2"/>
    <n v="3.6288"/>
  </r>
  <r>
    <n v="1275"/>
    <s v="CA-2013-119186"/>
    <x v="0"/>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799999999996"/>
  </r>
  <r>
    <n v="1281"/>
    <s v="CA-2013-160815"/>
    <x v="0"/>
    <x v="64"/>
    <d v="2013-09-07T00:00:00"/>
    <s v="First Class"/>
    <s v="TR-21325"/>
    <s v="Toby Ritter"/>
    <x v="0"/>
    <s v="United States"/>
    <s v="Cedar Rapids"/>
    <x v="23"/>
    <n v="52402"/>
    <x v="2"/>
    <s v="TEC-PH-10003505"/>
    <x v="2"/>
    <x v="7"/>
    <s v="Geemarc AmpliPOWER60"/>
    <n v="278.39999999999998"/>
    <n v="3"/>
    <n v="0"/>
    <n v="80.735999999999976"/>
  </r>
  <r>
    <n v="1282"/>
    <s v="CA-2014-122154"/>
    <x v="3"/>
    <x v="359"/>
    <d v="2014-04-12T00:00:00"/>
    <s v="First Class"/>
    <s v="SA-20830"/>
    <s v="Sue Ann Reed"/>
    <x v="0"/>
    <s v="United States"/>
    <s v="Jacksonville"/>
    <x v="2"/>
    <n v="32216"/>
    <x v="0"/>
    <s v="OFF-LA-10000121"/>
    <x v="1"/>
    <x v="2"/>
    <s v="Avery 48"/>
    <n v="15.120000000000001"/>
    <n v="3"/>
    <n v="0.2"/>
    <n v="4.9139999999999988"/>
  </r>
  <r>
    <n v="1283"/>
    <s v="CA-2014-122154"/>
    <x v="3"/>
    <x v="359"/>
    <d v="2014-04-12T00:00:00"/>
    <s v="First Class"/>
    <s v="SA-20830"/>
    <s v="Sue Ann Reed"/>
    <x v="0"/>
    <s v="United States"/>
    <s v="Jacksonville"/>
    <x v="2"/>
    <n v="32216"/>
    <x v="0"/>
    <s v="OFF-BI-10002026"/>
    <x v="1"/>
    <x v="8"/>
    <s v="Avery Arch Ring Binders"/>
    <n v="17.430000000000003"/>
    <n v="1"/>
    <n v="0.7"/>
    <n v="-13.363000000000003"/>
  </r>
  <r>
    <n v="1284"/>
    <s v="CA-2014-122154"/>
    <x v="3"/>
    <x v="359"/>
    <d v="2014-04-12T00:00:00"/>
    <s v="First Class"/>
    <s v="SA-20830"/>
    <s v="Sue Ann Reed"/>
    <x v="0"/>
    <s v="United States"/>
    <s v="Jacksonville"/>
    <x v="2"/>
    <n v="32216"/>
    <x v="0"/>
    <s v="OFF-PA-10000994"/>
    <x v="1"/>
    <x v="10"/>
    <s v="Xerox 1915"/>
    <n v="251.64"/>
    <n v="3"/>
    <n v="0.2"/>
    <n v="88.073999999999984"/>
  </r>
  <r>
    <n v="1285"/>
    <s v="US-2012-149692"/>
    <x v="1"/>
    <x v="401"/>
    <d v="2012-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13-07-04T00:00:00"/>
    <s v="Standard Class"/>
    <s v="GM-14500"/>
    <s v="Gene McClure"/>
    <x v="0"/>
    <s v="United States"/>
    <s v="Providence"/>
    <x v="34"/>
    <n v="2908"/>
    <x v="3"/>
    <s v="OFF-ST-10000617"/>
    <x v="1"/>
    <x v="4"/>
    <s v="Woodgrain Magazine Files by Perma"/>
    <n v="14.9"/>
    <n v="5"/>
    <n v="0"/>
    <n v="1.0429999999999984"/>
  </r>
  <r>
    <n v="1287"/>
    <s v="CA-2012-124268"/>
    <x v="1"/>
    <x v="433"/>
    <d v="2012-07-08T00:00:00"/>
    <s v="Standard Class"/>
    <s v="AD-10180"/>
    <s v="Alan Dominguez"/>
    <x v="2"/>
    <s v="United States"/>
    <s v="New York City"/>
    <x v="15"/>
    <n v="10035"/>
    <x v="3"/>
    <s v="OFF-AR-10004817"/>
    <x v="1"/>
    <x v="6"/>
    <s v="Colorific Watercolor Pencils"/>
    <n v="15.48"/>
    <n v="3"/>
    <n v="0"/>
    <n v="4.4891999999999985"/>
  </r>
  <r>
    <n v="1288"/>
    <s v="CA-2013-154711"/>
    <x v="0"/>
    <x v="441"/>
    <d v="2013-11-27T00:00:00"/>
    <s v="Standard Class"/>
    <s v="TB-21355"/>
    <s v="Todd Boyes"/>
    <x v="1"/>
    <s v="United States"/>
    <s v="New York City"/>
    <x v="15"/>
    <n v="10009"/>
    <x v="3"/>
    <s v="FUR-FU-10000397"/>
    <x v="0"/>
    <x v="5"/>
    <s v="Luxo Economy Swing Arm Lamp"/>
    <n v="39.880000000000003"/>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x v="15"/>
    <n v="10009"/>
    <x v="3"/>
    <s v="OFF-AR-10001860"/>
    <x v="1"/>
    <x v="6"/>
    <s v="BIC Liqua Brite Liner"/>
    <n v="20.82"/>
    <n v="3"/>
    <n v="0"/>
    <n v="7.4952000000000005"/>
  </r>
  <r>
    <n v="1291"/>
    <s v="CA-2013-163384"/>
    <x v="0"/>
    <x v="338"/>
    <d v="2013-11-13T00:00:00"/>
    <s v="First Class"/>
    <s v="CC-12430"/>
    <s v="Chuck Clark"/>
    <x v="2"/>
    <s v="United States"/>
    <s v="San Francisco"/>
    <x v="1"/>
    <n v="94122"/>
    <x v="1"/>
    <s v="OFF-BI-10004970"/>
    <x v="1"/>
    <x v="8"/>
    <s v="ACCOHIDE 3-Ring Binder, Blue, 1&quot;"/>
    <n v="13.216000000000001"/>
    <n v="4"/>
    <n v="0.2"/>
    <n v="4.4603999999999999"/>
  </r>
  <r>
    <n v="1292"/>
    <s v="CA-2013-163384"/>
    <x v="0"/>
    <x v="338"/>
    <d v="2013-11-13T00:00:00"/>
    <s v="First Class"/>
    <s v="CC-12430"/>
    <s v="Chuck Clark"/>
    <x v="2"/>
    <s v="United States"/>
    <s v="San Francisco"/>
    <x v="1"/>
    <n v="94122"/>
    <x v="1"/>
    <s v="OFF-PA-10003172"/>
    <x v="1"/>
    <x v="10"/>
    <s v="Xerox 1996"/>
    <n v="32.400000000000006"/>
    <n v="5"/>
    <n v="0"/>
    <n v="15.552000000000001"/>
  </r>
  <r>
    <n v="1293"/>
    <s v="CA-2012-101707"/>
    <x v="1"/>
    <x v="375"/>
    <d v="2012-09-01T00:00:00"/>
    <s v="Standard Class"/>
    <s v="PF-19165"/>
    <s v="Philip Fox"/>
    <x v="0"/>
    <s v="United States"/>
    <s v="San Diego"/>
    <x v="1"/>
    <n v="92105"/>
    <x v="1"/>
    <s v="OFF-SU-10001218"/>
    <x v="1"/>
    <x v="14"/>
    <s v="Fiskars Softgrip Scissors"/>
    <n v="32.94"/>
    <n v="3"/>
    <n v="0"/>
    <n v="9.2232000000000021"/>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79"/>
  </r>
  <r>
    <n v="1299"/>
    <s v="CA-2013-134425"/>
    <x v="0"/>
    <x v="16"/>
    <d v="2013-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x v="17"/>
    <n v="22153"/>
    <x v="0"/>
    <s v="FUR-FU-10003664"/>
    <x v="0"/>
    <x v="5"/>
    <s v="Electrix Architect's Clamp-On Swing Arm Lamp, Black"/>
    <n v="572.76"/>
    <n v="6"/>
    <n v="0"/>
    <n v="166.10039999999995"/>
  </r>
  <r>
    <n v="1302"/>
    <s v="CA-2013-137043"/>
    <x v="0"/>
    <x v="443"/>
    <d v="2013-12-26T00:00:00"/>
    <s v="Second Class"/>
    <s v="LC-17140"/>
    <s v="Logan Currie"/>
    <x v="0"/>
    <s v="United States"/>
    <s v="Springfield"/>
    <x v="17"/>
    <n v="22153"/>
    <x v="0"/>
    <s v="FUR-FU-10003664"/>
    <x v="0"/>
    <x v="5"/>
    <s v="Electrix Architect's Clamp-On Swing Arm Lamp, Black"/>
    <n v="286.38"/>
    <n v="3"/>
    <n v="0"/>
    <n v="83.050199999999975"/>
  </r>
  <r>
    <n v="1303"/>
    <s v="CA-2012-115847"/>
    <x v="1"/>
    <x v="444"/>
    <d v="2012-09-24T00:00:00"/>
    <s v="Second Class"/>
    <s v="TC-21535"/>
    <s v="Tracy Collins"/>
    <x v="2"/>
    <s v="United States"/>
    <s v="Arlington"/>
    <x v="17"/>
    <n v="22204"/>
    <x v="0"/>
    <s v="FUR-BO-10003433"/>
    <x v="0"/>
    <x v="0"/>
    <s v="Sauder Cornerstone Collection Library"/>
    <n v="61.96"/>
    <n v="2"/>
    <n v="0"/>
    <n v="4.3371999999999957"/>
  </r>
  <r>
    <n v="1304"/>
    <s v="US-2014-126179"/>
    <x v="3"/>
    <x v="445"/>
    <d v="2014-07-08T00:00:00"/>
    <s v="Standard Class"/>
    <s v="CS-12460"/>
    <s v="Chuck Sachs"/>
    <x v="0"/>
    <s v="United States"/>
    <s v="Columbus"/>
    <x v="32"/>
    <n v="31907"/>
    <x v="0"/>
    <s v="FUR-FU-10002554"/>
    <x v="0"/>
    <x v="5"/>
    <s v="Westinghouse Floor Lamp with Metal Mesh Shade, Black"/>
    <n v="23.99"/>
    <n v="1"/>
    <n v="0"/>
    <n v="5.5176999999999978"/>
  </r>
  <r>
    <n v="1305"/>
    <s v="US-2014-126179"/>
    <x v="3"/>
    <x v="445"/>
    <d v="2014-07-08T00:00:00"/>
    <s v="Standard Class"/>
    <s v="CS-12460"/>
    <s v="Chuck Sachs"/>
    <x v="0"/>
    <s v="United States"/>
    <s v="Columbus"/>
    <x v="32"/>
    <n v="31907"/>
    <x v="0"/>
    <s v="TEC-PH-10001557"/>
    <x v="2"/>
    <x v="7"/>
    <s v="Pyle PMP37LED"/>
    <n v="287.96999999999997"/>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12"/>
  </r>
  <r>
    <n v="1309"/>
    <s v="CA-2013-141397"/>
    <x v="0"/>
    <x v="23"/>
    <d v="2013-06-22T00:00:00"/>
    <s v="First Class"/>
    <s v="RC-19825"/>
    <s v="Roy Collins"/>
    <x v="0"/>
    <s v="United States"/>
    <s v="Pasadena"/>
    <x v="1"/>
    <n v="91104"/>
    <x v="1"/>
    <s v="OFF-AP-10003971"/>
    <x v="1"/>
    <x v="9"/>
    <s v="Belkin 6 Outlet Metallic Surge Strip"/>
    <n v="21.78"/>
    <n v="2"/>
    <n v="0"/>
    <n v="5.6628000000000007"/>
  </r>
  <r>
    <n v="1310"/>
    <s v="CA-2013-141397"/>
    <x v="0"/>
    <x v="23"/>
    <d v="2013-06-22T00:00:00"/>
    <s v="First Class"/>
    <s v="RC-19825"/>
    <s v="Roy Collins"/>
    <x v="0"/>
    <s v="United States"/>
    <s v="Pasadena"/>
    <x v="1"/>
    <n v="91104"/>
    <x v="1"/>
    <s v="OFF-ST-10001469"/>
    <x v="1"/>
    <x v="4"/>
    <s v="Fellowes Bankers Box Recycled Super Stor/Drawer"/>
    <n v="161.94"/>
    <n v="3"/>
    <n v="0"/>
    <n v="9.716399999999993"/>
  </r>
  <r>
    <n v="1311"/>
    <s v="CA-2013-141397"/>
    <x v="0"/>
    <x v="23"/>
    <d v="2013-06-22T00:00:00"/>
    <s v="First Class"/>
    <s v="RC-19825"/>
    <s v="Roy Collins"/>
    <x v="0"/>
    <s v="United States"/>
    <s v="Pasadena"/>
    <x v="1"/>
    <n v="91104"/>
    <x v="1"/>
    <s v="FUR-CH-10003846"/>
    <x v="0"/>
    <x v="1"/>
    <s v="Hon Valutask Swivel Chairs"/>
    <n v="161.56800000000001"/>
    <n v="2"/>
    <n v="0.2"/>
    <n v="-8.0783999999999949"/>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200000000004"/>
  </r>
  <r>
    <n v="1314"/>
    <s v="US-2013-134488"/>
    <x v="0"/>
    <x v="446"/>
    <d v="2013-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4999999999961"/>
  </r>
  <r>
    <n v="1318"/>
    <s v="CA-2014-157651"/>
    <x v="3"/>
    <x v="389"/>
    <d v="2014-12-15T00:00:00"/>
    <s v="Standard Class"/>
    <s v="HA-14920"/>
    <s v="Helen Andreada"/>
    <x v="0"/>
    <s v="United States"/>
    <s v="Philadelphia"/>
    <x v="9"/>
    <n v="19120"/>
    <x v="3"/>
    <s v="TEC-AC-10003116"/>
    <x v="2"/>
    <x v="11"/>
    <s v="Memorex Froggy Flash Drive 8 GB"/>
    <n v="14.200000000000001"/>
    <n v="1"/>
    <n v="0.2"/>
    <n v="3.3724999999999992"/>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x v="2"/>
    <n v="32725"/>
    <x v="0"/>
    <s v="OFF-BI-10000546"/>
    <x v="1"/>
    <x v="8"/>
    <s v="Avery Durable Binders"/>
    <n v="5.1840000000000011"/>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1999999999976"/>
  </r>
  <r>
    <n v="1322"/>
    <s v="CA-2014-167703"/>
    <x v="3"/>
    <x v="447"/>
    <d v="2014-02-09T00:00:00"/>
    <s v="Standard Class"/>
    <s v="MC-17575"/>
    <s v="Matt Collins"/>
    <x v="0"/>
    <s v="United States"/>
    <s v="Cincinnati"/>
    <x v="24"/>
    <n v="45231"/>
    <x v="3"/>
    <s v="OFF-ST-10001490"/>
    <x v="1"/>
    <x v="4"/>
    <s v="Hot File 7-Pocket, Floor Stand"/>
    <n v="285.55200000000002"/>
    <n v="2"/>
    <n v="0.2"/>
    <n v="35.69399999999996"/>
  </r>
  <r>
    <n v="1323"/>
    <s v="CA-2014-121804"/>
    <x v="3"/>
    <x v="448"/>
    <d v="2014-03-09T00:00:00"/>
    <s v="Standard Class"/>
    <s v="LP-17095"/>
    <s v="Liz Preis"/>
    <x v="0"/>
    <s v="United States"/>
    <s v="Murray"/>
    <x v="0"/>
    <n v="42071"/>
    <x v="0"/>
    <s v="OFF-AP-10004859"/>
    <x v="1"/>
    <x v="9"/>
    <s v="Acco 6 Outlet Guardian Premium Surge Suppressor"/>
    <n v="72.8"/>
    <n v="5"/>
    <n v="0"/>
    <n v="19.656000000000002"/>
  </r>
  <r>
    <n v="1324"/>
    <s v="CA-2014-162635"/>
    <x v="3"/>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x v="31"/>
    <n v="1841"/>
    <x v="3"/>
    <s v="OFF-ST-10001321"/>
    <x v="1"/>
    <x v="4"/>
    <s v="Decoflex Hanging Personal Folder File, Blue"/>
    <n v="46.26"/>
    <n v="3"/>
    <n v="0"/>
    <n v="12.490200000000003"/>
  </r>
  <r>
    <n v="1326"/>
    <s v="US-2011-117058"/>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x v="29"/>
    <n v="6360"/>
    <x v="3"/>
    <s v="OFF-PA-10004156"/>
    <x v="1"/>
    <x v="10"/>
    <s v="Xerox 188"/>
    <n v="11.34"/>
    <n v="1"/>
    <n v="0"/>
    <n v="5.5565999999999995"/>
  </r>
  <r>
    <n v="1329"/>
    <s v="CA-2014-106033"/>
    <x v="3"/>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x v="24"/>
    <n v="44052"/>
    <x v="3"/>
    <s v="OFF-ST-10004507"/>
    <x v="1"/>
    <x v="4"/>
    <s v="Advantus Rolling Storage Box"/>
    <n v="27.439999999999998"/>
    <n v="2"/>
    <n v="0.2"/>
    <n v="2.4009999999999998"/>
  </r>
  <r>
    <n v="1333"/>
    <s v="CA-2011-122567"/>
    <x v="2"/>
    <x v="456"/>
    <d v="2011-02-22T00:00:00"/>
    <s v="Standard Class"/>
    <s v="MN-17935"/>
    <s v="Michael Nguyen"/>
    <x v="0"/>
    <s v="United States"/>
    <s v="Dallas"/>
    <x v="5"/>
    <n v="75220"/>
    <x v="2"/>
    <s v="OFF-BI-10002012"/>
    <x v="1"/>
    <x v="8"/>
    <s v="Wilson Jones Easy Flow II Sheet Lifters"/>
    <n v="1.0799999999999998"/>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x v="1"/>
    <n v="90049"/>
    <x v="1"/>
    <s v="OFF-BI-10003684"/>
    <x v="1"/>
    <x v="8"/>
    <s v="Wilson Jones Legal Size Ring Binders"/>
    <n v="140.73599999999999"/>
    <n v="8"/>
    <n v="0.2"/>
    <n v="52.775999999999996"/>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5999999999991"/>
  </r>
  <r>
    <n v="1338"/>
    <s v="CA-2014-100524"/>
    <x v="3"/>
    <x v="185"/>
    <d v="2014-04-03T00:00:00"/>
    <s v="Second Class"/>
    <s v="CM-12115"/>
    <s v="Chad McGuire"/>
    <x v="0"/>
    <s v="United States"/>
    <s v="New York City"/>
    <x v="15"/>
    <n v="10011"/>
    <x v="3"/>
    <s v="FUR-FU-10004018"/>
    <x v="0"/>
    <x v="5"/>
    <s v="Tensor Computer Mounted Lamp"/>
    <n v="29.78"/>
    <n v="2"/>
    <n v="0"/>
    <n v="8.0406000000000013"/>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x v="3"/>
    <n v="28540"/>
    <x v="0"/>
    <s v="TEC-MA-10002178"/>
    <x v="2"/>
    <x v="15"/>
    <s v="Cisco CP-7937G Unified IP Conference Station Phone"/>
    <n v="695.7"/>
    <n v="2"/>
    <n v="0.5"/>
    <n v="-27.827999999999975"/>
  </r>
  <r>
    <n v="1342"/>
    <s v="CA-2014-113481"/>
    <x v="3"/>
    <x v="460"/>
    <d v="2014-01-05T00:00:00"/>
    <s v="First Class"/>
    <s v="AS-10045"/>
    <s v="Aaron Smayling"/>
    <x v="1"/>
    <s v="United States"/>
    <s v="Jacksonville"/>
    <x v="3"/>
    <n v="28540"/>
    <x v="0"/>
    <s v="OFF-BI-10003694"/>
    <x v="1"/>
    <x v="8"/>
    <s v="Avery 3 1/2&quot; Diskette Storage Pages, 10/Pack"/>
    <n v="15.66"/>
    <n v="5"/>
    <n v="0.7"/>
    <n v="-12.527999999999995"/>
  </r>
  <r>
    <n v="1343"/>
    <s v="CA-2014-113481"/>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x v="15"/>
    <n v="11520"/>
    <x v="3"/>
    <s v="OFF-AR-10000411"/>
    <x v="1"/>
    <x v="6"/>
    <s v="Boston 16701 Slimline Battery Pencil Sharpener"/>
    <n v="47.82"/>
    <n v="3"/>
    <n v="0"/>
    <n v="14.345999999999995"/>
  </r>
  <r>
    <n v="1345"/>
    <s v="CA-2012-131758"/>
    <x v="1"/>
    <x v="71"/>
    <d v="2012-06-01T00:00:00"/>
    <s v="Standard Class"/>
    <s v="KB-16315"/>
    <s v="Karl Braun"/>
    <x v="0"/>
    <s v="United States"/>
    <s v="Freeport"/>
    <x v="15"/>
    <n v="11520"/>
    <x v="3"/>
    <s v="OFF-LA-10000262"/>
    <x v="1"/>
    <x v="2"/>
    <s v="Avery 494"/>
    <n v="13.049999999999999"/>
    <n v="5"/>
    <n v="0"/>
    <n v="6.0029999999999992"/>
  </r>
  <r>
    <n v="1346"/>
    <s v="CA-2011-118339"/>
    <x v="2"/>
    <x v="461"/>
    <d v="2011-03-24T00:00:00"/>
    <s v="Standard Class"/>
    <s v="BN-11515"/>
    <s v="Bradley Nguyen"/>
    <x v="0"/>
    <s v="United States"/>
    <s v="Lakeville"/>
    <x v="11"/>
    <n v="55044"/>
    <x v="2"/>
    <s v="OFF-AP-10001154"/>
    <x v="1"/>
    <x v="9"/>
    <s v="Bionaire Personal Warm Mist Humidifier/Vaporizer"/>
    <n v="93.78"/>
    <n v="2"/>
    <n v="0"/>
    <n v="36.574200000000005"/>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300000000023"/>
  </r>
  <r>
    <n v="1352"/>
    <s v="CA-2013-162901"/>
    <x v="0"/>
    <x v="463"/>
    <d v="2013-04-01T00:00:00"/>
    <s v="First Class"/>
    <s v="AS-10045"/>
    <s v="Aaron Smayling"/>
    <x v="1"/>
    <s v="United States"/>
    <s v="Arlington"/>
    <x v="17"/>
    <n v="22204"/>
    <x v="0"/>
    <s v="OFF-ST-10000649"/>
    <x v="1"/>
    <x v="4"/>
    <s v="Hanging Personal Folder File"/>
    <n v="31.4"/>
    <n v="2"/>
    <n v="0"/>
    <n v="7.8500000000000014"/>
  </r>
  <r>
    <n v="1353"/>
    <s v="CA-2014-162978"/>
    <x v="3"/>
    <x v="464"/>
    <d v="2014-05-10T00:00:00"/>
    <s v="Standard Class"/>
    <s v="LW-16990"/>
    <s v="Lindsay Williams"/>
    <x v="1"/>
    <s v="United States"/>
    <s v="San Francisco"/>
    <x v="1"/>
    <n v="94109"/>
    <x v="1"/>
    <s v="TEC-PH-10003092"/>
    <x v="2"/>
    <x v="7"/>
    <s v="Motorola L804"/>
    <n v="183.96"/>
    <n v="5"/>
    <n v="0.2"/>
    <n v="20.695499999999988"/>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x v="0"/>
    <n v="40214"/>
    <x v="0"/>
    <s v="OFF-PA-10003641"/>
    <x v="1"/>
    <x v="10"/>
    <s v="Xerox 1909"/>
    <n v="79.14"/>
    <n v="3"/>
    <n v="0"/>
    <n v="36.404399999999995"/>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x v="9"/>
    <n v="19120"/>
    <x v="3"/>
    <s v="TEC-PH-10001336"/>
    <x v="2"/>
    <x v="7"/>
    <s v="Digium D40 VoIP phone"/>
    <n v="309.57600000000002"/>
    <n v="4"/>
    <n v="0.4"/>
    <n v="-56.755600000000015"/>
  </r>
  <r>
    <n v="1364"/>
    <s v="US-2014-155425"/>
    <x v="3"/>
    <x v="468"/>
    <d v="2014-11-12T00:00:00"/>
    <s v="First Class"/>
    <s v="AB-10600"/>
    <s v="Ann Blume"/>
    <x v="1"/>
    <s v="United States"/>
    <s v="Tucson"/>
    <x v="16"/>
    <n v="85705"/>
    <x v="1"/>
    <s v="OFF-BI-10001036"/>
    <x v="1"/>
    <x v="8"/>
    <s v="Cardinal EasyOpen D-Ring Binders"/>
    <n v="38.388000000000005"/>
    <n v="14"/>
    <n v="0.7"/>
    <n v="-25.591999999999999"/>
  </r>
  <r>
    <n v="1365"/>
    <s v="US-2014-155425"/>
    <x v="3"/>
    <x v="468"/>
    <d v="2014-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14-11-12T00:00:00"/>
    <s v="First Class"/>
    <s v="AB-10600"/>
    <s v="Ann Blume"/>
    <x v="1"/>
    <s v="United States"/>
    <s v="Tucson"/>
    <x v="16"/>
    <n v="85705"/>
    <x v="1"/>
    <s v="TEC-AC-10001314"/>
    <x v="2"/>
    <x v="11"/>
    <s v="Case Logic 2.4GHz Wireless Keyboard"/>
    <n v="239.95200000000003"/>
    <n v="6"/>
    <n v="0.2"/>
    <n v="-35.992800000000038"/>
  </r>
  <r>
    <n v="1367"/>
    <s v="US-2014-155425"/>
    <x v="3"/>
    <x v="468"/>
    <d v="2014-11-12T00:00:00"/>
    <s v="First Class"/>
    <s v="AB-10600"/>
    <s v="Ann Blume"/>
    <x v="1"/>
    <s v="United States"/>
    <s v="Tucson"/>
    <x v="16"/>
    <n v="85705"/>
    <x v="1"/>
    <s v="TEC-PH-10002563"/>
    <x v="2"/>
    <x v="7"/>
    <s v="Adtran 1202752G1"/>
    <n v="201.584"/>
    <n v="2"/>
    <n v="0.2"/>
    <n v="15.118800000000007"/>
  </r>
  <r>
    <n v="1368"/>
    <s v="US-2014-155425"/>
    <x v="3"/>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x v="22"/>
    <n v="80906"/>
    <x v="1"/>
    <s v="OFF-AR-10003405"/>
    <x v="1"/>
    <x v="6"/>
    <s v="Dixon My First Ticonderoga Pencil, #2"/>
    <n v="14.04"/>
    <n v="3"/>
    <n v="0.2"/>
    <n v="1.5794999999999986"/>
  </r>
  <r>
    <n v="1372"/>
    <s v="CA-2014-136672"/>
    <x v="3"/>
    <x v="469"/>
    <d v="2014-03-13T00:00:00"/>
    <s v="Standard Class"/>
    <s v="MG-17890"/>
    <s v="Michael Granlund"/>
    <x v="2"/>
    <s v="United States"/>
    <s v="Clinton"/>
    <x v="39"/>
    <n v="20735"/>
    <x v="3"/>
    <s v="TEC-AC-10004510"/>
    <x v="2"/>
    <x v="11"/>
    <s v="Logitech Desktop MK120 Mouse and keyboard Combo"/>
    <n v="49.08"/>
    <n v="3"/>
    <n v="0"/>
    <n v="4.9079999999999977"/>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x v="7"/>
    <n v="84062"/>
    <x v="1"/>
    <s v="OFF-AP-10003590"/>
    <x v="1"/>
    <x v="9"/>
    <s v="Hoover WindTunnel Plus Canister Vacuum"/>
    <n v="1089.75"/>
    <n v="3"/>
    <n v="0"/>
    <n v="305.13000000000011"/>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39999999999993"/>
  </r>
  <r>
    <n v="1379"/>
    <s v="CA-2011-126361"/>
    <x v="2"/>
    <x v="472"/>
    <d v="2011-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39999999999"/>
  </r>
  <r>
    <n v="1383"/>
    <s v="US-2013-108504"/>
    <x v="0"/>
    <x v="473"/>
    <d v="2013-02-05T00:00:00"/>
    <s v="Same Day"/>
    <s v="PP-18955"/>
    <s v="Paul Prost"/>
    <x v="2"/>
    <s v="United States"/>
    <s v="Smyrna"/>
    <x v="32"/>
    <n v="30080"/>
    <x v="0"/>
    <s v="OFF-ST-10002344"/>
    <x v="1"/>
    <x v="4"/>
    <s v="Carina 42&quot;Hx23 3/4&quot;W Media Storage Unit"/>
    <n v="80.98"/>
    <n v="1"/>
    <n v="0"/>
    <n v="1.6196000000000055"/>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00000000000028"/>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599999999979"/>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x v="32"/>
    <n v="30080"/>
    <x v="0"/>
    <s v="TEC-PH-10003645"/>
    <x v="2"/>
    <x v="7"/>
    <s v="Aastra 57i VoIP phone"/>
    <n v="484.83000000000004"/>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x v="32"/>
    <n v="30080"/>
    <x v="0"/>
    <s v="OFF-ST-10004804"/>
    <x v="1"/>
    <x v="4"/>
    <s v="Belkin 19&quot; Vented Equipment Shelf, Black"/>
    <n v="154.44"/>
    <n v="3"/>
    <n v="0"/>
    <n v="1.5444000000000031"/>
  </r>
  <r>
    <n v="1393"/>
    <s v="US-2013-108504"/>
    <x v="0"/>
    <x v="473"/>
    <d v="2013-02-05T00:00:00"/>
    <s v="Same Day"/>
    <s v="PP-18955"/>
    <s v="Paul Prost"/>
    <x v="2"/>
    <s v="United States"/>
    <s v="Smyrna"/>
    <x v="32"/>
    <n v="30080"/>
    <x v="0"/>
    <s v="OFF-PA-10003892"/>
    <x v="1"/>
    <x v="10"/>
    <s v="Xerox 1943"/>
    <n v="342.37"/>
    <n v="7"/>
    <n v="0"/>
    <n v="160.91389999999998"/>
  </r>
  <r>
    <n v="1394"/>
    <s v="CA-2014-124828"/>
    <x v="3"/>
    <x v="445"/>
    <d v="2014-07-05T00:00:00"/>
    <s v="First Class"/>
    <s v="YS-21880"/>
    <s v="Yana Sorensen"/>
    <x v="1"/>
    <s v="United States"/>
    <s v="Burlington"/>
    <x v="3"/>
    <n v="27217"/>
    <x v="0"/>
    <s v="OFF-AR-10003514"/>
    <x v="1"/>
    <x v="6"/>
    <s v="4009 Highlighters by Sanford"/>
    <n v="9.5519999999999996"/>
    <n v="3"/>
    <n v="0.2"/>
    <n v="1.5521999999999991"/>
  </r>
  <r>
    <n v="1395"/>
    <s v="US-2014-117247"/>
    <x v="3"/>
    <x v="449"/>
    <d v="2014-10-15T00:00:00"/>
    <s v="Standard Class"/>
    <s v="CK-12760"/>
    <s v="Cyma Kinney"/>
    <x v="1"/>
    <s v="United States"/>
    <s v="Aurora"/>
    <x v="10"/>
    <n v="60505"/>
    <x v="2"/>
    <s v="FUR-TA-10002958"/>
    <x v="0"/>
    <x v="3"/>
    <s v="Bevis Oval Conference Table, Walnut"/>
    <n v="652.45000000000005"/>
    <n v="5"/>
    <n v="0.5"/>
    <n v="-430.61700000000019"/>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x v="15"/>
    <n v="10035"/>
    <x v="3"/>
    <s v="OFF-PA-10004971"/>
    <x v="1"/>
    <x v="10"/>
    <s v="Xerox 196"/>
    <n v="11.56"/>
    <n v="2"/>
    <n v="0"/>
    <n v="5.6644000000000005"/>
  </r>
  <r>
    <n v="1399"/>
    <s v="CA-2013-124485"/>
    <x v="0"/>
    <x v="390"/>
    <d v="2013-11-27T00:00:00"/>
    <s v="First Class"/>
    <s v="NC-18340"/>
    <s v="Nat Carroll"/>
    <x v="0"/>
    <s v="United States"/>
    <s v="New York City"/>
    <x v="15"/>
    <n v="10035"/>
    <x v="3"/>
    <s v="TEC-AC-10002323"/>
    <x v="2"/>
    <x v="11"/>
    <s v="SanDisk Ultra 32 GB MicroSDHC Class 10 Memory Card"/>
    <n v="88.4"/>
    <n v="4"/>
    <n v="0"/>
    <n v="11.492000000000004"/>
  </r>
  <r>
    <n v="1400"/>
    <s v="CA-2013-124485"/>
    <x v="0"/>
    <x v="390"/>
    <d v="2013-11-27T00:00:00"/>
    <s v="First Class"/>
    <s v="NC-18340"/>
    <s v="Nat Carroll"/>
    <x v="0"/>
    <s v="United States"/>
    <s v="New York City"/>
    <x v="15"/>
    <n v="10035"/>
    <x v="3"/>
    <s v="OFF-PA-10004888"/>
    <x v="1"/>
    <x v="10"/>
    <s v="Xerox 217"/>
    <n v="6.48"/>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x v="17"/>
    <n v="24153"/>
    <x v="0"/>
    <s v="OFF-EN-10002230"/>
    <x v="1"/>
    <x v="12"/>
    <s v="Airmail Envelopes"/>
    <n v="251.79000000000002"/>
    <n v="3"/>
    <n v="0"/>
    <n v="118.34129999999999"/>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000000000002"/>
    <n v="1"/>
    <n v="0.2"/>
    <n v="-2.1896000000000004"/>
  </r>
  <r>
    <n v="1406"/>
    <s v="US-2011-118486"/>
    <x v="2"/>
    <x v="322"/>
    <d v="2011-04-08T00:00:00"/>
    <s v="First Class"/>
    <s v="SD-20485"/>
    <s v="Shirley Daniels"/>
    <x v="2"/>
    <s v="United States"/>
    <s v="Philadelphia"/>
    <x v="9"/>
    <n v="19143"/>
    <x v="3"/>
    <s v="FUR-TA-10001039"/>
    <x v="0"/>
    <x v="3"/>
    <s v="KI Adjustable-Height Table"/>
    <n v="154.76400000000001"/>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74"/>
  </r>
  <r>
    <n v="1410"/>
    <s v="US-2013-122245"/>
    <x v="0"/>
    <x v="477"/>
    <d v="2013-10-01T00:00:00"/>
    <s v="Standard Class"/>
    <s v="AB-10105"/>
    <s v="Adrian Barton"/>
    <x v="0"/>
    <s v="United States"/>
    <s v="Phoenix"/>
    <x v="16"/>
    <n v="85023"/>
    <x v="1"/>
    <s v="FUR-TA-10002356"/>
    <x v="0"/>
    <x v="3"/>
    <s v="Bevis Boat-Shaped Conference Table"/>
    <n v="393.16500000000002"/>
    <n v="3"/>
    <n v="0.5"/>
    <n v="-204.44580000000005"/>
  </r>
  <r>
    <n v="1411"/>
    <s v="CA-2014-105144"/>
    <x v="3"/>
    <x v="259"/>
    <d v="2014-11-12T00:00:00"/>
    <s v="Standard Class"/>
    <s v="SZ-20035"/>
    <s v="Sam Zeldin"/>
    <x v="2"/>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x v="5"/>
    <n v="77041"/>
    <x v="2"/>
    <s v="TEC-PH-10002922"/>
    <x v="2"/>
    <x v="7"/>
    <s v="ShoreTel ShorePhone IP 230 VoIP phone"/>
    <n v="946.34400000000005"/>
    <n v="7"/>
    <n v="0.2"/>
    <n v="118.29299999999989"/>
  </r>
  <r>
    <n v="1418"/>
    <s v="CA-2012-126697"/>
    <x v="1"/>
    <x v="481"/>
    <d v="2012-09-24T00:00:00"/>
    <s v="First Class"/>
    <s v="SV-20815"/>
    <s v="Stuart Van"/>
    <x v="1"/>
    <s v="United States"/>
    <s v="Houston"/>
    <x v="5"/>
    <n v="77041"/>
    <x v="2"/>
    <s v="TEC-AC-10004353"/>
    <x v="2"/>
    <x v="11"/>
    <s v="Hypercom P1300 Pinpad"/>
    <n v="151.20000000000002"/>
    <n v="3"/>
    <n v="0.2"/>
    <n v="32.130000000000003"/>
  </r>
  <r>
    <n v="1419"/>
    <s v="CA-2012-126697"/>
    <x v="1"/>
    <x v="481"/>
    <d v="2012-09-24T00:00:00"/>
    <s v="First Class"/>
    <s v="SV-20815"/>
    <s v="Stuart Van"/>
    <x v="1"/>
    <s v="United States"/>
    <s v="Houston"/>
    <x v="5"/>
    <n v="77041"/>
    <x v="2"/>
    <s v="FUR-FU-10001706"/>
    <x v="0"/>
    <x v="5"/>
    <s v="Longer-Life Soft White Bulbs"/>
    <n v="4.9280000000000008"/>
    <n v="4"/>
    <n v="0.6"/>
    <n v="-1.4783999999999997"/>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8000000000008"/>
    <n v="2"/>
    <n v="0.7"/>
    <n v="-48.391999999999982"/>
  </r>
  <r>
    <n v="1422"/>
    <s v="CA-2012-124800"/>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x v="16"/>
    <n v="85204"/>
    <x v="1"/>
    <s v="OFF-BI-10003984"/>
    <x v="1"/>
    <x v="8"/>
    <s v="Lock-Up Easel 'Spel-Binder'"/>
    <n v="77.031000000000006"/>
    <n v="9"/>
    <n v="0.7"/>
    <n v="-59.057100000000005"/>
  </r>
  <r>
    <n v="1424"/>
    <s v="CA-2012-124800"/>
    <x v="1"/>
    <x v="120"/>
    <d v="2012-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12-09-30T00:00:00"/>
    <s v="Standard Class"/>
    <s v="RW-19540"/>
    <s v="Rick Wilson"/>
    <x v="1"/>
    <s v="United States"/>
    <s v="Mesa"/>
    <x v="16"/>
    <n v="85204"/>
    <x v="1"/>
    <s v="TEC-PH-10001750"/>
    <x v="2"/>
    <x v="7"/>
    <s v="Samsung Rugby III"/>
    <n v="263.96000000000004"/>
    <n v="5"/>
    <n v="0.2"/>
    <n v="23.096500000000006"/>
  </r>
  <r>
    <n v="1426"/>
    <s v="CA-2012-124800"/>
    <x v="1"/>
    <x v="120"/>
    <d v="2012-09-30T00:00:00"/>
    <s v="Standard Class"/>
    <s v="RW-19540"/>
    <s v="Rick Wilson"/>
    <x v="1"/>
    <s v="United States"/>
    <s v="Mesa"/>
    <x v="16"/>
    <n v="85204"/>
    <x v="1"/>
    <s v="OFF-ST-10002743"/>
    <x v="1"/>
    <x v="4"/>
    <s v="SAFCO Boltless Steel Shelving"/>
    <n v="363.64800000000002"/>
    <n v="4"/>
    <n v="0.2"/>
    <n v="-86.366400000000027"/>
  </r>
  <r>
    <n v="1427"/>
    <s v="US-2012-164448"/>
    <x v="1"/>
    <x v="89"/>
    <d v="2012-11-04T00:00:00"/>
    <s v="Second Class"/>
    <s v="DK-12835"/>
    <s v="Damala Kotsonis"/>
    <x v="1"/>
    <s v="United States"/>
    <s v="Salinas"/>
    <x v="1"/>
    <n v="93905"/>
    <x v="1"/>
    <s v="OFF-BI-10002949"/>
    <x v="1"/>
    <x v="8"/>
    <s v="Prestige Round Ring Binders"/>
    <n v="9.7280000000000015"/>
    <n v="2"/>
    <n v="0.2"/>
    <n v="3.2831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1"/>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3"/>
  </r>
  <r>
    <n v="1434"/>
    <s v="CA-2011-120768"/>
    <x v="2"/>
    <x v="174"/>
    <d v="2011-12-21T00:00:00"/>
    <s v="Second Class"/>
    <s v="IM-15070"/>
    <s v="Irene Maddox"/>
    <x v="0"/>
    <s v="United States"/>
    <s v="Florence"/>
    <x v="19"/>
    <n v="35630"/>
    <x v="0"/>
    <s v="FUR-CH-10000513"/>
    <x v="0"/>
    <x v="1"/>
    <s v="High-Back Leather Manager's Chair"/>
    <n v="1819.8600000000001"/>
    <n v="14"/>
    <n v="0"/>
    <n v="163.78740000000002"/>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4000000000006"/>
    <n v="6"/>
    <n v="0.2"/>
    <n v="10.8864"/>
  </r>
  <r>
    <n v="1437"/>
    <s v="CA-2014-106852"/>
    <x v="3"/>
    <x v="308"/>
    <d v="2014-06-28T00:00:00"/>
    <s v="Standard Class"/>
    <s v="ST-20530"/>
    <s v="Shui Tom"/>
    <x v="0"/>
    <s v="United States"/>
    <s v="Parma"/>
    <x v="24"/>
    <n v="44134"/>
    <x v="3"/>
    <s v="OFF-AR-10003829"/>
    <x v="1"/>
    <x v="6"/>
    <s v="Newell 35"/>
    <n v="5.2480000000000002"/>
    <n v="2"/>
    <n v="0.2"/>
    <n v="0.59039999999999915"/>
  </r>
  <r>
    <n v="1438"/>
    <s v="CA-2012-139731"/>
    <x v="1"/>
    <x v="52"/>
    <d v="2012-10-15T00:00:00"/>
    <s v="Same Day"/>
    <s v="JE-15745"/>
    <s v="Joel Eaton"/>
    <x v="0"/>
    <s v="United States"/>
    <s v="Amarillo"/>
    <x v="5"/>
    <n v="79109"/>
    <x v="2"/>
    <s v="TEC-AC-10004975"/>
    <x v="2"/>
    <x v="11"/>
    <s v="Plantronics Audio 995 Wireless Stereo Headset"/>
    <n v="263.88"/>
    <n v="3"/>
    <n v="0.2"/>
    <n v="42.880500000000012"/>
  </r>
  <r>
    <n v="1439"/>
    <s v="CA-2012-139731"/>
    <x v="1"/>
    <x v="52"/>
    <d v="2012-10-15T00:00:00"/>
    <s v="Same Day"/>
    <s v="JE-15745"/>
    <s v="Joel Eaton"/>
    <x v="0"/>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x v="34"/>
    <n v="2908"/>
    <x v="3"/>
    <s v="OFF-BI-10004364"/>
    <x v="1"/>
    <x v="8"/>
    <s v="Storex Dura Pro Binders"/>
    <n v="29.700000000000003"/>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x v="1"/>
    <s v="United States"/>
    <s v="Aurora"/>
    <x v="22"/>
    <n v="80013"/>
    <x v="1"/>
    <s v="OFF-ST-10002974"/>
    <x v="1"/>
    <x v="4"/>
    <s v="Trav-L-File Heavy-Duty Shuttle II, Black"/>
    <n v="139.42400000000001"/>
    <n v="4"/>
    <n v="0.2"/>
    <n v="17.42799999999999"/>
  </r>
  <r>
    <n v="1445"/>
    <s v="CA-2013-133725"/>
    <x v="0"/>
    <x v="454"/>
    <d v="2013-05-29T00:00:00"/>
    <s v="Standard Class"/>
    <s v="KL-16645"/>
    <s v="Ken Lonsdale"/>
    <x v="0"/>
    <s v="United States"/>
    <s v="Chicago"/>
    <x v="10"/>
    <n v="60623"/>
    <x v="2"/>
    <s v="TEC-PH-10004165"/>
    <x v="2"/>
    <x v="7"/>
    <s v="Mitel MiVoice 5330e IP Phone"/>
    <n v="1979.9280000000001"/>
    <n v="9"/>
    <n v="0.2"/>
    <n v="148.49459999999993"/>
  </r>
  <r>
    <n v="1446"/>
    <s v="CA-2014-102337"/>
    <x v="3"/>
    <x v="487"/>
    <d v="2014-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14-06-17T00:00:00"/>
    <s v="First Class"/>
    <s v="SD-20485"/>
    <s v="Shirley Daniels"/>
    <x v="2"/>
    <s v="United States"/>
    <s v="Chicago"/>
    <x v="10"/>
    <n v="60653"/>
    <x v="2"/>
    <s v="FUR-CH-10004289"/>
    <x v="0"/>
    <x v="1"/>
    <s v="Global Super Steno Chair"/>
    <n v="470.30199999999996"/>
    <n v="7"/>
    <n v="0.3"/>
    <n v="-87.341800000000035"/>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12-07-20T00:00:00"/>
    <s v="First Class"/>
    <s v="TS-21085"/>
    <s v="Thais Sissman"/>
    <x v="0"/>
    <s v="United States"/>
    <s v="Phoenix"/>
    <x v="16"/>
    <n v="85023"/>
    <x v="1"/>
    <s v="OFF-BI-10004352"/>
    <x v="1"/>
    <x v="8"/>
    <s v="Wilson Jones DublLock D-Ring Binders"/>
    <n v="2.0250000000000004"/>
    <n v="1"/>
    <n v="0.7"/>
    <n v="-1.3499999999999996"/>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79999999999993"/>
    <n v="3"/>
    <n v="0"/>
    <n v="45.839999999999996"/>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199999999999989"/>
    <n v="3"/>
    <n v="0"/>
    <n v="41.951999999999998"/>
  </r>
  <r>
    <n v="1457"/>
    <s v="CA-2014-148474"/>
    <x v="3"/>
    <x v="492"/>
    <d v="2014-06-20T00:00:00"/>
    <s v="Standard Class"/>
    <s v="ME-17320"/>
    <s v="Maria Etezadi"/>
    <x v="2"/>
    <s v="United States"/>
    <s v="Columbus"/>
    <x v="32"/>
    <n v="31907"/>
    <x v="0"/>
    <s v="FUR-TA-10002530"/>
    <x v="0"/>
    <x v="3"/>
    <s v="Iceberg OfficeWorks 42&quot; Round Tables"/>
    <n v="452.93999999999994"/>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x v="1"/>
    <s v="United States"/>
    <s v="Irving"/>
    <x v="5"/>
    <n v="75061"/>
    <x v="2"/>
    <s v="OFF-LA-10001569"/>
    <x v="1"/>
    <x v="2"/>
    <s v="Avery 499"/>
    <n v="15.936000000000002"/>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x v="30"/>
    <n v="8360"/>
    <x v="3"/>
    <s v="FUR-TA-10001095"/>
    <x v="0"/>
    <x v="3"/>
    <s v="Chromcraft Round Conference Tables"/>
    <n v="244.00599999999997"/>
    <n v="2"/>
    <n v="0.3"/>
    <n v="-31.372200000000007"/>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x v="15"/>
    <n v="10009"/>
    <x v="3"/>
    <s v="OFF-FA-10001754"/>
    <x v="1"/>
    <x v="13"/>
    <s v="Stockwell Gold Paper Clips"/>
    <n v="3.68"/>
    <n v="2"/>
    <n v="0"/>
    <n v="1.8032000000000001"/>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x v="12"/>
    <n v="48234"/>
    <x v="2"/>
    <s v="FUR-CH-10000847"/>
    <x v="0"/>
    <x v="1"/>
    <s v="Global Executive Mid-Back Manager's Chair"/>
    <n v="872.94"/>
    <n v="3"/>
    <n v="0"/>
    <n v="226.96439999999998"/>
  </r>
  <r>
    <n v="1470"/>
    <s v="CA-2014-139199"/>
    <x v="3"/>
    <x v="34"/>
    <d v="2014-12-14T00:00:00"/>
    <s v="Standard Class"/>
    <s v="DK-12835"/>
    <s v="Damala Kotsonis"/>
    <x v="1"/>
    <s v="United States"/>
    <s v="Detroit"/>
    <x v="12"/>
    <n v="48234"/>
    <x v="2"/>
    <s v="OFF-BI-10003982"/>
    <x v="1"/>
    <x v="8"/>
    <s v="Wilson Jones Century Plastic Molded Ring Binders"/>
    <n v="41.54"/>
    <n v="2"/>
    <n v="0"/>
    <n v="19.523799999999998"/>
  </r>
  <r>
    <n v="1471"/>
    <s v="CA-2014-139199"/>
    <x v="3"/>
    <x v="34"/>
    <d v="2014-12-14T00:00:00"/>
    <s v="Standard Class"/>
    <s v="DK-12835"/>
    <s v="Damala Kotsonis"/>
    <x v="1"/>
    <s v="United States"/>
    <s v="Detroit"/>
    <x v="12"/>
    <n v="48234"/>
    <x v="2"/>
    <s v="OFF-PA-10001293"/>
    <x v="1"/>
    <x v="10"/>
    <s v="Xerox 1946"/>
    <n v="12.96"/>
    <n v="2"/>
    <n v="0"/>
    <n v="6.2208000000000006"/>
  </r>
  <r>
    <n v="1472"/>
    <s v="US-2012-161466"/>
    <x v="1"/>
    <x v="496"/>
    <d v="2012-09-27T00:00:00"/>
    <s v="Second Class"/>
    <s v="ON-18715"/>
    <s v="Odella Nelson"/>
    <x v="1"/>
    <s v="United States"/>
    <s v="Philadelphia"/>
    <x v="9"/>
    <n v="19120"/>
    <x v="3"/>
    <s v="OFF-AR-10000634"/>
    <x v="1"/>
    <x v="6"/>
    <s v="Newell 320"/>
    <n v="6.8480000000000008"/>
    <n v="2"/>
    <n v="0.2"/>
    <n v="0.59920000000000018"/>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12"/>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x v="1"/>
    <n v="92683"/>
    <x v="1"/>
    <s v="TEC-PH-10000376"/>
    <x v="2"/>
    <x v="7"/>
    <s v="Square Credit Card Reader"/>
    <n v="31.968000000000004"/>
    <n v="4"/>
    <n v="0.2"/>
    <n v="2.3976000000000006"/>
  </r>
  <r>
    <n v="1480"/>
    <s v="US-2013-108455"/>
    <x v="0"/>
    <x v="499"/>
    <d v="2013-12-09T00:00:00"/>
    <s v="Standard Class"/>
    <s v="MK-18160"/>
    <s v="Mike Kennedy"/>
    <x v="0"/>
    <s v="United States"/>
    <s v="San Francisco"/>
    <x v="1"/>
    <n v="94122"/>
    <x v="1"/>
    <s v="OFF-PA-10002262"/>
    <x v="1"/>
    <x v="10"/>
    <s v="Xerox 192"/>
    <n v="25.92"/>
    <n v="4"/>
    <n v="0"/>
    <n v="12.441600000000001"/>
  </r>
  <r>
    <n v="1481"/>
    <s v="US-2013-108455"/>
    <x v="0"/>
    <x v="499"/>
    <d v="2013-12-09T00:00:00"/>
    <s v="Standard Class"/>
    <s v="MK-18160"/>
    <s v="Mike Kennedy"/>
    <x v="0"/>
    <s v="United States"/>
    <s v="San Francisco"/>
    <x v="1"/>
    <n v="94122"/>
    <x v="1"/>
    <s v="OFF-PA-10002464"/>
    <x v="1"/>
    <x v="10"/>
    <s v="HP Office Recycled Paper (20Lb. and 87 Bright)"/>
    <n v="40.46"/>
    <n v="7"/>
    <n v="0"/>
    <n v="19.825400000000002"/>
  </r>
  <r>
    <n v="1482"/>
    <s v="US-2013-108455"/>
    <x v="0"/>
    <x v="499"/>
    <d v="2013-12-09T00:00:00"/>
    <s v="Standard Class"/>
    <s v="MK-18160"/>
    <s v="Mike Kennedy"/>
    <x v="0"/>
    <s v="United States"/>
    <s v="San Francisco"/>
    <x v="1"/>
    <n v="94122"/>
    <x v="1"/>
    <s v="OFF-ST-10002214"/>
    <x v="1"/>
    <x v="4"/>
    <s v="X-Rack File for Hanging Folders"/>
    <n v="33.869999999999997"/>
    <n v="3"/>
    <n v="0"/>
    <n v="8.8061999999999987"/>
  </r>
  <r>
    <n v="1483"/>
    <s v="CA-2014-101210"/>
    <x v="3"/>
    <x v="326"/>
    <d v="2014-08-29T00:00:00"/>
    <s v="Second Class"/>
    <s v="DW-13540"/>
    <s v="Don Weiss"/>
    <x v="0"/>
    <s v="United States"/>
    <s v="Jackson"/>
    <x v="18"/>
    <n v="38301"/>
    <x v="0"/>
    <s v="OFF-AR-10003560"/>
    <x v="1"/>
    <x v="6"/>
    <s v="Zebra Zazzle Fluorescent Highlighters"/>
    <n v="9.7280000000000015"/>
    <n v="2"/>
    <n v="0.2"/>
    <n v="1.702399999999999"/>
  </r>
  <r>
    <n v="1484"/>
    <s v="CA-2014-101210"/>
    <x v="3"/>
    <x v="326"/>
    <d v="2014-08-29T00:00:00"/>
    <s v="Second Class"/>
    <s v="DW-13540"/>
    <s v="Don Weiss"/>
    <x v="0"/>
    <s v="United States"/>
    <s v="Jackson"/>
    <x v="18"/>
    <n v="38301"/>
    <x v="0"/>
    <s v="OFF-PA-10000130"/>
    <x v="1"/>
    <x v="10"/>
    <s v="Xerox 199"/>
    <n v="3.4240000000000004"/>
    <n v="1"/>
    <n v="0.2"/>
    <n v="1.0699999999999996"/>
  </r>
  <r>
    <n v="1485"/>
    <s v="US-2013-108098"/>
    <x v="0"/>
    <x v="500"/>
    <d v="2013-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x v="15"/>
    <n v="10035"/>
    <x v="3"/>
    <s v="OFF-FA-10003021"/>
    <x v="1"/>
    <x v="13"/>
    <s v="Staples"/>
    <n v="3.76"/>
    <n v="2"/>
    <n v="0"/>
    <n v="1.3159999999999998"/>
  </r>
  <r>
    <n v="1487"/>
    <s v="CA-2012-140410"/>
    <x v="1"/>
    <x v="502"/>
    <d v="2012-11-07T00:00:00"/>
    <s v="Standard Class"/>
    <s v="CM-12655"/>
    <s v="Corinna Mitchell"/>
    <x v="2"/>
    <s v="United States"/>
    <s v="Los Angeles"/>
    <x v="1"/>
    <n v="90008"/>
    <x v="1"/>
    <s v="TEC-PH-10003580"/>
    <x v="2"/>
    <x v="7"/>
    <s v="Cisco IP Phone 7961G-GE VoIP phone"/>
    <n v="1212.848"/>
    <n v="7"/>
    <n v="0.2"/>
    <n v="106.12420000000014"/>
  </r>
  <r>
    <n v="1488"/>
    <s v="CA-2012-140410"/>
    <x v="1"/>
    <x v="502"/>
    <d v="2012-11-07T00:00:00"/>
    <s v="Standard Class"/>
    <s v="CM-12655"/>
    <s v="Corinna Mitchell"/>
    <x v="2"/>
    <s v="United States"/>
    <s v="Los Angeles"/>
    <x v="1"/>
    <n v="90008"/>
    <x v="1"/>
    <s v="TEC-AC-10001109"/>
    <x v="2"/>
    <x v="11"/>
    <s v="Logitech Trackman Marble Mouse"/>
    <n v="89.97"/>
    <n v="3"/>
    <n v="0"/>
    <n v="37.787400000000005"/>
  </r>
  <r>
    <n v="1489"/>
    <s v="CA-2012-140410"/>
    <x v="1"/>
    <x v="502"/>
    <d v="2012-11-07T00:00:00"/>
    <s v="Standard Class"/>
    <s v="CM-12655"/>
    <s v="Corinna Mitchell"/>
    <x v="2"/>
    <s v="United States"/>
    <s v="Los Angeles"/>
    <x v="1"/>
    <n v="90008"/>
    <x v="1"/>
    <s v="FUR-FU-10003347"/>
    <x v="0"/>
    <x v="5"/>
    <s v="Coloredge Poster Frame"/>
    <n v="42.599999999999994"/>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2000000000007"/>
  </r>
  <r>
    <n v="1495"/>
    <s v="CA-2011-123925"/>
    <x v="2"/>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x v="0"/>
    <s v="United States"/>
    <s v="Coppell"/>
    <x v="5"/>
    <n v="75019"/>
    <x v="2"/>
    <s v="OFF-AR-10003759"/>
    <x v="1"/>
    <x v="6"/>
    <s v="Crayola Anti Dust Chalk, 12/Pack"/>
    <n v="10.192000000000002"/>
    <n v="7"/>
    <n v="0.2"/>
    <n v="3.1849999999999992"/>
  </r>
  <r>
    <n v="1497"/>
    <s v="CA-2014-152485"/>
    <x v="3"/>
    <x v="507"/>
    <d v="2014-09-09T00:00:00"/>
    <s v="Standard Class"/>
    <s v="JD-15790"/>
    <s v="John Dryer"/>
    <x v="0"/>
    <s v="United States"/>
    <s v="Coppell"/>
    <x v="5"/>
    <n v="75019"/>
    <x v="2"/>
    <s v="OFF-ST-10004950"/>
    <x v="1"/>
    <x v="4"/>
    <s v="Acco Perma 3000 Stacking Storage Drawers"/>
    <n v="16.784000000000002"/>
    <n v="1"/>
    <n v="0.2"/>
    <n v="-0.20980000000000043"/>
  </r>
  <r>
    <n v="1498"/>
    <s v="CA-2014-152485"/>
    <x v="3"/>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x v="1"/>
    <n v="94122"/>
    <x v="1"/>
    <s v="OFF-BI-10003981"/>
    <x v="1"/>
    <x v="8"/>
    <s v="Avery Durable Plastic 1&quot; Binders"/>
    <n v="18.16"/>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x v="5"/>
    <n v="78745"/>
    <x v="2"/>
    <s v="OFF-PA-10003823"/>
    <x v="1"/>
    <x v="10"/>
    <s v="Xerox 197"/>
    <n v="223.05600000000001"/>
    <n v="9"/>
    <n v="0.2"/>
    <n v="69.704999999999984"/>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x v="1"/>
    <n v="90045"/>
    <x v="1"/>
    <s v="FUR-FU-10000010"/>
    <x v="0"/>
    <x v="5"/>
    <s v="DAX Value U-Channel Document Frames, Easel Back"/>
    <n v="9.94"/>
    <n v="2"/>
    <n v="0"/>
    <n v="3.0813999999999995"/>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7999999999998"/>
  </r>
  <r>
    <n v="1509"/>
    <s v="CA-2014-108294"/>
    <x v="3"/>
    <x v="389"/>
    <d v="2014-12-11T00:00:00"/>
    <s v="Same Day"/>
    <s v="LS-16975"/>
    <s v="Lindsay Shagiari"/>
    <x v="2"/>
    <s v="United States"/>
    <s v="Omaha"/>
    <x v="8"/>
    <n v="68104"/>
    <x v="2"/>
    <s v="OFF-BI-10004965"/>
    <x v="1"/>
    <x v="8"/>
    <s v="Ibico Covers for Plastic or Wire Binding Elements"/>
    <n v="34.5"/>
    <n v="3"/>
    <n v="0"/>
    <n v="15.524999999999999"/>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399999999996"/>
  </r>
  <r>
    <n v="1512"/>
    <s v="CA-2014-100384"/>
    <x v="3"/>
    <x v="92"/>
    <d v="2014-07-02T00:00:00"/>
    <s v="Standard Class"/>
    <s v="NH-18610"/>
    <s v="Nicole Hansen"/>
    <x v="1"/>
    <s v="United States"/>
    <s v="Pomona"/>
    <x v="1"/>
    <n v="91767"/>
    <x v="1"/>
    <s v="OFF-AR-10003514"/>
    <x v="1"/>
    <x v="6"/>
    <s v="4009 Highlighters by Sanford"/>
    <n v="35.82"/>
    <n v="9"/>
    <n v="0"/>
    <n v="11.820599999999997"/>
  </r>
  <r>
    <n v="1513"/>
    <s v="CA-2014-112809"/>
    <x v="3"/>
    <x v="238"/>
    <d v="2014-08-23T00:00:00"/>
    <s v="Standard Class"/>
    <s v="RA-19915"/>
    <s v="Russell Applegate"/>
    <x v="0"/>
    <s v="United States"/>
    <s v="Dallas"/>
    <x v="5"/>
    <n v="75220"/>
    <x v="2"/>
    <s v="OFF-ST-10002276"/>
    <x v="1"/>
    <x v="4"/>
    <s v="Safco Steel Mobile File Cart"/>
    <n v="200.06400000000002"/>
    <n v="3"/>
    <n v="0.2"/>
    <n v="12.504000000000005"/>
  </r>
  <r>
    <n v="1514"/>
    <s v="CA-2014-112809"/>
    <x v="3"/>
    <x v="238"/>
    <d v="2014-08-23T00:00:00"/>
    <s v="Standard Class"/>
    <s v="RA-19915"/>
    <s v="Russell Applegate"/>
    <x v="0"/>
    <s v="United States"/>
    <s v="Dallas"/>
    <x v="5"/>
    <n v="75220"/>
    <x v="2"/>
    <s v="OFF-BI-10001098"/>
    <x v="1"/>
    <x v="8"/>
    <s v="Acco D-Ring Binder w/DublLock"/>
    <n v="21.379999999999995"/>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x v="4"/>
    <n v="98105"/>
    <x v="1"/>
    <s v="OFF-BI-10004593"/>
    <x v="1"/>
    <x v="8"/>
    <s v="Ibico Laser Imprintable Binding System Covers"/>
    <n v="83.84"/>
    <n v="2"/>
    <n v="0.2"/>
    <n v="27.247999999999998"/>
  </r>
  <r>
    <n v="1519"/>
    <s v="CA-2011-111059"/>
    <x v="2"/>
    <x v="511"/>
    <d v="2011-02-07T00:00:00"/>
    <s v="Second Class"/>
    <s v="TB-21400"/>
    <s v="Tom Boeckenhauer"/>
    <x v="0"/>
    <s v="United States"/>
    <s v="Seattle"/>
    <x v="4"/>
    <n v="98105"/>
    <x v="1"/>
    <s v="OFF-BI-10002827"/>
    <x v="1"/>
    <x v="8"/>
    <s v="Avery Durable Poly Binders"/>
    <n v="13.27200000000000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x v="10"/>
    <n v="60610"/>
    <x v="2"/>
    <s v="OFF-AR-10001419"/>
    <x v="1"/>
    <x v="6"/>
    <s v="Newell 325"/>
    <n v="16.520000000000003"/>
    <n v="5"/>
    <n v="0.2"/>
    <n v="2.0649999999999986"/>
  </r>
  <r>
    <n v="1522"/>
    <s v="CA-2012-144806"/>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x v="16"/>
    <n v="85705"/>
    <x v="1"/>
    <s v="OFF-PA-10002586"/>
    <x v="1"/>
    <x v="10"/>
    <s v="Xerox 1970"/>
    <n v="19.920000000000002"/>
    <n v="5"/>
    <n v="0.2"/>
    <n v="6.7230000000000008"/>
  </r>
  <r>
    <n v="1524"/>
    <s v="CA-2012-144806"/>
    <x v="1"/>
    <x v="401"/>
    <d v="2012-12-11T00:00:00"/>
    <s v="Standard Class"/>
    <s v="GH-14425"/>
    <s v="Gary Hwang"/>
    <x v="0"/>
    <s v="United States"/>
    <s v="Tucson"/>
    <x v="16"/>
    <n v="85705"/>
    <x v="1"/>
    <s v="OFF-PA-10003039"/>
    <x v="1"/>
    <x v="10"/>
    <s v="Xerox 1960"/>
    <n v="198.27200000000002"/>
    <n v="8"/>
    <n v="0.2"/>
    <n v="61.959999999999987"/>
  </r>
  <r>
    <n v="1525"/>
    <s v="CA-2012-144806"/>
    <x v="1"/>
    <x v="401"/>
    <d v="2012-12-11T00:00:00"/>
    <s v="Standard Class"/>
    <s v="GH-14425"/>
    <s v="Gary Hwang"/>
    <x v="0"/>
    <s v="United States"/>
    <s v="Tucson"/>
    <x v="16"/>
    <n v="85705"/>
    <x v="1"/>
    <s v="OFF-ST-10004804"/>
    <x v="1"/>
    <x v="4"/>
    <s v="Belkin 19&quot; Vented Equipment Shelf, Black"/>
    <n v="247.10399999999998"/>
    <n v="6"/>
    <n v="0.2"/>
    <n v="-58.68719999999999"/>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x v="9"/>
    <n v="18103"/>
    <x v="3"/>
    <s v="OFF-AR-10002221"/>
    <x v="1"/>
    <x v="6"/>
    <s v="12 Colored Short Pencils"/>
    <n v="4.16"/>
    <n v="2"/>
    <n v="0.2"/>
    <n v="0.36400000000000032"/>
  </r>
  <r>
    <n v="1528"/>
    <s v="CA-2013-122392"/>
    <x v="0"/>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12-11-10T00:00:00"/>
    <s v="Second Class"/>
    <s v="MC-18130"/>
    <s v="Mike Caudle"/>
    <x v="1"/>
    <s v="United States"/>
    <s v="Newark"/>
    <x v="13"/>
    <n v="19711"/>
    <x v="3"/>
    <s v="OFF-FA-10004968"/>
    <x v="1"/>
    <x v="13"/>
    <s v="Rubber Band Ball"/>
    <n v="26.18"/>
    <n v="7"/>
    <n v="0"/>
    <n v="0.5236000000000014"/>
  </r>
  <r>
    <n v="1530"/>
    <s v="CA-2012-148432"/>
    <x v="1"/>
    <x v="209"/>
    <d v="2012-11-10T00:00:00"/>
    <s v="Second Class"/>
    <s v="MC-18130"/>
    <s v="Mike Caudle"/>
    <x v="1"/>
    <s v="United States"/>
    <s v="Newark"/>
    <x v="13"/>
    <n v="19711"/>
    <x v="3"/>
    <s v="OFF-PA-10001274"/>
    <x v="1"/>
    <x v="10"/>
    <s v="Loose Memo Sheets"/>
    <n v="7.3"/>
    <n v="2"/>
    <n v="0"/>
    <n v="3.4309999999999996"/>
  </r>
  <r>
    <n v="1531"/>
    <s v="CA-2012-103793"/>
    <x v="1"/>
    <x v="514"/>
    <d v="2012-03-31T00:00:00"/>
    <s v="Standard Class"/>
    <s v="BV-11245"/>
    <s v="Benjamin Venier"/>
    <x v="1"/>
    <s v="United States"/>
    <s v="Miami"/>
    <x v="2"/>
    <n v="33142"/>
    <x v="0"/>
    <s v="OFF-PA-10001125"/>
    <x v="1"/>
    <x v="10"/>
    <s v="Xerox 1988"/>
    <n v="74.352000000000004"/>
    <n v="3"/>
    <n v="0.2"/>
    <n v="23.234999999999992"/>
  </r>
  <r>
    <n v="1532"/>
    <s v="CA-2014-159884"/>
    <x v="3"/>
    <x v="515"/>
    <d v="2014-09-06T00:00:00"/>
    <s v="Standard Class"/>
    <s v="JF-15490"/>
    <s v="Jeremy Farry"/>
    <x v="0"/>
    <s v="United States"/>
    <s v="Tempe"/>
    <x v="16"/>
    <n v="85281"/>
    <x v="1"/>
    <s v="OFF-ST-10000344"/>
    <x v="1"/>
    <x v="4"/>
    <s v="Neat Ideas Personal Hanging Folder Files, Black"/>
    <n v="10.744"/>
    <n v="1"/>
    <n v="0.2"/>
    <n v="0.80579999999999963"/>
  </r>
  <r>
    <n v="1533"/>
    <s v="CA-2014-159884"/>
    <x v="3"/>
    <x v="515"/>
    <d v="2014-09-06T00:00:00"/>
    <s v="Standard Class"/>
    <s v="JF-15490"/>
    <s v="Jeremy Farry"/>
    <x v="0"/>
    <s v="United States"/>
    <s v="Tempe"/>
    <x v="16"/>
    <n v="85281"/>
    <x v="1"/>
    <s v="OFF-FA-10000585"/>
    <x v="1"/>
    <x v="13"/>
    <s v="OIC Bulk Pack Metal Binder Clips"/>
    <n v="8.3760000000000012"/>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x v="30"/>
    <n v="8302"/>
    <x v="3"/>
    <s v="OFF-ST-10000419"/>
    <x v="1"/>
    <x v="4"/>
    <s v="Rogers Jumbo File, Granite"/>
    <n v="40.74"/>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x v="31"/>
    <n v="2149"/>
    <x v="3"/>
    <s v="TEC-PH-10000439"/>
    <x v="2"/>
    <x v="7"/>
    <s v="GE DSL Phone Line Filter"/>
    <n v="39.99"/>
    <n v="1"/>
    <n v="0"/>
    <n v="11.597099999999998"/>
  </r>
  <r>
    <n v="1539"/>
    <s v="CA-2014-121888"/>
    <x v="3"/>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x v="31"/>
    <n v="2149"/>
    <x v="3"/>
    <s v="FUR-BO-10002545"/>
    <x v="0"/>
    <x v="0"/>
    <s v="Atlantic Metals Mobile 3-Shelf Bookcases, Custom Colors"/>
    <n v="782.9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x v="24"/>
    <n v="43229"/>
    <x v="3"/>
    <s v="FUR-FU-10003981"/>
    <x v="0"/>
    <x v="5"/>
    <s v="Eldon Wave Desk Accessories"/>
    <n v="8.32"/>
    <n v="5"/>
    <n v="0.2"/>
    <n v="2.2880000000000003"/>
  </r>
  <r>
    <n v="1543"/>
    <s v="CA-2011-166884"/>
    <x v="2"/>
    <x v="518"/>
    <d v="2011-03-16T00:00:00"/>
    <s v="Second Class"/>
    <s v="CK-12205"/>
    <s v="Chloris Kastensmidt"/>
    <x v="0"/>
    <s v="United States"/>
    <s v="Columbus"/>
    <x v="24"/>
    <n v="43229"/>
    <x v="3"/>
    <s v="OFF-FA-10001561"/>
    <x v="1"/>
    <x v="13"/>
    <s v="Stockwell Push Pins"/>
    <n v="10.464000000000002"/>
    <n v="6"/>
    <n v="0.2"/>
    <n v="1.7003999999999992"/>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x v="5"/>
    <n v="78207"/>
    <x v="2"/>
    <s v="OFF-PA-10000994"/>
    <x v="1"/>
    <x v="10"/>
    <s v="Xerox 1915"/>
    <n v="335.52"/>
    <n v="4"/>
    <n v="0.2"/>
    <n v="117.43199999999999"/>
  </r>
  <r>
    <n v="1548"/>
    <s v="CA-2012-111395"/>
    <x v="1"/>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x v="15"/>
    <n v="10011"/>
    <x v="3"/>
    <s v="TEC-CO-10001046"/>
    <x v="2"/>
    <x v="16"/>
    <s v="Canon Imageclass D680 Copier / Fax"/>
    <n v="559.99200000000008"/>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0000000000002"/>
    <n v="7"/>
    <n v="0"/>
    <n v="10.348799999999999"/>
  </r>
  <r>
    <n v="1554"/>
    <s v="CA-2014-158386"/>
    <x v="3"/>
    <x v="524"/>
    <d v="2014-10-22T00:00:00"/>
    <s v="Standard Class"/>
    <s v="BO-11425"/>
    <s v="Bobby Odegard"/>
    <x v="0"/>
    <s v="United States"/>
    <s v="Richmond"/>
    <x v="0"/>
    <n v="40475"/>
    <x v="0"/>
    <s v="OFF-BI-10003719"/>
    <x v="1"/>
    <x v="8"/>
    <s v="Large Capacity Hanging Post Binders"/>
    <n v="124.75"/>
    <n v="5"/>
    <n v="0"/>
    <n v="57.384999999999991"/>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91"/>
  </r>
  <r>
    <n v="1559"/>
    <s v="CA-2012-112116"/>
    <x v="1"/>
    <x v="199"/>
    <d v="2012-03-18T00:00:00"/>
    <s v="Second Class"/>
    <s v="JE-15475"/>
    <s v="Jeremy Ellison"/>
    <x v="0"/>
    <s v="United States"/>
    <s v="Seattle"/>
    <x v="4"/>
    <n v="98103"/>
    <x v="1"/>
    <s v="FUR-TA-10001039"/>
    <x v="0"/>
    <x v="3"/>
    <s v="KI Adjustable-Height Table"/>
    <n v="171.96"/>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79999999999989"/>
  </r>
  <r>
    <n v="1563"/>
    <s v="US-2014-102890"/>
    <x v="3"/>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1-03-04T00:00:00"/>
    <s v="Same Day"/>
    <s v="CL-12565"/>
    <s v="Clay Ludtke"/>
    <x v="0"/>
    <s v="United States"/>
    <s v="Columbia"/>
    <x v="20"/>
    <n v="29203"/>
    <x v="0"/>
    <s v="OFF-ST-10001370"/>
    <x v="1"/>
    <x v="4"/>
    <s v="Sensible Storage WireTech Storage Systems"/>
    <n v="354.90000000000003"/>
    <n v="5"/>
    <n v="0"/>
    <n v="17.744999999999962"/>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x v="5"/>
    <n v="75002"/>
    <x v="2"/>
    <s v="TEC-AC-10003038"/>
    <x v="2"/>
    <x v="11"/>
    <s v="Kingston Digital DataTraveler 16GB USB 2.0"/>
    <n v="21.48"/>
    <n v="3"/>
    <n v="0.2"/>
    <n v="-0.26850000000000307"/>
  </r>
  <r>
    <n v="1568"/>
    <s v="CA-2012-129112"/>
    <x v="1"/>
    <x v="239"/>
    <d v="2012-11-30T00:00:00"/>
    <s v="First Class"/>
    <s v="AW-10840"/>
    <s v="Anthony Witt"/>
    <x v="0"/>
    <s v="United States"/>
    <s v="Allen"/>
    <x v="5"/>
    <n v="75002"/>
    <x v="2"/>
    <s v="OFF-BI-10000088"/>
    <x v="1"/>
    <x v="8"/>
    <s v="GBC Imprintable Covers"/>
    <n v="8.7839999999999989"/>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x v="32"/>
    <n v="30318"/>
    <x v="0"/>
    <s v="OFF-AR-10003504"/>
    <x v="1"/>
    <x v="6"/>
    <s v="Newell 347"/>
    <n v="12.84"/>
    <n v="3"/>
    <n v="0"/>
    <n v="3.7235999999999989"/>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8999999999985"/>
  </r>
  <r>
    <n v="1574"/>
    <s v="US-2011-157385"/>
    <x v="2"/>
    <x v="533"/>
    <d v="2011-11-25T00:00:00"/>
    <s v="First Class"/>
    <s v="SC-20095"/>
    <s v="Sanjit Chand"/>
    <x v="0"/>
    <s v="United States"/>
    <s v="Los Angeles"/>
    <x v="1"/>
    <n v="90004"/>
    <x v="1"/>
    <s v="FUR-CH-10000595"/>
    <x v="0"/>
    <x v="1"/>
    <s v="Safco Contoured Stacking Chairs"/>
    <n v="381.44000000000005"/>
    <n v="2"/>
    <n v="0.2"/>
    <n v="23.839999999999975"/>
  </r>
  <r>
    <n v="1575"/>
    <s v="CA-2011-101602"/>
    <x v="2"/>
    <x v="534"/>
    <d v="2011-12-18T00:00:00"/>
    <s v="First Class"/>
    <s v="MC-18100"/>
    <s v="Mick Crebagga"/>
    <x v="0"/>
    <s v="United States"/>
    <s v="El Paso"/>
    <x v="5"/>
    <n v="79907"/>
    <x v="2"/>
    <s v="TEC-PH-10000169"/>
    <x v="2"/>
    <x v="7"/>
    <s v="ARKON Windshield Dashboard Air Vent Car Mount Holder"/>
    <n v="40.68"/>
    <n v="3"/>
    <n v="0.2"/>
    <n v="-9.153000000000004"/>
  </r>
  <r>
    <n v="1576"/>
    <s v="CA-2011-101602"/>
    <x v="2"/>
    <x v="534"/>
    <d v="2011-12-18T00:00:00"/>
    <s v="First Class"/>
    <s v="MC-18100"/>
    <s v="Mick Crebagga"/>
    <x v="0"/>
    <s v="United States"/>
    <s v="El Paso"/>
    <x v="5"/>
    <n v="79907"/>
    <x v="2"/>
    <s v="FUR-CH-10004675"/>
    <x v="0"/>
    <x v="1"/>
    <s v="Lifetime Advantage Folding Chairs, 4/Carton"/>
    <n v="763.28"/>
    <n v="5"/>
    <n v="0.3"/>
    <n v="-21.807999999999993"/>
  </r>
  <r>
    <n v="1577"/>
    <s v="CA-2013-109057"/>
    <x v="0"/>
    <x v="183"/>
    <d v="2013-04-28T00:00:00"/>
    <s v="Standard Class"/>
    <s v="TT-21460"/>
    <s v="Tonja Turnell"/>
    <x v="2"/>
    <s v="United States"/>
    <s v="Aurora"/>
    <x v="10"/>
    <n v="60505"/>
    <x v="2"/>
    <s v="OFF-ST-10002406"/>
    <x v="1"/>
    <x v="4"/>
    <s v="Pizazz Global Quick File"/>
    <n v="23.952000000000002"/>
    <n v="2"/>
    <n v="0.2"/>
    <n v="2.3952000000000018"/>
  </r>
  <r>
    <n v="1578"/>
    <s v="CA-2013-154403"/>
    <x v="0"/>
    <x v="454"/>
    <d v="2013-05-28T00:00:00"/>
    <s v="Standard Class"/>
    <s v="AP-10720"/>
    <s v="Anne Pryor"/>
    <x v="2"/>
    <s v="United States"/>
    <s v="Florence"/>
    <x v="19"/>
    <n v="35630"/>
    <x v="0"/>
    <s v="OFF-PA-10001526"/>
    <x v="1"/>
    <x v="10"/>
    <s v="Xerox 1949"/>
    <n v="4.9800000000000004"/>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x v="15"/>
    <n v="10024"/>
    <x v="3"/>
    <s v="TEC-PH-10003012"/>
    <x v="2"/>
    <x v="7"/>
    <s v="Nortel Meridian M3904 Professional Digital phone"/>
    <n v="307.98"/>
    <n v="2"/>
    <n v="0"/>
    <n v="89.314199999999971"/>
  </r>
  <r>
    <n v="1581"/>
    <s v="CA-2012-131338"/>
    <x v="1"/>
    <x v="101"/>
    <d v="2012-08-12T00:00:00"/>
    <s v="First Class"/>
    <s v="NP-18325"/>
    <s v="Naresj Patel"/>
    <x v="0"/>
    <s v="United States"/>
    <s v="New York City"/>
    <x v="15"/>
    <n v="10024"/>
    <x v="3"/>
    <s v="FUR-TA-10002607"/>
    <x v="0"/>
    <x v="3"/>
    <s v="KI Conference Tables"/>
    <n v="382.80599999999998"/>
    <n v="9"/>
    <n v="0.4"/>
    <n v="-153.12239999999997"/>
  </r>
  <r>
    <n v="1582"/>
    <s v="CA-2012-131338"/>
    <x v="1"/>
    <x v="101"/>
    <d v="2012-08-12T00:00:00"/>
    <s v="First Class"/>
    <s v="NP-18325"/>
    <s v="Naresj Patel"/>
    <x v="0"/>
    <s v="United States"/>
    <s v="New York City"/>
    <x v="15"/>
    <n v="10024"/>
    <x v="3"/>
    <s v="OFF-ST-10000642"/>
    <x v="1"/>
    <x v="4"/>
    <s v="Tennsco Lockers, Gray"/>
    <n v="41.96"/>
    <n v="2"/>
    <n v="0"/>
    <n v="2.9371999999999971"/>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599999999997"/>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8"/>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000000000007"/>
  </r>
  <r>
    <n v="1590"/>
    <s v="CA-2013-109911"/>
    <x v="0"/>
    <x v="536"/>
    <d v="2013-05-17T00:00:00"/>
    <s v="Standard Class"/>
    <s v="VG-21805"/>
    <s v="Vivek Grady"/>
    <x v="1"/>
    <s v="United States"/>
    <s v="Virginia Beach"/>
    <x v="17"/>
    <n v="23464"/>
    <x v="0"/>
    <s v="OFF-AR-10001662"/>
    <x v="1"/>
    <x v="6"/>
    <s v="Rogers Handheld Barrel Pencil Sharpener"/>
    <n v="10.96"/>
    <n v="4"/>
    <n v="0"/>
    <n v="2.9592000000000009"/>
  </r>
  <r>
    <n v="1591"/>
    <s v="US-2013-132423"/>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x v="5"/>
    <n v="76051"/>
    <x v="2"/>
    <s v="OFF-FA-10002988"/>
    <x v="1"/>
    <x v="13"/>
    <s v="Ideal Clamps"/>
    <n v="8.0399999999999991"/>
    <n v="5"/>
    <n v="0.2"/>
    <n v="2.9144999999999994"/>
  </r>
  <r>
    <n v="1593"/>
    <s v="CA-2012-122826"/>
    <x v="1"/>
    <x v="537"/>
    <d v="2012-06-25T00:00:00"/>
    <s v="Second Class"/>
    <s v="RD-19480"/>
    <s v="Rick Duston"/>
    <x v="0"/>
    <s v="United States"/>
    <s v="Olympia"/>
    <x v="4"/>
    <n v="98502"/>
    <x v="1"/>
    <s v="TEC-PH-10004830"/>
    <x v="2"/>
    <x v="7"/>
    <s v="Pyle PRT45 Retro Home Telephone"/>
    <n v="201.56800000000001"/>
    <n v="4"/>
    <n v="0.2"/>
    <n v="22.676399999999994"/>
  </r>
  <r>
    <n v="1594"/>
    <s v="CA-2011-117317"/>
    <x v="2"/>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x v="10"/>
    <n v="61604"/>
    <x v="2"/>
    <s v="FUR-BO-10000362"/>
    <x v="0"/>
    <x v="0"/>
    <s v="Sauder Inglewood Library Bookcases"/>
    <n v="359.05799999999994"/>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7999999999991"/>
  </r>
  <r>
    <n v="1597"/>
    <s v="CA-2014-132234"/>
    <x v="3"/>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x v="0"/>
    <s v="United States"/>
    <s v="Carrollton"/>
    <x v="5"/>
    <n v="75007"/>
    <x v="2"/>
    <s v="OFF-PA-10000308"/>
    <x v="1"/>
    <x v="10"/>
    <s v="Xerox 1901"/>
    <n v="16.896000000000001"/>
    <n v="4"/>
    <n v="0.2"/>
    <n v="5.2799999999999994"/>
  </r>
  <r>
    <n v="1599"/>
    <s v="CA-2014-158876"/>
    <x v="3"/>
    <x v="123"/>
    <d v="2014-11-22T00:00:00"/>
    <s v="Second Class"/>
    <s v="AB-10150"/>
    <s v="Aimee Bixby"/>
    <x v="0"/>
    <s v="United States"/>
    <s v="Carrollton"/>
    <x v="5"/>
    <n v="75007"/>
    <x v="2"/>
    <s v="OFF-SU-10001165"/>
    <x v="1"/>
    <x v="14"/>
    <s v="Acme Elite Stainless Steel Scissors"/>
    <n v="6.6720000000000006"/>
    <n v="1"/>
    <n v="0.2"/>
    <n v="0.50039999999999996"/>
  </r>
  <r>
    <n v="1600"/>
    <s v="CA-2014-158876"/>
    <x v="3"/>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x v="5"/>
    <n v="75007"/>
    <x v="2"/>
    <s v="FUR-FU-10001967"/>
    <x v="0"/>
    <x v="5"/>
    <s v="Telescoping Adjustable Floor Lamp"/>
    <n v="15.991999999999999"/>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x v="18"/>
    <n v="37167"/>
    <x v="0"/>
    <s v="OFF-AR-10003251"/>
    <x v="1"/>
    <x v="6"/>
    <s v="Prang Drawing Pencil Set"/>
    <n v="6.6719999999999988"/>
    <n v="3"/>
    <n v="0.2"/>
    <n v="1.6679999999999997"/>
  </r>
  <r>
    <n v="1604"/>
    <s v="CA-2014-116645"/>
    <x v="3"/>
    <x v="329"/>
    <d v="2014-12-05T00:00:00"/>
    <s v="Standard Class"/>
    <s v="ME-17725"/>
    <s v="Max Engle"/>
    <x v="0"/>
    <s v="United States"/>
    <s v="Newark"/>
    <x v="13"/>
    <n v="19711"/>
    <x v="3"/>
    <s v="OFF-AR-10001044"/>
    <x v="1"/>
    <x v="6"/>
    <s v="BOSTON Ranger #55 Pencil Sharpener, Black"/>
    <n v="155.94"/>
    <n v="6"/>
    <n v="0"/>
    <n v="45.222599999999993"/>
  </r>
  <r>
    <n v="1605"/>
    <s v="US-2013-115819"/>
    <x v="0"/>
    <x v="475"/>
    <d v="2013-04-25T00:00:00"/>
    <s v="Second Class"/>
    <s v="JO-15280"/>
    <s v="Jas O'Carroll"/>
    <x v="0"/>
    <s v="United States"/>
    <s v="Los Angeles"/>
    <x v="1"/>
    <n v="90049"/>
    <x v="1"/>
    <s v="TEC-PH-10004700"/>
    <x v="2"/>
    <x v="7"/>
    <s v="PowerGen Dual USB Car Charger"/>
    <n v="39.960000000000008"/>
    <n v="5"/>
    <n v="0.2"/>
    <n v="12.986999999999995"/>
  </r>
  <r>
    <n v="1606"/>
    <s v="US-2013-115819"/>
    <x v="0"/>
    <x v="475"/>
    <d v="2013-04-25T00:00:00"/>
    <s v="Second Class"/>
    <s v="JO-15280"/>
    <s v="Jas O'Carroll"/>
    <x v="0"/>
    <s v="United States"/>
    <s v="Los Angeles"/>
    <x v="1"/>
    <n v="90049"/>
    <x v="1"/>
    <s v="OFF-AR-10000823"/>
    <x v="1"/>
    <x v="6"/>
    <s v="Newell 307"/>
    <n v="5.46"/>
    <n v="3"/>
    <n v="0"/>
    <n v="1.5288000000000002"/>
  </r>
  <r>
    <n v="1607"/>
    <s v="US-2013-115819"/>
    <x v="0"/>
    <x v="475"/>
    <d v="2013-04-25T00:00:00"/>
    <s v="Second Class"/>
    <s v="JO-15280"/>
    <s v="Jas O'Carroll"/>
    <x v="0"/>
    <s v="United States"/>
    <s v="Los Angeles"/>
    <x v="1"/>
    <n v="90049"/>
    <x v="1"/>
    <s v="OFF-AR-10004456"/>
    <x v="1"/>
    <x v="6"/>
    <s v="Panasonic KP-4ABK Battery-Operated Pencil Sharpener"/>
    <n v="73.2"/>
    <n v="5"/>
    <n v="0"/>
    <n v="21.227999999999998"/>
  </r>
  <r>
    <n v="1608"/>
    <s v="US-2013-115819"/>
    <x v="0"/>
    <x v="475"/>
    <d v="2013-04-25T00:00:00"/>
    <s v="Second Class"/>
    <s v="JO-15280"/>
    <s v="Jas O'Carroll"/>
    <x v="0"/>
    <s v="United States"/>
    <s v="Los Angeles"/>
    <x v="1"/>
    <n v="90049"/>
    <x v="1"/>
    <s v="OFF-BI-10000050"/>
    <x v="1"/>
    <x v="8"/>
    <s v="Angle-D Binders with Locking Rings, Label Holders"/>
    <n v="5.84"/>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x v="1"/>
    <n v="90049"/>
    <x v="1"/>
    <s v="OFF-BI-10000591"/>
    <x v="1"/>
    <x v="8"/>
    <s v="Avery Binder Labels"/>
    <n v="9.3360000000000003"/>
    <n v="3"/>
    <n v="0.2"/>
    <n v="3.2675999999999994"/>
  </r>
  <r>
    <n v="1611"/>
    <s v="CA-2011-156349"/>
    <x v="2"/>
    <x v="542"/>
    <d v="2011-05-30T00:00:00"/>
    <s v="Standard Class"/>
    <s v="ML-17395"/>
    <s v="Marina Lichtenstein"/>
    <x v="1"/>
    <s v="United States"/>
    <s v="Los Angeles"/>
    <x v="1"/>
    <n v="90008"/>
    <x v="1"/>
    <s v="FUR-BO-10000362"/>
    <x v="0"/>
    <x v="0"/>
    <s v="Sauder Inglewood Library Bookcases"/>
    <n v="290.666"/>
    <n v="2"/>
    <n v="0.15"/>
    <n v="27.356800000000007"/>
  </r>
  <r>
    <n v="1612"/>
    <s v="CA-2011-156349"/>
    <x v="2"/>
    <x v="542"/>
    <d v="2011-05-30T00:00:00"/>
    <s v="Standard Class"/>
    <s v="ML-17395"/>
    <s v="Marina Lichtenstein"/>
    <x v="1"/>
    <s v="United States"/>
    <s v="Los Angeles"/>
    <x v="1"/>
    <n v="90008"/>
    <x v="1"/>
    <s v="TEC-PH-10000441"/>
    <x v="2"/>
    <x v="7"/>
    <s v="VTech DS6151"/>
    <n v="201.584"/>
    <n v="2"/>
    <n v="0.2"/>
    <n v="20.158400000000015"/>
  </r>
  <r>
    <n v="1613"/>
    <s v="CA-2011-156349"/>
    <x v="2"/>
    <x v="542"/>
    <d v="2011-05-30T00:00:00"/>
    <s v="Standard Class"/>
    <s v="ML-17395"/>
    <s v="Marina Lichtenstein"/>
    <x v="1"/>
    <s v="United States"/>
    <s v="Los Angeles"/>
    <x v="1"/>
    <n v="90008"/>
    <x v="1"/>
    <s v="TEC-PH-10002726"/>
    <x v="2"/>
    <x v="7"/>
    <s v="netTALK DUO VoIP Telephone Service"/>
    <n v="83.984000000000009"/>
    <n v="2"/>
    <n v="0.2"/>
    <n v="31.494"/>
  </r>
  <r>
    <n v="1614"/>
    <s v="CA-2014-138380"/>
    <x v="3"/>
    <x v="202"/>
    <d v="2014-12-26T00:00:00"/>
    <s v="Standard Class"/>
    <s v="YS-21880"/>
    <s v="Yana Sorensen"/>
    <x v="1"/>
    <s v="United States"/>
    <s v="Oakland"/>
    <x v="1"/>
    <n v="94601"/>
    <x v="1"/>
    <s v="OFF-ST-10003306"/>
    <x v="1"/>
    <x v="4"/>
    <s v="Letter Size Cart"/>
    <n v="1000.0200000000001"/>
    <n v="7"/>
    <n v="0"/>
    <n v="290.00579999999991"/>
  </r>
  <r>
    <n v="1615"/>
    <s v="US-2013-113509"/>
    <x v="0"/>
    <x v="543"/>
    <d v="2013-03-20T00:00:00"/>
    <s v="Standard Class"/>
    <s v="PL-18925"/>
    <s v="Paul Lucas"/>
    <x v="2"/>
    <s v="United States"/>
    <s v="Philadelphia"/>
    <x v="9"/>
    <n v="19143"/>
    <x v="3"/>
    <s v="TEC-AC-10004855"/>
    <x v="2"/>
    <x v="11"/>
    <s v="V7 USB Numeric Keypad"/>
    <n v="83.976000000000013"/>
    <n v="3"/>
    <n v="0.2"/>
    <n v="-13.646100000000001"/>
  </r>
  <r>
    <n v="1616"/>
    <s v="CA-2012-130022"/>
    <x v="1"/>
    <x v="544"/>
    <d v="2012-08-16T00:00:00"/>
    <s v="Standard Class"/>
    <s v="JK-16120"/>
    <s v="Julie Kriz"/>
    <x v="2"/>
    <s v="United States"/>
    <s v="Eagan"/>
    <x v="11"/>
    <n v="55122"/>
    <x v="2"/>
    <s v="OFF-LA-10002787"/>
    <x v="1"/>
    <x v="2"/>
    <s v="Avery 480"/>
    <n v="3.75"/>
    <n v="1"/>
    <n v="0"/>
    <n v="1.799999999999999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800000000001"/>
  </r>
  <r>
    <n v="1619"/>
    <s v="US-2013-118780"/>
    <x v="0"/>
    <x v="545"/>
    <d v="2013-09-15T00:00:00"/>
    <s v="Second Class"/>
    <s v="PN-18775"/>
    <s v="Parhena Norris"/>
    <x v="2"/>
    <s v="United States"/>
    <s v="New York City"/>
    <x v="15"/>
    <n v="10011"/>
    <x v="3"/>
    <s v="OFF-ST-10000352"/>
    <x v="1"/>
    <x v="4"/>
    <s v="Acco Perma 2700 Stacking Storage Drawers"/>
    <n v="59.48"/>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8000000000003"/>
    <n v="2"/>
    <n v="0.2"/>
    <n v="7.8191999999999995"/>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x v="0"/>
    <s v="United States"/>
    <s v="Lafayette"/>
    <x v="28"/>
    <n v="70506"/>
    <x v="0"/>
    <s v="FUR-CH-10001270"/>
    <x v="0"/>
    <x v="1"/>
    <s v="Harbour Creations Steel Folding Chair"/>
    <n v="517.5"/>
    <n v="6"/>
    <n v="0"/>
    <n v="155.24999999999994"/>
  </r>
  <r>
    <n v="1629"/>
    <s v="CA-2014-101049"/>
    <x v="3"/>
    <x v="548"/>
    <d v="2014-06-26T00:00:00"/>
    <s v="Second Class"/>
    <s v="AS-10240"/>
    <s v="Alan Shonely"/>
    <x v="0"/>
    <s v="United States"/>
    <s v="Cleveland"/>
    <x v="24"/>
    <n v="44105"/>
    <x v="3"/>
    <s v="FUR-FU-10004415"/>
    <x v="0"/>
    <x v="5"/>
    <s v="Stacking Tray, Side-Loading, Legal, Smoke"/>
    <n v="17.920000000000002"/>
    <n v="5"/>
    <n v="0.2"/>
    <n v="2.4639999999999986"/>
  </r>
  <r>
    <n v="1630"/>
    <s v="CA-2014-101049"/>
    <x v="3"/>
    <x v="548"/>
    <d v="2014-06-26T00:00:00"/>
    <s v="Second Class"/>
    <s v="AS-10240"/>
    <s v="Alan Shonely"/>
    <x v="0"/>
    <s v="United States"/>
    <s v="Cleveland"/>
    <x v="24"/>
    <n v="44105"/>
    <x v="3"/>
    <s v="OFF-BI-10001510"/>
    <x v="1"/>
    <x v="8"/>
    <s v="Deluxe Heavy-Duty Vinyl Round Ring Binder"/>
    <n v="41.256000000000007"/>
    <n v="6"/>
    <n v="0.7"/>
    <n v="-34.38000000000001"/>
  </r>
  <r>
    <n v="1631"/>
    <s v="CA-2013-106530"/>
    <x v="0"/>
    <x v="541"/>
    <d v="2013-05-09T00:00:00"/>
    <s v="Same Day"/>
    <s v="CL-12565"/>
    <s v="Clay Ludtke"/>
    <x v="0"/>
    <s v="United States"/>
    <s v="Cleveland"/>
    <x v="24"/>
    <n v="44105"/>
    <x v="3"/>
    <s v="OFF-ST-10002011"/>
    <x v="1"/>
    <x v="4"/>
    <s v="Smead Adjustable Mobile File Trolley with Lockable Top"/>
    <n v="1006.056"/>
    <n v="3"/>
    <n v="0.2"/>
    <n v="88.029900000000055"/>
  </r>
  <r>
    <n v="1632"/>
    <s v="CA-2013-106530"/>
    <x v="0"/>
    <x v="541"/>
    <d v="2013-05-09T00:00:00"/>
    <s v="Same Day"/>
    <s v="CL-12565"/>
    <s v="Clay Ludtke"/>
    <x v="0"/>
    <s v="United States"/>
    <s v="Cleveland"/>
    <x v="24"/>
    <n v="44105"/>
    <x v="3"/>
    <s v="OFF-PA-10002986"/>
    <x v="1"/>
    <x v="10"/>
    <s v="Xerox 1898"/>
    <n v="10.688000000000001"/>
    <n v="2"/>
    <n v="0.2"/>
    <n v="3.7407999999999997"/>
  </r>
  <r>
    <n v="1633"/>
    <s v="CA-2013-106530"/>
    <x v="0"/>
    <x v="541"/>
    <d v="2013-05-09T00:00:00"/>
    <s v="Same Day"/>
    <s v="CL-12565"/>
    <s v="Clay Ludtke"/>
    <x v="0"/>
    <s v="United States"/>
    <s v="Cleveland"/>
    <x v="24"/>
    <n v="44105"/>
    <x v="3"/>
    <s v="OFF-PA-10004451"/>
    <x v="1"/>
    <x v="10"/>
    <s v="Xerox 222"/>
    <n v="10.368000000000002"/>
    <n v="2"/>
    <n v="0.2"/>
    <n v="3.6288"/>
  </r>
  <r>
    <n v="1634"/>
    <s v="CA-2013-106530"/>
    <x v="0"/>
    <x v="541"/>
    <d v="2013-05-09T00:00:00"/>
    <s v="Same Day"/>
    <s v="CL-12565"/>
    <s v="Clay Ludtke"/>
    <x v="0"/>
    <s v="United States"/>
    <s v="Cleveland"/>
    <x v="24"/>
    <n v="44105"/>
    <x v="3"/>
    <s v="OFF-ST-10000649"/>
    <x v="1"/>
    <x v="4"/>
    <s v="Hanging Personal Folder File"/>
    <n v="25.12"/>
    <n v="2"/>
    <n v="0.2"/>
    <n v="1.5700000000000012"/>
  </r>
  <r>
    <n v="1635"/>
    <s v="CA-2013-106530"/>
    <x v="0"/>
    <x v="541"/>
    <d v="2013-05-09T00:00:00"/>
    <s v="Same Day"/>
    <s v="CL-12565"/>
    <s v="Clay Ludtke"/>
    <x v="0"/>
    <s v="United States"/>
    <s v="Cleveland"/>
    <x v="24"/>
    <n v="44105"/>
    <x v="3"/>
    <s v="TEC-AC-10001465"/>
    <x v="2"/>
    <x v="11"/>
    <s v="SanDisk Cruzer 64 GB USB Flash Drive"/>
    <n v="58.112000000000002"/>
    <n v="2"/>
    <n v="0.2"/>
    <n v="7.263999999999994"/>
  </r>
  <r>
    <n v="1636"/>
    <s v="CA-2011-168984"/>
    <x v="2"/>
    <x v="35"/>
    <d v="2011-12-02T00:00:00"/>
    <s v="Standard Class"/>
    <s v="NW-18400"/>
    <s v="Natalie Webber"/>
    <x v="0"/>
    <s v="United States"/>
    <s v="Tigard"/>
    <x v="21"/>
    <n v="97224"/>
    <x v="1"/>
    <s v="OFF-PA-10001166"/>
    <x v="1"/>
    <x v="10"/>
    <s v="Xerox 2"/>
    <n v="15.552000000000003"/>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
  </r>
  <r>
    <n v="1644"/>
    <s v="CA-2012-111829"/>
    <x v="1"/>
    <x v="531"/>
    <d v="2012-03-20T00:00:00"/>
    <s v="First Class"/>
    <s v="FH-14365"/>
    <s v="Fred Hopkins"/>
    <x v="1"/>
    <s v="United States"/>
    <s v="Seattle"/>
    <x v="4"/>
    <n v="98115"/>
    <x v="1"/>
    <s v="OFF-ST-10000142"/>
    <x v="1"/>
    <x v="4"/>
    <s v="Deluxe Rollaway Locking File with Drawer"/>
    <n v="1247.6399999999999"/>
    <n v="3"/>
    <n v="0"/>
    <n v="349.33919999999995"/>
  </r>
  <r>
    <n v="1645"/>
    <s v="CA-2012-111829"/>
    <x v="1"/>
    <x v="531"/>
    <d v="2012-03-20T00:00:00"/>
    <s v="First Class"/>
    <s v="FH-14365"/>
    <s v="Fred Hopkins"/>
    <x v="1"/>
    <s v="United States"/>
    <s v="Seattle"/>
    <x v="4"/>
    <n v="98115"/>
    <x v="1"/>
    <s v="TEC-CO-10001766"/>
    <x v="2"/>
    <x v="16"/>
    <s v="Canon PC940 Copier"/>
    <n v="3149.9300000000003"/>
    <n v="7"/>
    <n v="0"/>
    <n v="1480.4670999999998"/>
  </r>
  <r>
    <n v="1646"/>
    <s v="CA-2012-111829"/>
    <x v="1"/>
    <x v="531"/>
    <d v="2012-03-20T00:00:00"/>
    <s v="First Class"/>
    <s v="FH-14365"/>
    <s v="Fred Hopkins"/>
    <x v="1"/>
    <s v="United States"/>
    <s v="Seattle"/>
    <x v="4"/>
    <n v="98115"/>
    <x v="1"/>
    <s v="OFF-PA-10004359"/>
    <x v="1"/>
    <x v="10"/>
    <s v="Multicolor Computer Printout Paper"/>
    <n v="209.7"/>
    <n v="2"/>
    <n v="0"/>
    <n v="100.65599999999999"/>
  </r>
  <r>
    <n v="1647"/>
    <s v="CA-2012-105221"/>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x v="9"/>
    <n v="19140"/>
    <x v="3"/>
    <s v="OFF-FA-10001135"/>
    <x v="1"/>
    <x v="13"/>
    <s v="Brites Rubber Bands, 1 1/2 oz. Box"/>
    <n v="3.1680000000000001"/>
    <n v="2"/>
    <n v="0.2"/>
    <n v="-0.71279999999999988"/>
  </r>
  <r>
    <n v="1649"/>
    <s v="CA-2012-120341"/>
    <x v="1"/>
    <x v="120"/>
    <d v="2012-09-29T00:00:00"/>
    <s v="Second Class"/>
    <s v="SF-20200"/>
    <s v="Sarah Foster"/>
    <x v="0"/>
    <s v="United States"/>
    <s v="Philadelphia"/>
    <x v="9"/>
    <n v="19143"/>
    <x v="3"/>
    <s v="OFF-BI-10004224"/>
    <x v="1"/>
    <x v="8"/>
    <s v="Catalog Binders with Expanding Posts"/>
    <n v="121.10400000000003"/>
    <n v="6"/>
    <n v="0.7"/>
    <n v="-100.91999999999999"/>
  </r>
  <r>
    <n v="1650"/>
    <s v="CA-2012-120341"/>
    <x v="1"/>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x v="4"/>
    <n v="98105"/>
    <x v="1"/>
    <s v="OFF-FA-10000611"/>
    <x v="1"/>
    <x v="13"/>
    <s v="Binder Clips by OIC"/>
    <n v="2.96"/>
    <n v="2"/>
    <n v="0"/>
    <n v="1.4207999999999998"/>
  </r>
  <r>
    <n v="1656"/>
    <s v="US-2014-132444"/>
    <x v="3"/>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x v="4"/>
    <n v="98105"/>
    <x v="1"/>
    <s v="OFF-ST-10000563"/>
    <x v="1"/>
    <x v="4"/>
    <s v="Fellowes Bankers Box Stor/Drawer Steel Plus"/>
    <n v="95.94"/>
    <n v="3"/>
    <n v="0"/>
    <n v="9.5940000000000012"/>
  </r>
  <r>
    <n v="1658"/>
    <s v="CA-2011-127159"/>
    <x v="2"/>
    <x v="552"/>
    <d v="2011-05-15T00:00:00"/>
    <s v="First Class"/>
    <s v="HL-15040"/>
    <s v="Hunter Lopez"/>
    <x v="0"/>
    <s v="United States"/>
    <s v="Milwaukee"/>
    <x v="6"/>
    <n v="53209"/>
    <x v="2"/>
    <s v="FUR-FU-10000010"/>
    <x v="0"/>
    <x v="5"/>
    <s v="DAX Value U-Channel Document Frames, Easel Back"/>
    <n v="34.79"/>
    <n v="7"/>
    <n v="0"/>
    <n v="10.78489999999999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x v="4"/>
    <n v="98115"/>
    <x v="1"/>
    <s v="OFF-BI-10002072"/>
    <x v="1"/>
    <x v="8"/>
    <s v="Cardinal Slant-D Ring Binders"/>
    <n v="13.904"/>
    <n v="2"/>
    <n v="0.2"/>
    <n v="5.2139999999999995"/>
  </r>
  <r>
    <n v="1662"/>
    <s v="CA-2014-144526"/>
    <x v="3"/>
    <x v="504"/>
    <d v="2014-05-07T00:00:00"/>
    <s v="Standard Class"/>
    <s v="QJ-19255"/>
    <s v="Quincy Jones"/>
    <x v="1"/>
    <s v="United States"/>
    <s v="Philadelphia"/>
    <x v="9"/>
    <n v="19143"/>
    <x v="3"/>
    <s v="TEC-PH-10002549"/>
    <x v="2"/>
    <x v="7"/>
    <s v="Polycom SoundPoint IP 450 VoIP phone"/>
    <n v="677.57999999999993"/>
    <n v="5"/>
    <n v="0.4"/>
    <n v="-158.10199999999998"/>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79999999999993"/>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13-11-27T00:00:00"/>
    <s v="Second Class"/>
    <s v="NS-18505"/>
    <s v="Neola Schneider"/>
    <x v="0"/>
    <s v="United States"/>
    <s v="Dallas"/>
    <x v="5"/>
    <n v="75217"/>
    <x v="2"/>
    <s v="OFF-FA-10002676"/>
    <x v="1"/>
    <x v="13"/>
    <s v="Colored Push Pins"/>
    <n v="4.3440000000000003"/>
    <n v="3"/>
    <n v="0.2"/>
    <n v="0.86879999999999979"/>
  </r>
  <r>
    <n v="1667"/>
    <s v="CA-2013-128531"/>
    <x v="0"/>
    <x v="390"/>
    <d v="2013-11-27T00:00:00"/>
    <s v="Second Class"/>
    <s v="NS-18505"/>
    <s v="Neola Schneider"/>
    <x v="0"/>
    <s v="United States"/>
    <s v="Dallas"/>
    <x v="5"/>
    <n v="75217"/>
    <x v="2"/>
    <s v="TEC-AC-10003023"/>
    <x v="2"/>
    <x v="11"/>
    <s v="Logitech G105 Gaming Keyboard"/>
    <n v="94.992000000000004"/>
    <n v="2"/>
    <n v="0.2"/>
    <n v="-2.374800000000004"/>
  </r>
  <r>
    <n v="1668"/>
    <s v="CA-2013-128531"/>
    <x v="0"/>
    <x v="390"/>
    <d v="2013-11-27T00:00:00"/>
    <s v="Second Class"/>
    <s v="NS-18505"/>
    <s v="Neola Schneider"/>
    <x v="0"/>
    <s v="United States"/>
    <s v="Dallas"/>
    <x v="5"/>
    <n v="75217"/>
    <x v="2"/>
    <s v="OFF-PA-10000167"/>
    <x v="1"/>
    <x v="10"/>
    <s v="Xerox 1925"/>
    <n v="74.352000000000004"/>
    <n v="3"/>
    <n v="0.2"/>
    <n v="23.234999999999992"/>
  </r>
  <r>
    <n v="1669"/>
    <s v="CA-2013-128531"/>
    <x v="0"/>
    <x v="390"/>
    <d v="2013-11-27T00:00:00"/>
    <s v="Second Class"/>
    <s v="NS-18505"/>
    <s v="Neola Schneider"/>
    <x v="0"/>
    <s v="United States"/>
    <s v="Dallas"/>
    <x v="5"/>
    <n v="75217"/>
    <x v="2"/>
    <s v="OFF-AR-10003405"/>
    <x v="1"/>
    <x v="6"/>
    <s v="Dixon My First Ticonderoga Pencil, #2"/>
    <n v="14.04"/>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5"/>
  </r>
  <r>
    <n v="1673"/>
    <s v="CA-2014-111647"/>
    <x v="3"/>
    <x v="445"/>
    <d v="2014-07-08T00:00:00"/>
    <s v="Standard Class"/>
    <s v="RD-19585"/>
    <s v="Rob Dowd"/>
    <x v="0"/>
    <s v="United States"/>
    <s v="Plano"/>
    <x v="5"/>
    <n v="75023"/>
    <x v="2"/>
    <s v="TEC-PH-10002726"/>
    <x v="2"/>
    <x v="7"/>
    <s v="netTALK DUO VoIP Telephone Service"/>
    <n v="167.96800000000002"/>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x v="5"/>
    <n v="77041"/>
    <x v="2"/>
    <s v="OFF-BI-10000088"/>
    <x v="1"/>
    <x v="8"/>
    <s v="GBC Imprintable Covers"/>
    <n v="6.5879999999999992"/>
    <n v="3"/>
    <n v="0.8"/>
    <n v="-10.211400000000005"/>
  </r>
  <r>
    <n v="1677"/>
    <s v="CA-2013-122728"/>
    <x v="0"/>
    <x v="556"/>
    <d v="2013-05-25T00:00:00"/>
    <s v="Standard Class"/>
    <s v="EB-13930"/>
    <s v="Eric Barreto"/>
    <x v="0"/>
    <s v="United States"/>
    <s v="San Francisco"/>
    <x v="1"/>
    <n v="94110"/>
    <x v="1"/>
    <s v="OFF-ST-10000604"/>
    <x v="1"/>
    <x v="4"/>
    <s v="Home/Office Personal File Carts"/>
    <n v="104.28"/>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x v="9"/>
    <n v="19134"/>
    <x v="3"/>
    <s v="FUR-FU-10000758"/>
    <x v="0"/>
    <x v="5"/>
    <s v="DAX Natural Wood-Tone Poster Frame"/>
    <n v="42.368000000000002"/>
    <n v="2"/>
    <n v="0.2"/>
    <n v="8.4735999999999958"/>
  </r>
  <r>
    <n v="1682"/>
    <s v="CA-2011-122882"/>
    <x v="2"/>
    <x v="557"/>
    <d v="2011-09-13T00:00:00"/>
    <s v="Standard Class"/>
    <s v="SB-20290"/>
    <s v="Sean Braxton"/>
    <x v="1"/>
    <s v="United States"/>
    <s v="Philadelphia"/>
    <x v="9"/>
    <n v="19134"/>
    <x v="3"/>
    <s v="TEC-MA-10004679"/>
    <x v="2"/>
    <x v="15"/>
    <s v="StarTech.com 10/100 VDSL2 Ethernet Extender Kit"/>
    <n v="399.54"/>
    <n v="4"/>
    <n v="0.7"/>
    <n v="-559.35599999999988"/>
  </r>
  <r>
    <n v="1683"/>
    <s v="US-2013-101497"/>
    <x v="0"/>
    <x v="321"/>
    <d v="2013-10-02T00:00:00"/>
    <s v="Second Class"/>
    <s v="PS-18760"/>
    <s v="Pamela Stobb"/>
    <x v="0"/>
    <s v="United States"/>
    <s v="Los Angeles"/>
    <x v="1"/>
    <n v="90008"/>
    <x v="1"/>
    <s v="OFF-PA-10000176"/>
    <x v="1"/>
    <x v="10"/>
    <s v="Xerox 1887"/>
    <n v="18.97"/>
    <n v="1"/>
    <n v="0"/>
    <n v="9.105599999999999"/>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x v="9"/>
    <n v="19143"/>
    <x v="3"/>
    <s v="OFF-BI-10002414"/>
    <x v="1"/>
    <x v="8"/>
    <s v="GBC ProClick Spines for 32-Hole Punch"/>
    <n v="7.5180000000000007"/>
    <n v="2"/>
    <n v="0.7"/>
    <n v="-5.7637999999999998"/>
  </r>
  <r>
    <n v="1688"/>
    <s v="CA-2014-143798"/>
    <x v="3"/>
    <x v="389"/>
    <d v="2014-12-13T00:00:00"/>
    <s v="First Class"/>
    <s v="AW-10840"/>
    <s v="Anthony Witt"/>
    <x v="0"/>
    <s v="United States"/>
    <s v="Philadelphia"/>
    <x v="9"/>
    <n v="19140"/>
    <x v="3"/>
    <s v="OFF-PA-10000788"/>
    <x v="1"/>
    <x v="10"/>
    <s v="Xerox 210"/>
    <n v="10.368000000000002"/>
    <n v="2"/>
    <n v="0.2"/>
    <n v="3.6288"/>
  </r>
  <r>
    <n v="1689"/>
    <s v="CA-2014-143798"/>
    <x v="3"/>
    <x v="389"/>
    <d v="2014-12-13T00:00:00"/>
    <s v="First Class"/>
    <s v="AW-10840"/>
    <s v="Anthony Witt"/>
    <x v="0"/>
    <s v="United States"/>
    <s v="Philadelphia"/>
    <x v="9"/>
    <n v="19140"/>
    <x v="3"/>
    <s v="FUR-FU-10004306"/>
    <x v="0"/>
    <x v="5"/>
    <s v="Electrix Halogen Magnifier Lamp"/>
    <n v="310.88000000000005"/>
    <n v="2"/>
    <n v="0.2"/>
    <n v="23.315999999999988"/>
  </r>
  <r>
    <n v="1690"/>
    <s v="CA-2011-142839"/>
    <x v="2"/>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0000000000003"/>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2000000000012"/>
  </r>
  <r>
    <n v="1695"/>
    <s v="CA-2012-156335"/>
    <x v="1"/>
    <x v="12"/>
    <d v="2012-09-28T00:00:00"/>
    <s v="Second Class"/>
    <s v="PO-19195"/>
    <s v="Phillina Ober"/>
    <x v="2"/>
    <s v="United States"/>
    <s v="Bayonne"/>
    <x v="30"/>
    <n v="7002"/>
    <x v="3"/>
    <s v="TEC-AC-10002006"/>
    <x v="2"/>
    <x v="11"/>
    <s v="Memorex Micro Travel Drive 16 GB"/>
    <n v="63.96"/>
    <n v="4"/>
    <n v="0"/>
    <n v="19.827599999999997"/>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399999999986"/>
  </r>
  <r>
    <n v="1699"/>
    <s v="CA-2012-148376"/>
    <x v="1"/>
    <x v="17"/>
    <d v="2012-12-31T00:00:00"/>
    <s v="Standard Class"/>
    <s v="AG-10900"/>
    <s v="Arthur Gainer"/>
    <x v="0"/>
    <s v="United States"/>
    <s v="Los Angeles"/>
    <x v="1"/>
    <n v="90008"/>
    <x v="1"/>
    <s v="OFF-LA-10002381"/>
    <x v="1"/>
    <x v="2"/>
    <s v="Avery 497"/>
    <n v="21.560000000000002"/>
    <n v="7"/>
    <n v="0"/>
    <n v="10.348799999999999"/>
  </r>
  <r>
    <n v="1700"/>
    <s v="CA-2011-135657"/>
    <x v="2"/>
    <x v="561"/>
    <d v="2011-06-07T00:00:00"/>
    <s v="Second Class"/>
    <s v="SC-20725"/>
    <s v="Steven Cartwright"/>
    <x v="0"/>
    <s v="United States"/>
    <s v="Seattle"/>
    <x v="4"/>
    <n v="98115"/>
    <x v="1"/>
    <s v="FUR-TA-10004086"/>
    <x v="0"/>
    <x v="3"/>
    <s v="KI Adjustable-Height Table"/>
    <n v="515.88"/>
    <n v="6"/>
    <n v="0"/>
    <n v="113.49359999999999"/>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2"/>
  </r>
  <r>
    <n v="1703"/>
    <s v="CA-2012-114069"/>
    <x v="1"/>
    <x v="562"/>
    <d v="2012-07-15T00:00:00"/>
    <s v="Second Class"/>
    <s v="ND-18370"/>
    <s v="Natalie DeCherney"/>
    <x v="0"/>
    <s v="United States"/>
    <s v="New York City"/>
    <x v="15"/>
    <n v="10035"/>
    <x v="3"/>
    <s v="OFF-PA-10000349"/>
    <x v="1"/>
    <x v="10"/>
    <s v="Staples"/>
    <n v="9.9600000000000009"/>
    <n v="2"/>
    <n v="0"/>
    <n v="4.6812000000000005"/>
  </r>
  <r>
    <n v="1704"/>
    <s v="CA-2011-139857"/>
    <x v="2"/>
    <x v="563"/>
    <d v="2011-02-07T00:00:00"/>
    <s v="Standard Class"/>
    <s v="CD-12790"/>
    <s v="Cynthia Delaney"/>
    <x v="2"/>
    <s v="United States"/>
    <s v="San Diego"/>
    <x v="1"/>
    <n v="92037"/>
    <x v="1"/>
    <s v="OFF-FA-10001843"/>
    <x v="1"/>
    <x v="13"/>
    <s v="Staples"/>
    <n v="12.350000000000001"/>
    <n v="5"/>
    <n v="0"/>
    <n v="5.8045"/>
  </r>
  <r>
    <n v="1705"/>
    <s v="CA-2013-106306"/>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x v="9"/>
    <n v="19120"/>
    <x v="3"/>
    <s v="OFF-BI-10003638"/>
    <x v="1"/>
    <x v="8"/>
    <s v="GBC Durable Plastic Covers"/>
    <n v="11.610000000000003"/>
    <n v="2"/>
    <n v="0.7"/>
    <n v="-9.2880000000000003"/>
  </r>
  <r>
    <n v="1707"/>
    <s v="CA-2014-123491"/>
    <x v="3"/>
    <x v="505"/>
    <d v="2014-11-06T00:00:00"/>
    <s v="Standard Class"/>
    <s v="JK-15205"/>
    <s v="Jamie Kunitz"/>
    <x v="0"/>
    <s v="United States"/>
    <s v="San Francisco"/>
    <x v="1"/>
    <n v="94122"/>
    <x v="1"/>
    <s v="OFF-LA-10003077"/>
    <x v="1"/>
    <x v="2"/>
    <s v="Avery 500"/>
    <n v="43.86"/>
    <n v="6"/>
    <n v="0"/>
    <n v="20.614199999999997"/>
  </r>
  <r>
    <n v="1708"/>
    <s v="CA-2014-123491"/>
    <x v="3"/>
    <x v="505"/>
    <d v="2014-11-06T00:00:00"/>
    <s v="Standard Class"/>
    <s v="JK-15205"/>
    <s v="Jamie Kunitz"/>
    <x v="0"/>
    <s v="United States"/>
    <s v="San Francisco"/>
    <x v="1"/>
    <n v="94122"/>
    <x v="1"/>
    <s v="TEC-PH-10003505"/>
    <x v="2"/>
    <x v="7"/>
    <s v="Geemarc AmpliPOWER60"/>
    <n v="148.47999999999999"/>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x v="5"/>
    <n v="77070"/>
    <x v="2"/>
    <s v="OFF-PA-10004405"/>
    <x v="1"/>
    <x v="10"/>
    <s v="Rediform Voice Mail Log Books"/>
    <n v="14.303999999999998"/>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13-05-05T00:00:00"/>
    <s v="Standard Class"/>
    <s v="JL-15835"/>
    <s v="John Lee"/>
    <x v="0"/>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x v="15"/>
    <n v="10011"/>
    <x v="3"/>
    <s v="OFF-ST-10004123"/>
    <x v="1"/>
    <x v="4"/>
    <s v="Safco Industrial Wire Shelving System"/>
    <n v="454.90000000000003"/>
    <n v="5"/>
    <n v="0"/>
    <n v="0"/>
  </r>
  <r>
    <n v="1719"/>
    <s v="CA-2013-169943"/>
    <x v="0"/>
    <x v="288"/>
    <d v="2013-05-25T00:00:00"/>
    <s v="Standard Class"/>
    <s v="BN-11515"/>
    <s v="Bradley Nguyen"/>
    <x v="0"/>
    <s v="United States"/>
    <s v="New York City"/>
    <x v="15"/>
    <n v="10011"/>
    <x v="3"/>
    <s v="FUR-FU-10002088"/>
    <x v="0"/>
    <x v="5"/>
    <s v="Nu-Dell Float Frame 11 x 14 1/2"/>
    <n v="35.92"/>
    <n v="4"/>
    <n v="0"/>
    <n v="15.086400000000001"/>
  </r>
  <r>
    <n v="1720"/>
    <s v="CA-2013-169943"/>
    <x v="0"/>
    <x v="288"/>
    <d v="2013-05-25T00:00:00"/>
    <s v="Standard Class"/>
    <s v="BN-11515"/>
    <s v="Bradley Nguyen"/>
    <x v="0"/>
    <s v="United States"/>
    <s v="New York City"/>
    <x v="15"/>
    <n v="10011"/>
    <x v="3"/>
    <s v="FUR-FU-10000010"/>
    <x v="0"/>
    <x v="5"/>
    <s v="DAX Value U-Channel Document Frames, Easel Back"/>
    <n v="39.76"/>
    <n v="8"/>
    <n v="0"/>
    <n v="12.325599999999998"/>
  </r>
  <r>
    <n v="1721"/>
    <s v="CA-2013-169943"/>
    <x v="0"/>
    <x v="288"/>
    <d v="2013-05-25T00:00:00"/>
    <s v="Standard Class"/>
    <s v="BN-11515"/>
    <s v="Bradley Nguyen"/>
    <x v="0"/>
    <s v="United States"/>
    <s v="New York City"/>
    <x v="15"/>
    <n v="10011"/>
    <x v="3"/>
    <s v="OFF-BI-10002824"/>
    <x v="1"/>
    <x v="8"/>
    <s v="Recycled Easel Ring Binders"/>
    <n v="47.744"/>
    <n v="4"/>
    <n v="0.2"/>
    <n v="14.919999999999995"/>
  </r>
  <r>
    <n v="1722"/>
    <s v="US-2012-123218"/>
    <x v="1"/>
    <x v="139"/>
    <d v="2012-12-25T00:00:00"/>
    <s v="Standard Class"/>
    <s v="KD-16345"/>
    <s v="Katherine Ducich"/>
    <x v="0"/>
    <s v="United States"/>
    <s v="Chicago"/>
    <x v="10"/>
    <n v="60623"/>
    <x v="2"/>
    <s v="TEC-PH-10001061"/>
    <x v="2"/>
    <x v="7"/>
    <s v="Apple iPhone 5C"/>
    <n v="159.98400000000001"/>
    <n v="2"/>
    <n v="0.2"/>
    <n v="11.998799999999996"/>
  </r>
  <r>
    <n v="1723"/>
    <s v="US-2012-123218"/>
    <x v="1"/>
    <x v="139"/>
    <d v="2012-12-25T00:00:00"/>
    <s v="Standard Class"/>
    <s v="KD-16345"/>
    <s v="Katherine Ducich"/>
    <x v="0"/>
    <s v="United States"/>
    <s v="Chicago"/>
    <x v="10"/>
    <n v="60623"/>
    <x v="2"/>
    <s v="TEC-AC-10000736"/>
    <x v="2"/>
    <x v="11"/>
    <s v="Logitech G600 MMO Gaming Mouse"/>
    <n v="255.96799999999999"/>
    <n v="4"/>
    <n v="0.2"/>
    <n v="51.193599999999996"/>
  </r>
  <r>
    <n v="1724"/>
    <s v="US-2012-123218"/>
    <x v="1"/>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x v="9"/>
    <n v="19143"/>
    <x v="3"/>
    <s v="OFF-AP-10000828"/>
    <x v="1"/>
    <x v="9"/>
    <s v="Avanti 4.4 Cu. Ft. Refrigerator"/>
    <n v="434.35199999999998"/>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199999999987"/>
  </r>
  <r>
    <n v="1732"/>
    <s v="CA-2011-125136"/>
    <x v="2"/>
    <x v="450"/>
    <d v="2011-10-03T00:00:00"/>
    <s v="Standard Class"/>
    <s v="KD-16495"/>
    <s v="Keith Dawkins"/>
    <x v="1"/>
    <s v="United States"/>
    <s v="Fayetteville"/>
    <x v="3"/>
    <n v="28314"/>
    <x v="0"/>
    <s v="OFF-PA-10001804"/>
    <x v="1"/>
    <x v="10"/>
    <s v="Xerox 195"/>
    <n v="10.688000000000001"/>
    <n v="2"/>
    <n v="0.2"/>
    <n v="3.7407999999999997"/>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14-08-02T00:00:00"/>
    <s v="Second Class"/>
    <s v="AG-10675"/>
    <s v="Anna Gayman"/>
    <x v="0"/>
    <s v="United States"/>
    <s v="Jacksonville"/>
    <x v="3"/>
    <n v="28540"/>
    <x v="0"/>
    <s v="OFF-AP-10002082"/>
    <x v="1"/>
    <x v="9"/>
    <s v="Holmes HEPA Air Purifier"/>
    <n v="34.848000000000006"/>
    <n v="2"/>
    <n v="0.2"/>
    <n v="6.5339999999999971"/>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2000000000001"/>
  </r>
  <r>
    <n v="1738"/>
    <s v="CA-2012-130204"/>
    <x v="1"/>
    <x v="37"/>
    <d v="2012-09-09T00:00:00"/>
    <s v="Standard Class"/>
    <s v="DB-13120"/>
    <s v="David Bremer"/>
    <x v="1"/>
    <s v="United States"/>
    <s v="San Francisco"/>
    <x v="1"/>
    <n v="94122"/>
    <x v="1"/>
    <s v="OFF-ST-10001325"/>
    <x v="1"/>
    <x v="4"/>
    <s v="Sterilite Officeware Hinged File Box"/>
    <n v="31.44"/>
    <n v="3"/>
    <n v="0"/>
    <n v="8.4888000000000012"/>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4"/>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14-11-04T00:00:00"/>
    <s v="Standard Class"/>
    <s v="MC-18100"/>
    <s v="Mick Crebagga"/>
    <x v="0"/>
    <s v="United States"/>
    <s v="Philadelphia"/>
    <x v="9"/>
    <n v="19140"/>
    <x v="3"/>
    <s v="OFF-ST-10002486"/>
    <x v="1"/>
    <x v="4"/>
    <s v="Eldon Shelf Savers Cubes and Bins"/>
    <n v="11.168000000000001"/>
    <n v="2"/>
    <n v="0.2"/>
    <n v="-2.5128000000000008"/>
  </r>
  <r>
    <n v="1745"/>
    <s v="CA-2014-152807"/>
    <x v="3"/>
    <x v="505"/>
    <d v="2014-11-04T00:00:00"/>
    <s v="Standard Class"/>
    <s v="MC-18100"/>
    <s v="Mick Crebagga"/>
    <x v="0"/>
    <s v="United States"/>
    <s v="Philadelphia"/>
    <x v="9"/>
    <n v="19140"/>
    <x v="3"/>
    <s v="TEC-AC-10001142"/>
    <x v="2"/>
    <x v="11"/>
    <s v="First Data FD10 PIN Pad"/>
    <n v="442.40000000000003"/>
    <n v="7"/>
    <n v="0.2"/>
    <n v="-55.300000000000068"/>
  </r>
  <r>
    <n v="1746"/>
    <s v="CA-2011-133270"/>
    <x v="2"/>
    <x v="571"/>
    <d v="2011-06-09T00:00:00"/>
    <s v="First Class"/>
    <s v="BM-11785"/>
    <s v="Bryan Mills"/>
    <x v="0"/>
    <s v="United States"/>
    <s v="Rochester"/>
    <x v="15"/>
    <n v="14609"/>
    <x v="3"/>
    <s v="OFF-AR-10002656"/>
    <x v="1"/>
    <x v="6"/>
    <s v="Sanford Liquid Accent Highlighters"/>
    <n v="13.36"/>
    <n v="2"/>
    <n v="0"/>
    <n v="4.9431999999999992"/>
  </r>
  <r>
    <n v="1747"/>
    <s v="CA-2013-155670"/>
    <x v="0"/>
    <x v="572"/>
    <d v="2013-08-18T00:00:00"/>
    <s v="Second Class"/>
    <s v="EM-14065"/>
    <s v="Erin Mull"/>
    <x v="0"/>
    <s v="United States"/>
    <s v="Jacksonville"/>
    <x v="3"/>
    <n v="28540"/>
    <x v="0"/>
    <s v="OFF-BI-10000138"/>
    <x v="1"/>
    <x v="8"/>
    <s v="Acco Translucent Poly Ring Binders"/>
    <n v="11.232000000000001"/>
    <n v="8"/>
    <n v="0.7"/>
    <n v="-8.2367999999999988"/>
  </r>
  <r>
    <n v="1748"/>
    <s v="CA-2013-155670"/>
    <x v="0"/>
    <x v="572"/>
    <d v="2013-08-18T00:00:00"/>
    <s v="Second Class"/>
    <s v="EM-14065"/>
    <s v="Erin Mull"/>
    <x v="0"/>
    <s v="United States"/>
    <s v="Jacksonville"/>
    <x v="3"/>
    <n v="28540"/>
    <x v="0"/>
    <s v="OFF-PA-10004947"/>
    <x v="1"/>
    <x v="10"/>
    <s v="Staples"/>
    <n v="10.272000000000002"/>
    <n v="3"/>
    <n v="0.2"/>
    <n v="3.2099999999999982"/>
  </r>
  <r>
    <n v="1749"/>
    <s v="US-2011-157406"/>
    <x v="2"/>
    <x v="573"/>
    <d v="2011-04-29T00:00:00"/>
    <s v="Standard Class"/>
    <s v="DA-13450"/>
    <s v="Dianna Arnett"/>
    <x v="2"/>
    <s v="United States"/>
    <s v="Houston"/>
    <x v="5"/>
    <n v="77095"/>
    <x v="2"/>
    <s v="OFF-PA-10003543"/>
    <x v="1"/>
    <x v="10"/>
    <s v="Xerox 1985"/>
    <n v="10.368000000000002"/>
    <n v="2"/>
    <n v="0.2"/>
    <n v="3.6288"/>
  </r>
  <r>
    <n v="1750"/>
    <s v="US-2011-157406"/>
    <x v="2"/>
    <x v="573"/>
    <d v="2011-04-29T00:00:00"/>
    <s v="Standard Class"/>
    <s v="DA-13450"/>
    <s v="Dianna Arnett"/>
    <x v="2"/>
    <s v="United States"/>
    <s v="Houston"/>
    <x v="5"/>
    <n v="77095"/>
    <x v="2"/>
    <s v="OFF-AR-10002221"/>
    <x v="1"/>
    <x v="6"/>
    <s v="12 Colored Short Pencils"/>
    <n v="6.24"/>
    <n v="3"/>
    <n v="0.2"/>
    <n v="0.54600000000000071"/>
  </r>
  <r>
    <n v="1751"/>
    <s v="CA-2012-139094"/>
    <x v="1"/>
    <x v="6"/>
    <d v="2012-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x v="1"/>
    <n v="94122"/>
    <x v="1"/>
    <s v="OFF-ST-10004340"/>
    <x v="1"/>
    <x v="4"/>
    <s v="Fellowes Mobile File Cart, Black"/>
    <n v="559.62"/>
    <n v="9"/>
    <n v="0"/>
    <n v="151.09740000000002"/>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4"/>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x v="17"/>
    <n v="23434"/>
    <x v="0"/>
    <s v="OFF-SU-10002573"/>
    <x v="1"/>
    <x v="14"/>
    <s v="Acme 10&quot; Easy Grip Assistive Scissors"/>
    <n v="35.06"/>
    <n v="2"/>
    <n v="0"/>
    <n v="10.517999999999997"/>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000000000007"/>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x v="3"/>
    <n v="27405"/>
    <x v="0"/>
    <s v="OFF-BI-10002735"/>
    <x v="1"/>
    <x v="8"/>
    <s v="GBC Prestige Therm-A-Bind Covers"/>
    <n v="51.465000000000018"/>
    <n v="5"/>
    <n v="0.7"/>
    <n v="-39.456499999999991"/>
  </r>
  <r>
    <n v="1770"/>
    <s v="CA-2014-146024"/>
    <x v="3"/>
    <x v="580"/>
    <d v="2014-03-09T00:00:00"/>
    <s v="Standard Class"/>
    <s v="SC-20770"/>
    <s v="Stewart Carmichael"/>
    <x v="1"/>
    <s v="United States"/>
    <s v="Dallas"/>
    <x v="5"/>
    <n v="75081"/>
    <x v="2"/>
    <s v="OFF-SU-10001935"/>
    <x v="1"/>
    <x v="14"/>
    <s v="Staples"/>
    <n v="6.9760000000000009"/>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x v="10"/>
    <n v="60623"/>
    <x v="2"/>
    <s v="OFF-ST-10004337"/>
    <x v="1"/>
    <x v="4"/>
    <s v="SAFCO Commercial Wire Shelving, 72h"/>
    <n v="97.984000000000009"/>
    <n v="2"/>
    <n v="0.2"/>
    <n v="-24.496000000000002"/>
  </r>
  <r>
    <n v="1773"/>
    <s v="CA-2013-129686"/>
    <x v="0"/>
    <x v="581"/>
    <d v="2013-11-30T00:00:00"/>
    <s v="Second Class"/>
    <s v="GG-14650"/>
    <s v="Greg Guthrie"/>
    <x v="1"/>
    <s v="United States"/>
    <s v="Chicago"/>
    <x v="10"/>
    <n v="60623"/>
    <x v="2"/>
    <s v="TEC-AC-10001266"/>
    <x v="2"/>
    <x v="11"/>
    <s v="Memorex Micro Travel Drive 8 GB"/>
    <n v="62.400000000000006"/>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90000000002"/>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499999999996"/>
  </r>
  <r>
    <n v="1781"/>
    <s v="CA-2013-124667"/>
    <x v="0"/>
    <x v="583"/>
    <d v="2013-11-17T00:00:00"/>
    <s v="Standard Class"/>
    <s v="BD-11770"/>
    <s v="Bryan Davis"/>
    <x v="0"/>
    <s v="United States"/>
    <s v="New York City"/>
    <x v="15"/>
    <n v="10011"/>
    <x v="3"/>
    <s v="OFF-ST-10002276"/>
    <x v="1"/>
    <x v="4"/>
    <s v="Safco Steel Mobile File Cart"/>
    <n v="83.36"/>
    <n v="1"/>
    <n v="0"/>
    <n v="20.840000000000003"/>
  </r>
  <r>
    <n v="1782"/>
    <s v="CA-2012-111094"/>
    <x v="1"/>
    <x v="584"/>
    <d v="2012-07-13T00:00:00"/>
    <s v="Standard Class"/>
    <s v="CB-12535"/>
    <s v="Claudia Bergmann"/>
    <x v="1"/>
    <s v="United States"/>
    <s v="Franklin"/>
    <x v="31"/>
    <n v="2038"/>
    <x v="3"/>
    <s v="OFF-PA-10001609"/>
    <x v="1"/>
    <x v="10"/>
    <s v="Tops Wirebound Message Log Books"/>
    <n v="6.58"/>
    <n v="2"/>
    <n v="0"/>
    <n v="3.0267999999999997"/>
  </r>
  <r>
    <n v="1783"/>
    <s v="CA-2012-111094"/>
    <x v="1"/>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59999999999954"/>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89"/>
  </r>
  <r>
    <n v="1788"/>
    <s v="CA-2012-154326"/>
    <x v="1"/>
    <x v="586"/>
    <d v="2012-02-19T00:00:00"/>
    <s v="Standard Class"/>
    <s v="RP-19855"/>
    <s v="Roy Phan"/>
    <x v="1"/>
    <s v="United States"/>
    <s v="Kenosha"/>
    <x v="6"/>
    <n v="53142"/>
    <x v="2"/>
    <s v="TEC-PH-10001819"/>
    <x v="2"/>
    <x v="7"/>
    <s v="Innergie mMini Combo Duo USB Travel Charging Kit"/>
    <n v="134.97"/>
    <n v="3"/>
    <n v="0"/>
    <n v="64.785599999999988"/>
  </r>
  <r>
    <n v="1789"/>
    <s v="CA-2012-154326"/>
    <x v="1"/>
    <x v="586"/>
    <d v="2012-02-19T00:00:00"/>
    <s v="Standard Class"/>
    <s v="RP-19855"/>
    <s v="Roy Phan"/>
    <x v="1"/>
    <s v="United States"/>
    <s v="Kenosha"/>
    <x v="6"/>
    <n v="53142"/>
    <x v="2"/>
    <s v="TEC-PH-10000560"/>
    <x v="2"/>
    <x v="7"/>
    <s v="Samsung Galaxy S III - 16GB - pebble blue (T-Mobile)"/>
    <n v="699.98"/>
    <n v="2"/>
    <n v="0"/>
    <n v="195.99440000000004"/>
  </r>
  <r>
    <n v="1790"/>
    <s v="CA-2012-154326"/>
    <x v="1"/>
    <x v="586"/>
    <d v="2012-02-19T00:00:00"/>
    <s v="Standard Class"/>
    <s v="RP-19855"/>
    <s v="Roy Phan"/>
    <x v="1"/>
    <s v="United States"/>
    <s v="Kenosha"/>
    <x v="6"/>
    <n v="53142"/>
    <x v="2"/>
    <s v="TEC-AC-10004568"/>
    <x v="2"/>
    <x v="11"/>
    <s v="Maxell LTO Ultrium - 800 GB"/>
    <n v="139.94999999999999"/>
    <n v="5"/>
    <n v="0"/>
    <n v="26.590499999999988"/>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x v="6"/>
    <n v="53711"/>
    <x v="2"/>
    <s v="OFF-AR-10000475"/>
    <x v="1"/>
    <x v="6"/>
    <s v="Hunt BOSTON Vista Battery-Operated Pencil Sharpener, Black"/>
    <n v="46.64"/>
    <n v="4"/>
    <n v="0"/>
    <n v="12.592800000000004"/>
  </r>
  <r>
    <n v="1794"/>
    <s v="CA-2011-104773"/>
    <x v="2"/>
    <x v="589"/>
    <d v="2011-12-13T00:00:00"/>
    <s v="Standard Class"/>
    <s v="TB-21175"/>
    <s v="Thomas Boland"/>
    <x v="1"/>
    <s v="United States"/>
    <s v="Houston"/>
    <x v="5"/>
    <n v="77041"/>
    <x v="2"/>
    <s v="OFF-ST-10000777"/>
    <x v="1"/>
    <x v="4"/>
    <s v="Companion Letter/Legal File, Black"/>
    <n v="60.415999999999997"/>
    <n v="2"/>
    <n v="0.2"/>
    <n v="6.0416000000000025"/>
  </r>
  <r>
    <n v="1795"/>
    <s v="CA-2013-140774"/>
    <x v="0"/>
    <x v="64"/>
    <d v="2013-09-11T00:00:00"/>
    <s v="Standard Class"/>
    <s v="BE-11455"/>
    <s v="Brad Eason"/>
    <x v="2"/>
    <s v="United States"/>
    <s v="Olathe"/>
    <x v="41"/>
    <n v="66062"/>
    <x v="2"/>
    <s v="OFF-AR-10004022"/>
    <x v="1"/>
    <x v="6"/>
    <s v="Panasonic KP-380BK Classic Electric Pencil Sharpener"/>
    <n v="107.94"/>
    <n v="3"/>
    <n v="0"/>
    <n v="26.984999999999992"/>
  </r>
  <r>
    <n v="1796"/>
    <s v="US-2014-139465"/>
    <x v="3"/>
    <x v="151"/>
    <d v="2014-08-31T00:00:00"/>
    <s v="First Class"/>
    <s v="MR-17545"/>
    <s v="Mathew Reese"/>
    <x v="2"/>
    <s v="United States"/>
    <s v="New York City"/>
    <x v="15"/>
    <n v="10024"/>
    <x v="3"/>
    <s v="OFF-ST-10002352"/>
    <x v="1"/>
    <x v="4"/>
    <s v="Iris Project Case"/>
    <n v="63.84"/>
    <n v="8"/>
    <n v="0"/>
    <n v="16.598399999999998"/>
  </r>
  <r>
    <n v="1797"/>
    <s v="US-2014-139465"/>
    <x v="3"/>
    <x v="151"/>
    <d v="2014-08-31T00:00:00"/>
    <s v="First Class"/>
    <s v="MR-17545"/>
    <s v="Mathew Reese"/>
    <x v="2"/>
    <s v="United States"/>
    <s v="New York City"/>
    <x v="15"/>
    <n v="10024"/>
    <x v="3"/>
    <s v="TEC-PH-10000455"/>
    <x v="2"/>
    <x v="7"/>
    <s v="GE 30522EE2"/>
    <n v="347.96999999999997"/>
    <n v="3"/>
    <n v="0"/>
    <n v="100.91129999999997"/>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8000000000001"/>
    <n v="4"/>
    <n v="0.2"/>
    <n v="3.6295999999999995"/>
  </r>
  <r>
    <n v="1801"/>
    <s v="CA-2013-121034"/>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11"/>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x v="9"/>
    <n v="19134"/>
    <x v="3"/>
    <s v="TEC-AC-10002926"/>
    <x v="2"/>
    <x v="11"/>
    <s v="Logitech Wireless Marathon Mouse M705"/>
    <n v="79.984000000000009"/>
    <n v="2"/>
    <n v="0.2"/>
    <n v="22.995400000000004"/>
  </r>
  <r>
    <n v="1806"/>
    <s v="US-2013-116729"/>
    <x v="0"/>
    <x v="591"/>
    <d v="2013-12-29T00:00:00"/>
    <s v="First Class"/>
    <s v="GK-14620"/>
    <s v="Grace Kelly"/>
    <x v="1"/>
    <s v="United States"/>
    <s v="Los Angeles"/>
    <x v="1"/>
    <n v="90049"/>
    <x v="1"/>
    <s v="TEC-PH-10002200"/>
    <x v="2"/>
    <x v="7"/>
    <s v="Samsung Galaxy Note 2"/>
    <n v="2575.944"/>
    <n v="7"/>
    <n v="0.2"/>
    <n v="257.59440000000029"/>
  </r>
  <r>
    <n v="1807"/>
    <s v="US-2013-116729"/>
    <x v="0"/>
    <x v="591"/>
    <d v="2013-12-29T00:00:00"/>
    <s v="First Class"/>
    <s v="GK-14620"/>
    <s v="Grace Kelly"/>
    <x v="1"/>
    <s v="United States"/>
    <s v="Los Angeles"/>
    <x v="1"/>
    <n v="90049"/>
    <x v="1"/>
    <s v="OFF-PA-10002005"/>
    <x v="1"/>
    <x v="10"/>
    <s v="Xerox 225"/>
    <n v="45.36"/>
    <n v="7"/>
    <n v="0"/>
    <n v="21.772800000000004"/>
  </r>
  <r>
    <n v="1808"/>
    <s v="US-2013-116729"/>
    <x v="0"/>
    <x v="591"/>
    <d v="2013-12-29T00:00:00"/>
    <s v="First Class"/>
    <s v="GK-14620"/>
    <s v="Grace Kelly"/>
    <x v="1"/>
    <s v="United States"/>
    <s v="Los Angeles"/>
    <x v="1"/>
    <n v="90049"/>
    <x v="1"/>
    <s v="TEC-AC-10001465"/>
    <x v="2"/>
    <x v="11"/>
    <s v="SanDisk Cruzer 64 GB USB Flash Drive"/>
    <n v="254.24"/>
    <n v="7"/>
    <n v="0"/>
    <n v="76.271999999999977"/>
  </r>
  <r>
    <n v="1809"/>
    <s v="CA-2013-164938"/>
    <x v="0"/>
    <x v="592"/>
    <d v="2013-02-13T00:00:00"/>
    <s v="First Class"/>
    <s v="PB-19210"/>
    <s v="Phillip Breyer"/>
    <x v="1"/>
    <s v="United States"/>
    <s v="Tulsa"/>
    <x v="26"/>
    <n v="74133"/>
    <x v="2"/>
    <s v="TEC-PH-10004897"/>
    <x v="2"/>
    <x v="7"/>
    <s v="Mediabridge Sport Armband iPhone 5s"/>
    <n v="69.930000000000007"/>
    <n v="7"/>
    <n v="0"/>
    <n v="0.69929999999999914"/>
  </r>
  <r>
    <n v="1810"/>
    <s v="CA-2013-165484"/>
    <x v="0"/>
    <x v="248"/>
    <d v="2013-10-30T00:00:00"/>
    <s v="Standard Class"/>
    <s v="HK-14890"/>
    <s v="Heather Kirkland"/>
    <x v="1"/>
    <s v="United States"/>
    <s v="Chicago"/>
    <x v="10"/>
    <n v="60610"/>
    <x v="2"/>
    <s v="FUR-FU-10001196"/>
    <x v="0"/>
    <x v="5"/>
    <s v="DAX Cubicle Frames - 8x10"/>
    <n v="16.155999999999999"/>
    <n v="7"/>
    <n v="0.6"/>
    <n v="-12.116999999999999"/>
  </r>
  <r>
    <n v="1811"/>
    <s v="CA-2013-165484"/>
    <x v="0"/>
    <x v="248"/>
    <d v="2013-10-30T00:00:00"/>
    <s v="Standard Class"/>
    <s v="HK-14890"/>
    <s v="Heather Kirkland"/>
    <x v="1"/>
    <s v="United States"/>
    <s v="Chicago"/>
    <x v="10"/>
    <n v="60610"/>
    <x v="2"/>
    <s v="OFF-PA-10000595"/>
    <x v="1"/>
    <x v="10"/>
    <s v="Xerox 1929"/>
    <n v="54.816000000000003"/>
    <n v="3"/>
    <n v="0.2"/>
    <n v="17.815199999999997"/>
  </r>
  <r>
    <n v="1812"/>
    <s v="CA-2011-132612"/>
    <x v="2"/>
    <x v="3"/>
    <d v="2011-06-11T00:00:00"/>
    <s v="Second Class"/>
    <s v="FO-14305"/>
    <s v="Frank Olsen"/>
    <x v="0"/>
    <s v="United States"/>
    <s v="Harrisonburg"/>
    <x v="17"/>
    <n v="22801"/>
    <x v="0"/>
    <s v="FUR-TA-10004534"/>
    <x v="0"/>
    <x v="3"/>
    <s v="Bevis 44 x 96 Conference Tables"/>
    <n v="1441.3"/>
    <n v="7"/>
    <n v="0"/>
    <n v="245.020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x v="1"/>
    <n v="90045"/>
    <x v="1"/>
    <s v="FUR-TA-10002607"/>
    <x v="0"/>
    <x v="3"/>
    <s v="KI Conference Tables"/>
    <n v="170.13600000000002"/>
    <n v="3"/>
    <n v="0.2"/>
    <n v="-8.5067999999999913"/>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8"/>
    <n v="2"/>
    <n v="0.8"/>
    <n v="-166.32000000000005"/>
  </r>
  <r>
    <n v="1820"/>
    <s v="US-2011-130379"/>
    <x v="2"/>
    <x v="594"/>
    <d v="2011-05-29T00:00:00"/>
    <s v="Standard Class"/>
    <s v="JL-15235"/>
    <s v="Janet Lee"/>
    <x v="0"/>
    <s v="United States"/>
    <s v="Chicago"/>
    <x v="10"/>
    <n v="60623"/>
    <x v="2"/>
    <s v="FUR-FU-10002553"/>
    <x v="0"/>
    <x v="5"/>
    <s v="Electrix Incandescent Magnifying Lamp, Black"/>
    <n v="29.32"/>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x v="10"/>
    <n v="60623"/>
    <x v="2"/>
    <s v="OFF-FA-10000304"/>
    <x v="1"/>
    <x v="13"/>
    <s v="Advantus Push Pins"/>
    <n v="6.9760000000000009"/>
    <n v="4"/>
    <n v="0.2"/>
    <n v="1.8312000000000004"/>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11"/>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599999999999"/>
  </r>
  <r>
    <n v="1826"/>
    <s v="CA-2013-167507"/>
    <x v="0"/>
    <x v="596"/>
    <d v="2013-12-29T00:00:00"/>
    <s v="Standard Class"/>
    <s v="SA-20830"/>
    <s v="Sue Ann Reed"/>
    <x v="0"/>
    <s v="United States"/>
    <s v="Redmond"/>
    <x v="21"/>
    <n v="97756"/>
    <x v="1"/>
    <s v="FUR-FU-10001935"/>
    <x v="0"/>
    <x v="5"/>
    <s v="3M Hangers With Command Adhesive"/>
    <n v="11.840000000000002"/>
    <n v="4"/>
    <n v="0.2"/>
    <n v="3.108000000000001"/>
  </r>
  <r>
    <n v="1827"/>
    <s v="CA-2013-167507"/>
    <x v="0"/>
    <x v="596"/>
    <d v="2013-12-29T00:00:00"/>
    <s v="Standard Class"/>
    <s v="SA-20830"/>
    <s v="Sue Ann Reed"/>
    <x v="0"/>
    <s v="United States"/>
    <s v="Redmond"/>
    <x v="21"/>
    <n v="97756"/>
    <x v="1"/>
    <s v="FUR-FU-10002878"/>
    <x v="0"/>
    <x v="5"/>
    <s v="Seth Thomas 14&quot; Day/Date Wall Clock"/>
    <n v="22.784000000000002"/>
    <n v="1"/>
    <n v="0.2"/>
    <n v="4.8416000000000006"/>
  </r>
  <r>
    <n v="1828"/>
    <s v="CA-2013-109344"/>
    <x v="0"/>
    <x v="597"/>
    <d v="2013-02-11T00:00:00"/>
    <s v="Second Class"/>
    <s v="CH-12070"/>
    <s v="Cathy Hwang"/>
    <x v="2"/>
    <s v="United States"/>
    <s v="Raleigh"/>
    <x v="3"/>
    <n v="27604"/>
    <x v="0"/>
    <s v="TEC-PH-10002624"/>
    <x v="2"/>
    <x v="7"/>
    <s v="Samsung Galaxy S4 Mini"/>
    <n v="1127.9760000000001"/>
    <n v="3"/>
    <n v="0.2"/>
    <n v="126.8972999999998"/>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79999999995"/>
  </r>
  <r>
    <n v="1831"/>
    <s v="CA-2014-145884"/>
    <x v="3"/>
    <x v="208"/>
    <d v="2014-10-22T00:00:00"/>
    <s v="Same Day"/>
    <s v="SL-20155"/>
    <s v="Sara Luxemburg"/>
    <x v="2"/>
    <s v="United States"/>
    <s v="Muskogee"/>
    <x v="26"/>
    <n v="74403"/>
    <x v="2"/>
    <s v="TEC-PH-10000895"/>
    <x v="2"/>
    <x v="7"/>
    <s v="Polycom VVX 310 VoIP phone"/>
    <n v="1439.92"/>
    <n v="8"/>
    <n v="0"/>
    <n v="374.37920000000008"/>
  </r>
  <r>
    <n v="1832"/>
    <s v="CA-2014-145884"/>
    <x v="3"/>
    <x v="208"/>
    <d v="2014-10-22T00:00:00"/>
    <s v="Same Day"/>
    <s v="SL-20155"/>
    <s v="Sara Luxemburg"/>
    <x v="2"/>
    <s v="United States"/>
    <s v="Muskogee"/>
    <x v="26"/>
    <n v="74403"/>
    <x v="2"/>
    <s v="FUR-TA-10002356"/>
    <x v="0"/>
    <x v="3"/>
    <s v="Bevis Boat-Shaped Conference Table"/>
    <n v="262.11"/>
    <n v="1"/>
    <n v="0"/>
    <n v="62.906399999999991"/>
  </r>
  <r>
    <n v="1833"/>
    <s v="CA-2012-131422"/>
    <x v="1"/>
    <x v="599"/>
    <d v="2012-11-09T00:00:00"/>
    <s v="Standard Class"/>
    <s v="GB-14530"/>
    <s v="George Bell"/>
    <x v="1"/>
    <s v="United States"/>
    <s v="Monroe"/>
    <x v="3"/>
    <n v="28110"/>
    <x v="0"/>
    <s v="FUR-CH-10001270"/>
    <x v="0"/>
    <x v="1"/>
    <s v="Harbour Creations Steel Folding Chair"/>
    <n v="207"/>
    <n v="3"/>
    <n v="0.2"/>
    <n v="25.874999999999972"/>
  </r>
  <r>
    <n v="1834"/>
    <s v="CA-2014-162691"/>
    <x v="3"/>
    <x v="378"/>
    <d v="2014-08-08T00:00:00"/>
    <s v="Standard Class"/>
    <s v="AS-10045"/>
    <s v="Aaron Smayling"/>
    <x v="1"/>
    <s v="United States"/>
    <s v="Austin"/>
    <x v="5"/>
    <n v="78745"/>
    <x v="2"/>
    <s v="TEC-MA-10000488"/>
    <x v="2"/>
    <x v="15"/>
    <s v="Bady BDG101FRU Card Printer"/>
    <n v="1439.982"/>
    <n v="3"/>
    <n v="0.4"/>
    <n v="-263.99670000000026"/>
  </r>
  <r>
    <n v="1835"/>
    <s v="CA-2014-162691"/>
    <x v="3"/>
    <x v="378"/>
    <d v="2014-08-08T00:00:00"/>
    <s v="Standard Class"/>
    <s v="AS-10045"/>
    <s v="Aaron Smayling"/>
    <x v="1"/>
    <s v="United States"/>
    <s v="Austin"/>
    <x v="5"/>
    <n v="78745"/>
    <x v="2"/>
    <s v="OFF-PA-10003729"/>
    <x v="1"/>
    <x v="10"/>
    <s v="Xerox 1998"/>
    <n v="36.288000000000011"/>
    <n v="7"/>
    <n v="0.2"/>
    <n v="12.700800000000001"/>
  </r>
  <r>
    <n v="1836"/>
    <s v="CA-2011-141278"/>
    <x v="2"/>
    <x v="261"/>
    <d v="2011-06-24T00:00:00"/>
    <s v="First Class"/>
    <s v="RM-19375"/>
    <s v="Raymond Messe"/>
    <x v="0"/>
    <s v="United States"/>
    <s v="Meriden"/>
    <x v="29"/>
    <n v="6450"/>
    <x v="3"/>
    <s v="OFF-AR-10003056"/>
    <x v="1"/>
    <x v="6"/>
    <s v="Newell 341"/>
    <n v="21.400000000000002"/>
    <n v="5"/>
    <n v="0"/>
    <n v="6.2059999999999977"/>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x v="3"/>
    <n v="28205"/>
    <x v="0"/>
    <s v="FUR-FU-10000629"/>
    <x v="0"/>
    <x v="5"/>
    <s v="9-3/4 Diameter Round Wall Clock"/>
    <n v="44.128"/>
    <n v="4"/>
    <n v="0.2"/>
    <n v="12.135200000000001"/>
  </r>
  <r>
    <n v="1840"/>
    <s v="CA-2011-117345"/>
    <x v="2"/>
    <x v="601"/>
    <d v="2011-08-05T00:00:00"/>
    <s v="Standard Class"/>
    <s v="BF-10975"/>
    <s v="Barbara Fisher"/>
    <x v="1"/>
    <s v="United States"/>
    <s v="Charlotte"/>
    <x v="3"/>
    <n v="28205"/>
    <x v="0"/>
    <s v="OFF-AP-10001005"/>
    <x v="1"/>
    <x v="9"/>
    <s v="Honeywell Quietcare HEPA Air Cleaner"/>
    <n v="62.920000000000009"/>
    <n v="1"/>
    <n v="0.2"/>
    <n v="10.224499999999994"/>
  </r>
  <r>
    <n v="1841"/>
    <s v="CA-2011-117345"/>
    <x v="2"/>
    <x v="601"/>
    <d v="2011-08-05T00:00:00"/>
    <s v="Standard Class"/>
    <s v="BF-10975"/>
    <s v="Barbara Fisher"/>
    <x v="1"/>
    <s v="United States"/>
    <s v="Charlotte"/>
    <x v="3"/>
    <n v="28205"/>
    <x v="0"/>
    <s v="OFF-PA-10002377"/>
    <x v="1"/>
    <x v="10"/>
    <s v="Xerox 1916"/>
    <n v="78.304000000000002"/>
    <n v="2"/>
    <n v="0.2"/>
    <n v="29.363999999999997"/>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6000000000004"/>
    <n v="4"/>
    <n v="0.2"/>
    <n v="13.532399999999996"/>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00000000001"/>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x v="1"/>
    <n v="90004"/>
    <x v="1"/>
    <s v="OFF-BI-10004140"/>
    <x v="1"/>
    <x v="8"/>
    <s v="Avery Non-Stick Binders"/>
    <n v="7.1840000000000011"/>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x v="14"/>
    <n v="46614"/>
    <x v="2"/>
    <s v="TEC-AC-10002253"/>
    <x v="2"/>
    <x v="11"/>
    <s v="Imation Bio 8GB USB Flash Drive Imation Corp"/>
    <n v="831.2"/>
    <n v="5"/>
    <n v="0"/>
    <n v="124.68000000000004"/>
  </r>
  <r>
    <n v="1852"/>
    <s v="CA-2012-160472"/>
    <x v="1"/>
    <x v="603"/>
    <d v="2012-07-25T00:00:00"/>
    <s v="Second Class"/>
    <s v="RK-19300"/>
    <s v="Ralph Kennedy"/>
    <x v="0"/>
    <s v="United States"/>
    <s v="South Bend"/>
    <x v="14"/>
    <n v="46614"/>
    <x v="2"/>
    <s v="OFF-PA-10000528"/>
    <x v="1"/>
    <x v="10"/>
    <s v="Xerox 1981"/>
    <n v="26.400000000000002"/>
    <n v="5"/>
    <n v="0"/>
    <n v="11.879999999999999"/>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x v="0"/>
    <s v="United States"/>
    <s v="South Bend"/>
    <x v="14"/>
    <n v="46614"/>
    <x v="2"/>
    <s v="OFF-PA-10003129"/>
    <x v="1"/>
    <x v="10"/>
    <s v="Tops White Computer Printout Paper"/>
    <n v="97.82"/>
    <n v="2"/>
    <n v="0"/>
    <n v="45.975399999999993"/>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000000000002"/>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x v="29"/>
    <n v="6010"/>
    <x v="3"/>
    <s v="TEC-PH-10004959"/>
    <x v="2"/>
    <x v="7"/>
    <s v="Classic Ivory Antique Telephone ZL1810"/>
    <n v="100.49"/>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x v="15"/>
    <n v="10009"/>
    <x v="3"/>
    <s v="TEC-PH-10004896"/>
    <x v="2"/>
    <x v="7"/>
    <s v="Nokia Lumia 521 (T-Mobile)"/>
    <n v="119.96"/>
    <n v="4"/>
    <n v="0"/>
    <n v="33.588800000000006"/>
  </r>
  <r>
    <n v="1863"/>
    <s v="CA-2011-151078"/>
    <x v="2"/>
    <x v="607"/>
    <d v="2011-11-12T00:00:00"/>
    <s v="Same Day"/>
    <s v="RF-19840"/>
    <s v="Roy Französisch"/>
    <x v="0"/>
    <s v="United States"/>
    <s v="San Antonio"/>
    <x v="5"/>
    <n v="78207"/>
    <x v="2"/>
    <s v="OFF-ST-10001328"/>
    <x v="1"/>
    <x v="4"/>
    <s v="Personal Filing Tote with Lid, Black/Gray"/>
    <n v="49.632000000000005"/>
    <n v="4"/>
    <n v="0.2"/>
    <n v="4.9632000000000005"/>
  </r>
  <r>
    <n v="1864"/>
    <s v="US-2013-100839"/>
    <x v="0"/>
    <x v="63"/>
    <d v="2013-10-18T00:00:00"/>
    <s v="Standard Class"/>
    <s v="NC-18625"/>
    <s v="Noah Childs"/>
    <x v="1"/>
    <s v="United States"/>
    <s v="Aurora"/>
    <x v="22"/>
    <n v="80013"/>
    <x v="1"/>
    <s v="FUR-TA-10004575"/>
    <x v="0"/>
    <x v="3"/>
    <s v="Hon 5100 Series Wood Tables"/>
    <n v="727.45"/>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x v="1"/>
    <s v="United States"/>
    <s v="Newark"/>
    <x v="24"/>
    <n v="43055"/>
    <x v="3"/>
    <s v="TEC-PH-10002824"/>
    <x v="2"/>
    <x v="7"/>
    <s v="Jabra SPEAK 410 Multidevice Speakerphone"/>
    <n v="370.78199999999998"/>
    <n v="3"/>
    <n v="0.4"/>
    <n v="-92.695500000000038"/>
  </r>
  <r>
    <n v="1867"/>
    <s v="CA-2014-118857"/>
    <x v="3"/>
    <x v="4"/>
    <d v="2014-04-19T00:00:00"/>
    <s v="First Class"/>
    <s v="AH-10075"/>
    <s v="Adam Hart"/>
    <x v="1"/>
    <s v="United States"/>
    <s v="Henderson"/>
    <x v="33"/>
    <n v="89015"/>
    <x v="1"/>
    <s v="FUR-FU-10004460"/>
    <x v="0"/>
    <x v="5"/>
    <s v="Howard Miller 12&quot; Round Wall Clock"/>
    <n v="196.45"/>
    <n v="5"/>
    <n v="0"/>
    <n v="70.72199999999998"/>
  </r>
  <r>
    <n v="1868"/>
    <s v="CA-2012-127110"/>
    <x v="1"/>
    <x v="608"/>
    <d v="2012-07-01T00:00:00"/>
    <s v="Standard Class"/>
    <s v="CH-12070"/>
    <s v="Cathy Hwang"/>
    <x v="2"/>
    <s v="United States"/>
    <s v="Philadelphia"/>
    <x v="9"/>
    <n v="19143"/>
    <x v="3"/>
    <s v="OFF-PA-10003309"/>
    <x v="1"/>
    <x v="10"/>
    <s v="Xerox 211"/>
    <n v="31.104000000000006"/>
    <n v="6"/>
    <n v="0.2"/>
    <n v="10.8864"/>
  </r>
  <r>
    <n v="1869"/>
    <s v="CA-2012-127110"/>
    <x v="1"/>
    <x v="608"/>
    <d v="2012-07-01T00:00:00"/>
    <s v="Standard Class"/>
    <s v="CH-12070"/>
    <s v="Cathy Hwang"/>
    <x v="2"/>
    <s v="United States"/>
    <s v="Philadelphia"/>
    <x v="9"/>
    <n v="19143"/>
    <x v="3"/>
    <s v="OFF-ST-10002554"/>
    <x v="1"/>
    <x v="4"/>
    <s v="Tennsco Industrial Shelving"/>
    <n v="78.256"/>
    <n v="2"/>
    <n v="0.2"/>
    <n v="-17.607599999999998"/>
  </r>
  <r>
    <n v="1870"/>
    <s v="CA-2013-148201"/>
    <x v="0"/>
    <x v="370"/>
    <d v="2013-08-30T00:00:00"/>
    <s v="Second Class"/>
    <s v="CC-12145"/>
    <s v="Charles Crestani"/>
    <x v="0"/>
    <s v="United States"/>
    <s v="Seattle"/>
    <x v="4"/>
    <n v="98103"/>
    <x v="1"/>
    <s v="OFF-PA-10000019"/>
    <x v="1"/>
    <x v="10"/>
    <s v="Xerox 1931"/>
    <n v="6.48"/>
    <n v="1"/>
    <n v="0"/>
    <n v="3.1104000000000003"/>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x v="4"/>
    <n v="99207"/>
    <x v="1"/>
    <s v="FUR-TA-10004767"/>
    <x v="0"/>
    <x v="3"/>
    <s v="Safco Drafting Table"/>
    <n v="70.98"/>
    <n v="1"/>
    <n v="0"/>
    <n v="20.584199999999996"/>
  </r>
  <r>
    <n v="1875"/>
    <s v="CA-2011-147914"/>
    <x v="2"/>
    <x v="611"/>
    <d v="2011-06-09T00:00:00"/>
    <s v="Standard Class"/>
    <s v="MP-17470"/>
    <s v="Mark Packer"/>
    <x v="2"/>
    <s v="United States"/>
    <s v="Columbus"/>
    <x v="24"/>
    <n v="43229"/>
    <x v="3"/>
    <s v="OFF-PA-10001685"/>
    <x v="1"/>
    <x v="10"/>
    <s v="Staples"/>
    <n v="16.224"/>
    <n v="2"/>
    <n v="0.2"/>
    <n v="5.8812000000000006"/>
  </r>
  <r>
    <n v="1876"/>
    <s v="US-2013-112977"/>
    <x v="0"/>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x v="5"/>
    <n v="78207"/>
    <x v="2"/>
    <s v="TEC-PH-10000984"/>
    <x v="2"/>
    <x v="7"/>
    <s v="Panasonic KX-TG9471B"/>
    <n v="470.37600000000009"/>
    <n v="3"/>
    <n v="0.2"/>
    <n v="47.037600000000026"/>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15-01-03T00:00:00"/>
    <s v="Standard Class"/>
    <s v="JG-15160"/>
    <s v="James Galang"/>
    <x v="0"/>
    <s v="United States"/>
    <s v="Los Angeles"/>
    <x v="1"/>
    <n v="90049"/>
    <x v="1"/>
    <s v="TEC-PH-10002563"/>
    <x v="2"/>
    <x v="7"/>
    <s v="Adtran 1202752G1"/>
    <n v="302.37599999999998"/>
    <n v="3"/>
    <n v="0.2"/>
    <n v="22.678200000000018"/>
  </r>
  <r>
    <n v="1880"/>
    <s v="US-2014-166611"/>
    <x v="3"/>
    <x v="615"/>
    <d v="2014-04-03T00:00:00"/>
    <s v="Standard Class"/>
    <s v="CK-12760"/>
    <s v="Cyma Kinney"/>
    <x v="1"/>
    <s v="United States"/>
    <s v="Jacksonville"/>
    <x v="2"/>
    <n v="32216"/>
    <x v="0"/>
    <s v="OFF-BI-10001191"/>
    <x v="1"/>
    <x v="8"/>
    <s v="Canvas Sectional Post Binders"/>
    <n v="68.742000000000019"/>
    <n v="9"/>
    <n v="0.7"/>
    <n v="-48.119399999999985"/>
  </r>
  <r>
    <n v="1881"/>
    <s v="CA-2012-109512"/>
    <x v="1"/>
    <x v="616"/>
    <d v="2012-03-05T00:00:00"/>
    <s v="Same Day"/>
    <s v="LF-17185"/>
    <s v="Luke Foster"/>
    <x v="0"/>
    <s v="United States"/>
    <s v="New York City"/>
    <x v="15"/>
    <n v="10011"/>
    <x v="3"/>
    <s v="OFF-EN-10002621"/>
    <x v="1"/>
    <x v="12"/>
    <s v="Staples"/>
    <n v="29.339999999999996"/>
    <n v="3"/>
    <n v="0"/>
    <n v="14.669999999999998"/>
  </r>
  <r>
    <n v="1882"/>
    <s v="CA-2012-109512"/>
    <x v="1"/>
    <x v="616"/>
    <d v="2012-03-05T00:00:00"/>
    <s v="Same Day"/>
    <s v="LF-17185"/>
    <s v="Luke Foster"/>
    <x v="0"/>
    <s v="United States"/>
    <s v="New York City"/>
    <x v="15"/>
    <n v="10011"/>
    <x v="3"/>
    <s v="FUR-CH-10001146"/>
    <x v="0"/>
    <x v="1"/>
    <s v="Global Value Mid-Back Manager's Chair, Gray"/>
    <n v="383.60700000000003"/>
    <n v="7"/>
    <n v="0.1"/>
    <n v="63.934499999999971"/>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599999999998"/>
    <n v="7"/>
    <n v="0.2"/>
    <n v="78.6828"/>
  </r>
  <r>
    <n v="1885"/>
    <s v="CA-2014-154718"/>
    <x v="3"/>
    <x v="617"/>
    <d v="2014-01-24T00:00:00"/>
    <s v="Second Class"/>
    <s v="DL-12865"/>
    <s v="Dan Lawera"/>
    <x v="0"/>
    <s v="United States"/>
    <s v="Keller"/>
    <x v="5"/>
    <n v="76248"/>
    <x v="2"/>
    <s v="OFF-LA-10003714"/>
    <x v="1"/>
    <x v="2"/>
    <s v="Avery 510"/>
    <n v="6"/>
    <n v="2"/>
    <n v="0.2"/>
    <n v="2.0999999999999996"/>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1"/>
    <n v="2"/>
    <n v="0.2"/>
    <n v="2.3976000000000002"/>
  </r>
  <r>
    <n v="1888"/>
    <s v="CA-2011-140165"/>
    <x v="2"/>
    <x v="8"/>
    <d v="2011-05-15T00:00:00"/>
    <s v="First Class"/>
    <s v="EH-14005"/>
    <s v="Erica Hernandez"/>
    <x v="2"/>
    <s v="United States"/>
    <s v="Hialeah"/>
    <x v="2"/>
    <n v="33012"/>
    <x v="0"/>
    <s v="OFF-BI-10004519"/>
    <x v="1"/>
    <x v="8"/>
    <s v="GBC DocuBind P100 Manual Binding Machine"/>
    <n v="398.35200000000003"/>
    <n v="8"/>
    <n v="0.7"/>
    <n v="-331.95999999999992"/>
  </r>
  <r>
    <n v="1889"/>
    <s v="CA-2011-142587"/>
    <x v="2"/>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39999999999997"/>
  </r>
  <r>
    <n v="1894"/>
    <s v="CA-2013-100083"/>
    <x v="0"/>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x v="17"/>
    <n v="22901"/>
    <x v="0"/>
    <s v="OFF-AR-10001446"/>
    <x v="1"/>
    <x v="6"/>
    <s v="Newell 309"/>
    <n v="34.650000000000006"/>
    <n v="3"/>
    <n v="0"/>
    <n v="10.395"/>
  </r>
  <r>
    <n v="1896"/>
    <s v="CA-2012-109197"/>
    <x v="1"/>
    <x v="620"/>
    <d v="2013-01-04T00:00:00"/>
    <s v="Standard Class"/>
    <s v="JO-15280"/>
    <s v="Jas O'Carroll"/>
    <x v="0"/>
    <s v="United States"/>
    <s v="Missoula"/>
    <x v="37"/>
    <n v="59801"/>
    <x v="1"/>
    <s v="OFF-BI-10004632"/>
    <x v="1"/>
    <x v="8"/>
    <s v="Ibico Hi-Tech Manual Binding System"/>
    <n v="487.98400000000004"/>
    <n v="2"/>
    <n v="0.2"/>
    <n v="152.49499999999998"/>
  </r>
  <r>
    <n v="1897"/>
    <s v="CA-2014-141789"/>
    <x v="3"/>
    <x v="621"/>
    <d v="2014-10-07T00:00:00"/>
    <s v="First Class"/>
    <s v="AC-10450"/>
    <s v="Amy Cox"/>
    <x v="0"/>
    <s v="United States"/>
    <s v="Minneapolis"/>
    <x v="11"/>
    <n v="55407"/>
    <x v="2"/>
    <s v="OFF-BI-10001359"/>
    <x v="1"/>
    <x v="8"/>
    <s v="GBC DocuBind TL300 Electric Binding System"/>
    <n v="1793.98"/>
    <n v="2"/>
    <n v="0"/>
    <n v="843.17059999999992"/>
  </r>
  <r>
    <n v="1898"/>
    <s v="CA-2011-169775"/>
    <x v="2"/>
    <x v="550"/>
    <d v="2011-09-02T00:00:00"/>
    <s v="Second Class"/>
    <s v="RA-19945"/>
    <s v="Ryan Akin"/>
    <x v="0"/>
    <s v="United States"/>
    <s v="Miami"/>
    <x v="2"/>
    <n v="33178"/>
    <x v="0"/>
    <s v="OFF-EN-10001749"/>
    <x v="1"/>
    <x v="12"/>
    <s v="Jiffy Padded Mailers with Self-Seal Closure"/>
    <n v="29.808"/>
    <n v="2"/>
    <n v="0.2"/>
    <n v="10.805399999999997"/>
  </r>
  <r>
    <n v="1899"/>
    <s v="CA-2011-169775"/>
    <x v="2"/>
    <x v="550"/>
    <d v="2011-09-02T00:00:00"/>
    <s v="Second Class"/>
    <s v="RA-19945"/>
    <s v="Ryan Akin"/>
    <x v="0"/>
    <s v="United States"/>
    <s v="Miami"/>
    <x v="2"/>
    <n v="33178"/>
    <x v="0"/>
    <s v="OFF-BI-10004390"/>
    <x v="1"/>
    <x v="8"/>
    <s v="GBC DocuBind 200 Manual Binding Machine"/>
    <n v="505.1760000000001"/>
    <n v="4"/>
    <n v="0.7"/>
    <n v="-336.78399999999988"/>
  </r>
  <r>
    <n v="1900"/>
    <s v="CA-2011-169775"/>
    <x v="2"/>
    <x v="550"/>
    <d v="2011-09-02T00:00:00"/>
    <s v="Second Class"/>
    <s v="RA-19945"/>
    <s v="Ryan Akin"/>
    <x v="0"/>
    <s v="United States"/>
    <s v="Miami"/>
    <x v="2"/>
    <n v="33178"/>
    <x v="0"/>
    <s v="FUR-TA-10001857"/>
    <x v="0"/>
    <x v="3"/>
    <s v="Balt Solid Wood Rectangular Table"/>
    <n v="174.05850000000001"/>
    <n v="3"/>
    <n v="0.45"/>
    <n v="-110.76450000000001"/>
  </r>
  <r>
    <n v="1901"/>
    <s v="CA-2013-140543"/>
    <x v="0"/>
    <x v="622"/>
    <d v="2013-07-04T00:00:00"/>
    <s v="Second Class"/>
    <s v="Co-12640"/>
    <s v="Corey-Lock"/>
    <x v="0"/>
    <s v="United States"/>
    <s v="Florence"/>
    <x v="20"/>
    <n v="29501"/>
    <x v="0"/>
    <s v="OFF-ST-10000563"/>
    <x v="1"/>
    <x v="4"/>
    <s v="Fellowes Bankers Box Stor/Drawer Steel Plus"/>
    <n v="191.88"/>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x v="21"/>
    <n v="97477"/>
    <x v="1"/>
    <s v="OFF-PA-10003953"/>
    <x v="1"/>
    <x v="10"/>
    <s v="Xerox 218"/>
    <n v="5.1840000000000011"/>
    <n v="1"/>
    <n v="0.2"/>
    <n v="1.8144"/>
  </r>
  <r>
    <n v="1904"/>
    <s v="CA-2014-167094"/>
    <x v="3"/>
    <x v="208"/>
    <d v="2014-10-23T00:00:00"/>
    <s v="First Class"/>
    <s v="DK-12835"/>
    <s v="Damala Kotsonis"/>
    <x v="1"/>
    <s v="United States"/>
    <s v="Springfield"/>
    <x v="21"/>
    <n v="97477"/>
    <x v="1"/>
    <s v="FUR-CH-10000155"/>
    <x v="0"/>
    <x v="1"/>
    <s v="Global Comet Stacking Armless Chair"/>
    <n v="478.48"/>
    <n v="2"/>
    <n v="0.2"/>
    <n v="47.848000000000013"/>
  </r>
  <r>
    <n v="1905"/>
    <s v="CA-2014-167094"/>
    <x v="3"/>
    <x v="208"/>
    <d v="2014-10-23T00:00:00"/>
    <s v="First Class"/>
    <s v="DK-12835"/>
    <s v="Damala Kotsonis"/>
    <x v="1"/>
    <s v="United States"/>
    <s v="Springfield"/>
    <x v="21"/>
    <n v="97477"/>
    <x v="1"/>
    <s v="TEC-AC-10003116"/>
    <x v="2"/>
    <x v="11"/>
    <s v="Memorex Froggy Flash Drive 8 GB"/>
    <n v="28.400000000000002"/>
    <n v="2"/>
    <n v="0.2"/>
    <n v="6.7449999999999983"/>
  </r>
  <r>
    <n v="1906"/>
    <s v="CA-2014-154410"/>
    <x v="3"/>
    <x v="208"/>
    <d v="2014-10-25T00:00:00"/>
    <s v="First Class"/>
    <s v="MD-17860"/>
    <s v="Michael Dominguez"/>
    <x v="1"/>
    <s v="United States"/>
    <s v="Indianapolis"/>
    <x v="14"/>
    <n v="46203"/>
    <x v="2"/>
    <s v="OFF-ST-10002743"/>
    <x v="1"/>
    <x v="4"/>
    <s v="SAFCO Boltless Steel Shelving"/>
    <n v="909.12"/>
    <n v="8"/>
    <n v="0"/>
    <n v="9.091199999999958"/>
  </r>
  <r>
    <n v="1907"/>
    <s v="US-2013-150567"/>
    <x v="0"/>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x v="1"/>
    <n v="90008"/>
    <x v="1"/>
    <s v="FUR-FU-10004093"/>
    <x v="0"/>
    <x v="5"/>
    <s v="Hand-Finished Solid Wood Document Frame"/>
    <n v="136.91999999999999"/>
    <n v="4"/>
    <n v="0"/>
    <n v="41.075999999999993"/>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x v="5"/>
    <n v="77041"/>
    <x v="2"/>
    <s v="OFF-PA-10001878"/>
    <x v="1"/>
    <x v="10"/>
    <s v="Xerox 1891"/>
    <n v="273.89600000000002"/>
    <n v="7"/>
    <n v="0.2"/>
    <n v="92.43989999999998"/>
  </r>
  <r>
    <n v="1913"/>
    <s v="CA-2014-121503"/>
    <x v="3"/>
    <x v="445"/>
    <d v="2014-07-07T00:00:00"/>
    <s v="Second Class"/>
    <s v="FH-14275"/>
    <s v="Frank Hawley"/>
    <x v="1"/>
    <s v="United States"/>
    <s v="Houston"/>
    <x v="5"/>
    <n v="77041"/>
    <x v="2"/>
    <s v="TEC-MA-10003674"/>
    <x v="2"/>
    <x v="15"/>
    <s v="Hewlett-Packard Deskjet 5550 Printer"/>
    <n v="597.13200000000006"/>
    <n v="3"/>
    <n v="0.4"/>
    <n v="49.760999999999967"/>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4999999999991"/>
  </r>
  <r>
    <n v="1917"/>
    <s v="CA-2014-124597"/>
    <x v="3"/>
    <x v="504"/>
    <d v="2014-05-06T00:00:00"/>
    <s v="Standard Class"/>
    <s v="AS-10630"/>
    <s v="Ann Steele"/>
    <x v="2"/>
    <s v="United States"/>
    <s v="Boynton Beach"/>
    <x v="2"/>
    <n v="33437"/>
    <x v="0"/>
    <s v="OFF-LA-10001569"/>
    <x v="1"/>
    <x v="2"/>
    <s v="Avery 499"/>
    <n v="11.952000000000002"/>
    <n v="3"/>
    <n v="0.2"/>
    <n v="3.8843999999999994"/>
  </r>
  <r>
    <n v="1918"/>
    <s v="CA-2012-105634"/>
    <x v="1"/>
    <x v="627"/>
    <d v="2012-11-14T00:00:00"/>
    <s v="Standard Class"/>
    <s v="HA-14905"/>
    <s v="Helen Abelman"/>
    <x v="0"/>
    <s v="United States"/>
    <s v="Franklin"/>
    <x v="31"/>
    <n v="2038"/>
    <x v="3"/>
    <s v="OFF-AR-10001573"/>
    <x v="1"/>
    <x v="6"/>
    <s v="American Pencil"/>
    <n v="11.65"/>
    <n v="5"/>
    <n v="0"/>
    <n v="3.3784999999999989"/>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3"/>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x v="9"/>
    <n v="19601"/>
    <x v="3"/>
    <s v="OFF-ST-10002562"/>
    <x v="1"/>
    <x v="4"/>
    <s v="Staples"/>
    <n v="15.008000000000003"/>
    <n v="2"/>
    <n v="0.2"/>
    <n v="1.5007999999999999"/>
  </r>
  <r>
    <n v="1923"/>
    <s v="CA-2013-156685"/>
    <x v="0"/>
    <x v="630"/>
    <d v="2013-07-11T00:00:00"/>
    <s v="Second Class"/>
    <s v="SC-20230"/>
    <s v="Scot Coram"/>
    <x v="1"/>
    <s v="United States"/>
    <s v="Arlington"/>
    <x v="5"/>
    <n v="76017"/>
    <x v="2"/>
    <s v="TEC-PH-10004345"/>
    <x v="2"/>
    <x v="7"/>
    <s v="Cisco SPA 502G IP Phone"/>
    <n v="863.6400000000001"/>
    <n v="9"/>
    <n v="0.2"/>
    <n v="107.95499999999998"/>
  </r>
  <r>
    <n v="1924"/>
    <s v="CA-2013-156685"/>
    <x v="0"/>
    <x v="630"/>
    <d v="2013-07-11T00:00:00"/>
    <s v="Second Class"/>
    <s v="SC-20230"/>
    <s v="Scot Coram"/>
    <x v="1"/>
    <s v="United States"/>
    <s v="Arlington"/>
    <x v="5"/>
    <n v="76017"/>
    <x v="2"/>
    <s v="OFF-AR-10000588"/>
    <x v="1"/>
    <x v="6"/>
    <s v="Newell 345"/>
    <n v="47.616"/>
    <n v="3"/>
    <n v="0.2"/>
    <n v="3.571200000000001"/>
  </r>
  <r>
    <n v="1925"/>
    <s v="CA-2014-126865"/>
    <x v="3"/>
    <x v="256"/>
    <d v="2014-12-08T00:00:00"/>
    <s v="Second Class"/>
    <s v="NP-18325"/>
    <s v="Naresj Patel"/>
    <x v="0"/>
    <s v="United States"/>
    <s v="San Diego"/>
    <x v="1"/>
    <n v="92024"/>
    <x v="1"/>
    <s v="OFF-PA-10003039"/>
    <x v="1"/>
    <x v="10"/>
    <s v="Xerox 1960"/>
    <n v="92.94"/>
    <n v="3"/>
    <n v="0"/>
    <n v="41.82299999999999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000000000002"/>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x v="4"/>
    <n v="98105"/>
    <x v="1"/>
    <s v="OFF-PA-10001972"/>
    <x v="1"/>
    <x v="10"/>
    <s v="Xerox 214"/>
    <n v="6.48"/>
    <n v="1"/>
    <n v="0"/>
    <n v="3.1104000000000003"/>
  </r>
  <r>
    <n v="1930"/>
    <s v="US-2014-101539"/>
    <x v="3"/>
    <x v="633"/>
    <d v="2014-03-19T00:00:00"/>
    <s v="Second Class"/>
    <s v="VM-21685"/>
    <s v="Valerie Mitchum"/>
    <x v="2"/>
    <s v="United States"/>
    <s v="Seattle"/>
    <x v="4"/>
    <n v="98105"/>
    <x v="1"/>
    <s v="OFF-ST-10004180"/>
    <x v="1"/>
    <x v="4"/>
    <s v="Safco Commercial Shelving"/>
    <n v="46.51"/>
    <n v="1"/>
    <n v="0"/>
    <n v="1.8603999999999985"/>
  </r>
  <r>
    <n v="1931"/>
    <s v="US-2014-101539"/>
    <x v="3"/>
    <x v="633"/>
    <d v="2014-03-19T00:00:00"/>
    <s v="Second Class"/>
    <s v="VM-21685"/>
    <s v="Valerie Mitchum"/>
    <x v="2"/>
    <s v="United States"/>
    <s v="Seattle"/>
    <x v="4"/>
    <n v="98105"/>
    <x v="1"/>
    <s v="TEC-PH-10004165"/>
    <x v="2"/>
    <x v="7"/>
    <s v="Mitel MiVoice 5330e IP Phone"/>
    <n v="659.97600000000011"/>
    <n v="3"/>
    <n v="0.2"/>
    <n v="49.498199999999969"/>
  </r>
  <r>
    <n v="1932"/>
    <s v="CA-2013-152121"/>
    <x v="0"/>
    <x v="581"/>
    <d v="2013-11-30T00:00:00"/>
    <s v="Second Class"/>
    <s v="CC-12670"/>
    <s v="Craig Carreira"/>
    <x v="0"/>
    <s v="United States"/>
    <s v="Scottsdale"/>
    <x v="16"/>
    <n v="85254"/>
    <x v="1"/>
    <s v="TEC-PH-10002483"/>
    <x v="2"/>
    <x v="7"/>
    <s v="Motorola Moto X"/>
    <n v="271.99200000000002"/>
    <n v="1"/>
    <n v="0.2"/>
    <n v="23.799300000000002"/>
  </r>
  <r>
    <n v="1933"/>
    <s v="CA-2014-161200"/>
    <x v="3"/>
    <x v="634"/>
    <d v="2014-08-11T00:00:00"/>
    <s v="Second Class"/>
    <s v="SV-20365"/>
    <s v="Seth Vernon"/>
    <x v="0"/>
    <s v="United States"/>
    <s v="Lafayette"/>
    <x v="28"/>
    <n v="70506"/>
    <x v="0"/>
    <s v="FUR-BO-10000468"/>
    <x v="0"/>
    <x v="0"/>
    <s v="O'Sullivan 2-Shelf Heavy-Duty Bookcases"/>
    <n v="145.74"/>
    <n v="3"/>
    <n v="0"/>
    <n v="23.318400000000011"/>
  </r>
  <r>
    <n v="1934"/>
    <s v="CA-2014-161200"/>
    <x v="3"/>
    <x v="634"/>
    <d v="2014-08-11T00:00:00"/>
    <s v="Second Class"/>
    <s v="SV-20365"/>
    <s v="Seth Vernon"/>
    <x v="0"/>
    <s v="United States"/>
    <s v="Lafayette"/>
    <x v="28"/>
    <n v="70506"/>
    <x v="0"/>
    <s v="FUR-FU-10001706"/>
    <x v="0"/>
    <x v="5"/>
    <s v="Longer-Life Soft White Bulbs"/>
    <n v="15.4"/>
    <n v="5"/>
    <n v="0"/>
    <n v="7.3919999999999995"/>
  </r>
  <r>
    <n v="1935"/>
    <s v="CA-2014-101245"/>
    <x v="3"/>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8999999999991"/>
  </r>
  <r>
    <n v="1938"/>
    <s v="CA-2013-112109"/>
    <x v="0"/>
    <x v="630"/>
    <d v="2013-07-13T00:00:00"/>
    <s v="Standard Class"/>
    <s v="JE-15715"/>
    <s v="Joe Elijah"/>
    <x v="0"/>
    <s v="United States"/>
    <s v="Broomfield"/>
    <x v="22"/>
    <n v="80020"/>
    <x v="1"/>
    <s v="OFF-BI-10002082"/>
    <x v="1"/>
    <x v="8"/>
    <s v="GBC Twin Loop Wire Binding Elements"/>
    <n v="19.968000000000004"/>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x v="22"/>
    <n v="80020"/>
    <x v="1"/>
    <s v="OFF-BI-10001634"/>
    <x v="1"/>
    <x v="8"/>
    <s v="Wilson Jones Active Use Binders"/>
    <n v="8.7360000000000024"/>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55"/>
  </r>
  <r>
    <n v="1942"/>
    <s v="CA-2014-144064"/>
    <x v="3"/>
    <x v="635"/>
    <d v="2014-09-02T00:00:00"/>
    <s v="First Class"/>
    <s v="CP-12085"/>
    <s v="Cathy Prescott"/>
    <x v="1"/>
    <s v="United States"/>
    <s v="Quincy"/>
    <x v="10"/>
    <n v="62301"/>
    <x v="2"/>
    <s v="OFF-LA-10004544"/>
    <x v="1"/>
    <x v="2"/>
    <s v="Avery 505"/>
    <n v="47.360000000000007"/>
    <n v="4"/>
    <n v="0.2"/>
    <n v="17.759999999999998"/>
  </r>
  <r>
    <n v="1943"/>
    <s v="CA-2014-144064"/>
    <x v="3"/>
    <x v="635"/>
    <d v="2014-09-02T00:00:00"/>
    <s v="First Class"/>
    <s v="CP-12085"/>
    <s v="Cathy Prescott"/>
    <x v="1"/>
    <s v="United States"/>
    <s v="Quincy"/>
    <x v="10"/>
    <n v="62301"/>
    <x v="2"/>
    <s v="OFF-ST-10004507"/>
    <x v="1"/>
    <x v="4"/>
    <s v="Advantus Rolling Storage Box"/>
    <n v="27.439999999999998"/>
    <n v="2"/>
    <n v="0.2"/>
    <n v="2.4009999999999998"/>
  </r>
  <r>
    <n v="1944"/>
    <s v="CA-2014-144064"/>
    <x v="3"/>
    <x v="635"/>
    <d v="2014-09-02T00:00:00"/>
    <s v="First Class"/>
    <s v="CP-12085"/>
    <s v="Cathy Prescott"/>
    <x v="1"/>
    <s v="United States"/>
    <s v="Quincy"/>
    <x v="10"/>
    <n v="62301"/>
    <x v="2"/>
    <s v="OFF-BI-10002012"/>
    <x v="1"/>
    <x v="8"/>
    <s v="Wilson Jones Easy Flow II Sheet Lifters"/>
    <n v="3.2399999999999993"/>
    <n v="9"/>
    <n v="0.8"/>
    <n v="-5.1840000000000011"/>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000000000002"/>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19999999999997"/>
  </r>
  <r>
    <n v="1949"/>
    <s v="CA-2014-157987"/>
    <x v="3"/>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1999999999989"/>
  </r>
  <r>
    <n v="1951"/>
    <s v="CA-2014-157987"/>
    <x v="3"/>
    <x v="264"/>
    <d v="2014-09-07T00:00:00"/>
    <s v="Standard Class"/>
    <s v="AC-10615"/>
    <s v="Ann Chong"/>
    <x v="1"/>
    <s v="United States"/>
    <s v="New York City"/>
    <x v="15"/>
    <n v="10009"/>
    <x v="3"/>
    <s v="OFF-BI-10004970"/>
    <x v="1"/>
    <x v="8"/>
    <s v="ACCOHIDE 3-Ring Binder, Blue, 1&quot;"/>
    <n v="26.432000000000002"/>
    <n v="8"/>
    <n v="0.2"/>
    <n v="8.9207999999999998"/>
  </r>
  <r>
    <n v="1952"/>
    <s v="CA-2014-157987"/>
    <x v="3"/>
    <x v="264"/>
    <d v="2014-09-07T00:00:00"/>
    <s v="Standard Class"/>
    <s v="AC-10615"/>
    <s v="Ann Chong"/>
    <x v="1"/>
    <s v="United States"/>
    <s v="New York City"/>
    <x v="15"/>
    <n v="10009"/>
    <x v="3"/>
    <s v="TEC-PH-10003885"/>
    <x v="2"/>
    <x v="7"/>
    <s v="Cisco SPA508G"/>
    <n v="197.96999999999997"/>
    <n v="3"/>
    <n v="0"/>
    <n v="57.41129999999999"/>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39999999999995"/>
  </r>
  <r>
    <n v="1956"/>
    <s v="CA-2014-157987"/>
    <x v="3"/>
    <x v="264"/>
    <d v="2014-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14-09-07T00:00:00"/>
    <s v="Standard Class"/>
    <s v="AC-10615"/>
    <s v="Ann Chong"/>
    <x v="1"/>
    <s v="United States"/>
    <s v="New York City"/>
    <x v="15"/>
    <n v="10009"/>
    <x v="3"/>
    <s v="TEC-AC-10000109"/>
    <x v="2"/>
    <x v="11"/>
    <s v="Sony Micro Vault Click 16 GB USB 2.0 Flash Drive"/>
    <n v="167.97"/>
    <n v="3"/>
    <n v="0"/>
    <n v="40.31280000000001"/>
  </r>
  <r>
    <n v="1958"/>
    <s v="CA-2014-157987"/>
    <x v="3"/>
    <x v="264"/>
    <d v="2014-09-07T00:00:00"/>
    <s v="Standard Class"/>
    <s v="AC-10615"/>
    <s v="Ann Chong"/>
    <x v="1"/>
    <s v="United States"/>
    <s v="New York City"/>
    <x v="15"/>
    <n v="10009"/>
    <x v="3"/>
    <s v="OFF-PA-10003893"/>
    <x v="1"/>
    <x v="10"/>
    <s v="Xerox 1962"/>
    <n v="17.12"/>
    <n v="4"/>
    <n v="0"/>
    <n v="7.7039999999999988"/>
  </r>
  <r>
    <n v="1959"/>
    <s v="CA-2014-110905"/>
    <x v="3"/>
    <x v="18"/>
    <d v="2014-09-16T00:00:00"/>
    <s v="Second Class"/>
    <s v="RW-19690"/>
    <s v="Robert Waldorf"/>
    <x v="0"/>
    <s v="United States"/>
    <s v="Springfield"/>
    <x v="25"/>
    <n v="65807"/>
    <x v="2"/>
    <s v="OFF-BI-10003669"/>
    <x v="1"/>
    <x v="8"/>
    <s v="3M Organizer Strips"/>
    <n v="16.200000000000003"/>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x v="25"/>
    <n v="65807"/>
    <x v="2"/>
    <s v="TEC-AC-10003023"/>
    <x v="2"/>
    <x v="11"/>
    <s v="Logitech G105 Gaming Keyboard"/>
    <n v="296.84999999999997"/>
    <n v="5"/>
    <n v="0"/>
    <n v="53.432999999999993"/>
  </r>
  <r>
    <n v="1962"/>
    <s v="CA-2014-110905"/>
    <x v="3"/>
    <x v="18"/>
    <d v="2014-09-16T00:00:00"/>
    <s v="Second Class"/>
    <s v="RW-19690"/>
    <s v="Robert Waldorf"/>
    <x v="0"/>
    <s v="United States"/>
    <s v="Springfield"/>
    <x v="25"/>
    <n v="65807"/>
    <x v="2"/>
    <s v="TEC-AC-10002217"/>
    <x v="2"/>
    <x v="11"/>
    <s v="Imation Clip USB flash drive - 8 GB"/>
    <n v="112.80000000000001"/>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00000000000002"/>
    <n v="5"/>
    <n v="0"/>
    <n v="11.703000000000001"/>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x v="25"/>
    <n v="65807"/>
    <x v="2"/>
    <s v="OFF-AP-10003281"/>
    <x v="1"/>
    <x v="9"/>
    <s v="Acco 6 Outlet Guardian Standard Surge Suppressor"/>
    <n v="24.18"/>
    <n v="2"/>
    <n v="0"/>
    <n v="7.2539999999999978"/>
  </r>
  <r>
    <n v="1967"/>
    <s v="CA-2014-165841"/>
    <x v="3"/>
    <x v="202"/>
    <d v="2014-12-29T00:00:00"/>
    <s v="Standard Class"/>
    <s v="DB-13210"/>
    <s v="Dean Braden"/>
    <x v="0"/>
    <s v="United States"/>
    <s v="Paterson"/>
    <x v="30"/>
    <n v="7501"/>
    <x v="3"/>
    <s v="TEC-PH-10002103"/>
    <x v="2"/>
    <x v="7"/>
    <s v="Jabra SPEAK 410"/>
    <n v="281.96999999999997"/>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x v="10"/>
    <n v="60623"/>
    <x v="2"/>
    <s v="OFF-AR-10004752"/>
    <x v="1"/>
    <x v="6"/>
    <s v="Blackstonian Pencils"/>
    <n v="6.4080000000000004"/>
    <n v="3"/>
    <n v="0.2"/>
    <n v="0.64079999999999981"/>
  </r>
  <r>
    <n v="1972"/>
    <s v="CA-2014-140242"/>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x v="10"/>
    <n v="60610"/>
    <x v="2"/>
    <s v="OFF-FA-10003059"/>
    <x v="1"/>
    <x v="13"/>
    <s v="Assorted Color Push Pins"/>
    <n v="2.8960000000000004"/>
    <n v="2"/>
    <n v="0.2"/>
    <n v="0.4705999999999998"/>
  </r>
  <r>
    <n v="1975"/>
    <s v="CA-2011-148950"/>
    <x v="2"/>
    <x v="637"/>
    <d v="2011-12-19T00:00:00"/>
    <s v="Standard Class"/>
    <s v="JD-16015"/>
    <s v="Joy Daniels"/>
    <x v="0"/>
    <s v="United States"/>
    <s v="Chicago"/>
    <x v="10"/>
    <n v="60610"/>
    <x v="2"/>
    <s v="TEC-AC-10002718"/>
    <x v="2"/>
    <x v="11"/>
    <s v="Belkin Standard 104 key USB Keyboard"/>
    <n v="35.016000000000005"/>
    <n v="3"/>
    <n v="0.2"/>
    <n v="-2.188500000000003"/>
  </r>
  <r>
    <n v="1976"/>
    <s v="CA-2011-110408"/>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x v="19"/>
    <n v="36116"/>
    <x v="0"/>
    <s v="TEC-PH-10002352"/>
    <x v="2"/>
    <x v="7"/>
    <s v="Avaya IP Phone 1140E VoIP phone"/>
    <n v="1394.95"/>
    <n v="5"/>
    <n v="0"/>
    <n v="362.68699999999995"/>
  </r>
  <r>
    <n v="1978"/>
    <s v="CA-2011-110408"/>
    <x v="2"/>
    <x v="638"/>
    <d v="2011-10-20T00:00:00"/>
    <s v="Second Class"/>
    <s v="AS-10225"/>
    <s v="Alan Schoenberger"/>
    <x v="1"/>
    <s v="United States"/>
    <s v="Montgomery"/>
    <x v="19"/>
    <n v="36116"/>
    <x v="0"/>
    <s v="FUR-CH-10003774"/>
    <x v="0"/>
    <x v="1"/>
    <s v="Global Wood Trimmed Manager's Task Chair, Khaki"/>
    <n v="545.88"/>
    <n v="6"/>
    <n v="0"/>
    <n v="70.964399999999983"/>
  </r>
  <r>
    <n v="1979"/>
    <s v="CA-2012-109939"/>
    <x v="1"/>
    <x v="412"/>
    <d v="2012-05-12T00:00:00"/>
    <s v="Standard Class"/>
    <s v="AA-10375"/>
    <s v="Allen Armold"/>
    <x v="0"/>
    <s v="United States"/>
    <s v="Salem"/>
    <x v="21"/>
    <n v="97301"/>
    <x v="1"/>
    <s v="OFF-AR-10000127"/>
    <x v="1"/>
    <x v="6"/>
    <s v="Newell 321"/>
    <n v="5.2480000000000002"/>
    <n v="2"/>
    <n v="0.2"/>
    <n v="0.59039999999999915"/>
  </r>
  <r>
    <n v="1980"/>
    <s v="CA-2013-112669"/>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x v="32"/>
    <n v="31907"/>
    <x v="0"/>
    <s v="OFF-BI-10004187"/>
    <x v="1"/>
    <x v="8"/>
    <s v="Staples"/>
    <n v="3.76"/>
    <n v="2"/>
    <n v="0"/>
    <n v="1.8047999999999997"/>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57"/>
  </r>
  <r>
    <n v="1985"/>
    <s v="CA-2011-164721"/>
    <x v="2"/>
    <x v="641"/>
    <d v="2011-11-27T00:00:00"/>
    <s v="Second Class"/>
    <s v="LW-16825"/>
    <s v="Laurel Workman"/>
    <x v="1"/>
    <s v="United States"/>
    <s v="Brentwood"/>
    <x v="1"/>
    <n v="94513"/>
    <x v="1"/>
    <s v="FUR-FU-10001940"/>
    <x v="0"/>
    <x v="5"/>
    <s v="Staples"/>
    <n v="23.8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x v="25"/>
    <n v="65807"/>
    <x v="2"/>
    <s v="OFF-BI-10002393"/>
    <x v="1"/>
    <x v="8"/>
    <s v="Binder Posts"/>
    <n v="17.22"/>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81"/>
  </r>
  <r>
    <n v="1993"/>
    <s v="CA-2014-133648"/>
    <x v="3"/>
    <x v="643"/>
    <d v="2014-07-03T00:00:00"/>
    <s v="Standard Class"/>
    <s v="ML-17755"/>
    <s v="Max Ludwig"/>
    <x v="2"/>
    <s v="United States"/>
    <s v="Springfield"/>
    <x v="21"/>
    <n v="97477"/>
    <x v="1"/>
    <s v="OFF-LA-10003923"/>
    <x v="1"/>
    <x v="2"/>
    <s v="Alphabetical Labels for Top Tab Filing"/>
    <n v="71.040000000000006"/>
    <n v="6"/>
    <n v="0.2"/>
    <n v="26.64000000000000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8"/>
  </r>
  <r>
    <n v="1998"/>
    <s v="CA-2011-131905"/>
    <x v="2"/>
    <x v="644"/>
    <d v="2011-02-10T00:00:00"/>
    <s v="First Class"/>
    <s v="ND-18460"/>
    <s v="Neil Ducich"/>
    <x v="1"/>
    <s v="United States"/>
    <s v="Chesapeake"/>
    <x v="17"/>
    <n v="23320"/>
    <x v="0"/>
    <s v="OFF-LA-10002787"/>
    <x v="1"/>
    <x v="2"/>
    <s v="Avery 480"/>
    <n v="15"/>
    <n v="4"/>
    <n v="0"/>
    <n v="7.1999999999999993"/>
  </r>
  <r>
    <n v="1999"/>
    <s v="CA-2011-131905"/>
    <x v="2"/>
    <x v="644"/>
    <d v="2011-02-10T00:00:00"/>
    <s v="First Class"/>
    <s v="ND-18460"/>
    <s v="Neil Ducich"/>
    <x v="1"/>
    <s v="United States"/>
    <s v="Chesapeake"/>
    <x v="17"/>
    <n v="23320"/>
    <x v="0"/>
    <s v="TEC-PH-10003645"/>
    <x v="2"/>
    <x v="7"/>
    <s v="Aastra 57i VoIP phone"/>
    <n v="161.61000000000001"/>
    <n v="1"/>
    <n v="0"/>
    <n v="42.018600000000006"/>
  </r>
  <r>
    <n v="2000"/>
    <s v="CA-2011-131905"/>
    <x v="2"/>
    <x v="644"/>
    <d v="2011-02-10T00:00:00"/>
    <s v="First Class"/>
    <s v="ND-18460"/>
    <s v="Neil Ducich"/>
    <x v="1"/>
    <s v="United States"/>
    <s v="Chesapeake"/>
    <x v="17"/>
    <n v="23320"/>
    <x v="0"/>
    <s v="TEC-PH-10001615"/>
    <x v="2"/>
    <x v="7"/>
    <s v="AT&amp;T CL82213"/>
    <n v="144.94999999999999"/>
    <n v="5"/>
    <n v="0"/>
    <n v="42.035499999999985"/>
  </r>
  <r>
    <n v="2001"/>
    <s v="CA-2014-166128"/>
    <x v="3"/>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x v="1"/>
    <n v="91104"/>
    <x v="1"/>
    <s v="OFF-AR-10001221"/>
    <x v="1"/>
    <x v="6"/>
    <s v="Dixon Ticonderoga Erasable Colored Pencil Set, 12-Color"/>
    <n v="41.86"/>
    <n v="7"/>
    <n v="0"/>
    <n v="14.232399999999998"/>
  </r>
  <r>
    <n v="2003"/>
    <s v="CA-2014-163510"/>
    <x v="3"/>
    <x v="53"/>
    <d v="2014-12-29T00:00:00"/>
    <s v="Second Class"/>
    <s v="JW-15955"/>
    <s v="Joni Wasserman"/>
    <x v="0"/>
    <s v="United States"/>
    <s v="Louisville"/>
    <x v="0"/>
    <n v="40214"/>
    <x v="0"/>
    <s v="OFF-ST-10000563"/>
    <x v="1"/>
    <x v="4"/>
    <s v="Fellowes Bankers Box Stor/Drawer Steel Plus"/>
    <n v="95.94"/>
    <n v="3"/>
    <n v="0"/>
    <n v="9.5940000000000012"/>
  </r>
  <r>
    <n v="2004"/>
    <s v="CA-2014-163510"/>
    <x v="3"/>
    <x v="53"/>
    <d v="2014-12-29T00:00:00"/>
    <s v="Second Class"/>
    <s v="JW-15955"/>
    <s v="Joni Wasserman"/>
    <x v="0"/>
    <s v="United States"/>
    <s v="Louisville"/>
    <x v="0"/>
    <n v="40214"/>
    <x v="0"/>
    <s v="FUR-CH-10001146"/>
    <x v="0"/>
    <x v="1"/>
    <s v="Global Value Mid-Back Manager's Chair, Gray"/>
    <n v="304.45"/>
    <n v="5"/>
    <n v="0"/>
    <n v="76.112499999999983"/>
  </r>
  <r>
    <n v="2005"/>
    <s v="US-2014-143028"/>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199999999999"/>
  </r>
  <r>
    <n v="2007"/>
    <s v="CA-2011-111150"/>
    <x v="2"/>
    <x v="520"/>
    <d v="2012-01-04T00:00:00"/>
    <s v="Standard Class"/>
    <s v="RW-19630"/>
    <s v="Rob Williams"/>
    <x v="1"/>
    <s v="United States"/>
    <s v="Columbia"/>
    <x v="25"/>
    <n v="65203"/>
    <x v="2"/>
    <s v="TEC-AC-10000290"/>
    <x v="2"/>
    <x v="11"/>
    <s v="Sabrent 4-Port USB 2.0 Hub"/>
    <n v="47.53"/>
    <n v="7"/>
    <n v="0"/>
    <n v="16.160200000000003"/>
  </r>
  <r>
    <n v="2008"/>
    <s v="CA-2014-165386"/>
    <x v="3"/>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x v="18"/>
    <n v="37604"/>
    <x v="0"/>
    <s v="OFF-AR-10001315"/>
    <x v="1"/>
    <x v="6"/>
    <s v="Newell 310"/>
    <n v="4.2240000000000002"/>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x v="18"/>
    <n v="37604"/>
    <x v="0"/>
    <s v="OFF-PA-10002137"/>
    <x v="1"/>
    <x v="10"/>
    <s v="Southworth 100% Résumé Paper, 24lb."/>
    <n v="24.896000000000001"/>
    <n v="4"/>
    <n v="0.2"/>
    <n v="7.7799999999999976"/>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x v="34"/>
    <n v="2908"/>
    <x v="3"/>
    <s v="OFF-BI-10004826"/>
    <x v="1"/>
    <x v="8"/>
    <s v="JM Magazine Binder"/>
    <n v="49.53"/>
    <n v="3"/>
    <n v="0"/>
    <n v="23.77440000000000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000000000003"/>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20000000000012"/>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6999999999997"/>
    <n v="3"/>
    <n v="0"/>
    <n v="51.294299999999964"/>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3999999999995"/>
  </r>
  <r>
    <n v="2039"/>
    <s v="CA-2012-122287"/>
    <x v="1"/>
    <x v="652"/>
    <d v="2012-06-23T00:00:00"/>
    <s v="Standard Class"/>
    <s v="SN-20560"/>
    <s v="Skye Norling"/>
    <x v="2"/>
    <s v="United States"/>
    <s v="Peoria"/>
    <x v="16"/>
    <n v="85345"/>
    <x v="1"/>
    <s v="OFF-PA-10001661"/>
    <x v="1"/>
    <x v="10"/>
    <s v="Xerox 1922"/>
    <n v="11.952000000000002"/>
    <n v="3"/>
    <n v="0.2"/>
    <n v="4.3326000000000002"/>
  </r>
  <r>
    <n v="2040"/>
    <s v="CA-2012-122287"/>
    <x v="1"/>
    <x v="652"/>
    <d v="2012-06-23T00:00:00"/>
    <s v="Standard Class"/>
    <s v="SN-20560"/>
    <s v="Skye Norling"/>
    <x v="2"/>
    <s v="United States"/>
    <s v="Peoria"/>
    <x v="16"/>
    <n v="85345"/>
    <x v="1"/>
    <s v="OFF-BI-10004656"/>
    <x v="1"/>
    <x v="8"/>
    <s v="Peel &amp; Stick Add-On Corner Pockets"/>
    <n v="4.5360000000000014"/>
    <n v="7"/>
    <n v="0.7"/>
    <n v="-3.3263999999999996"/>
  </r>
  <r>
    <n v="2041"/>
    <s v="CA-2012-122287"/>
    <x v="1"/>
    <x v="652"/>
    <d v="2012-06-23T00:00:00"/>
    <s v="Standard Class"/>
    <s v="SN-20560"/>
    <s v="Skye Norling"/>
    <x v="2"/>
    <s v="United States"/>
    <s v="Peoria"/>
    <x v="16"/>
    <n v="85345"/>
    <x v="1"/>
    <s v="OFF-BI-10003707"/>
    <x v="1"/>
    <x v="8"/>
    <s v="Aluminum Screw Posts"/>
    <n v="9.1560000000000006"/>
    <n v="2"/>
    <n v="0.7"/>
    <n v="-6.1039999999999974"/>
  </r>
  <r>
    <n v="2042"/>
    <s v="CA-2012-122287"/>
    <x v="1"/>
    <x v="652"/>
    <d v="2012-06-23T00:00:00"/>
    <s v="Standard Class"/>
    <s v="SN-20560"/>
    <s v="Skye Norling"/>
    <x v="2"/>
    <s v="United States"/>
    <s v="Peoria"/>
    <x v="16"/>
    <n v="85345"/>
    <x v="1"/>
    <s v="FUR-FU-10004973"/>
    <x v="0"/>
    <x v="5"/>
    <s v="Flat Face Poster Frame"/>
    <n v="75.36"/>
    <n v="5"/>
    <n v="0.2"/>
    <n v="20.724000000000007"/>
  </r>
  <r>
    <n v="2043"/>
    <s v="CA-2012-104493"/>
    <x v="1"/>
    <x v="653"/>
    <d v="2012-10-08T00:00:00"/>
    <s v="Standard Class"/>
    <s v="EB-13705"/>
    <s v="Ed Braxton"/>
    <x v="1"/>
    <s v="United States"/>
    <s v="San Diego"/>
    <x v="1"/>
    <n v="92105"/>
    <x v="1"/>
    <s v="OFF-BI-10004817"/>
    <x v="1"/>
    <x v="8"/>
    <s v="GBC Personal VeloBind Strips"/>
    <n v="57.504000000000005"/>
    <n v="6"/>
    <n v="0.2"/>
    <n v="20.1264"/>
  </r>
  <r>
    <n v="2044"/>
    <s v="US-2014-158946"/>
    <x v="3"/>
    <x v="551"/>
    <d v="2014-11-24T00:00:00"/>
    <s v="Standard Class"/>
    <s v="JW-15220"/>
    <s v="Jane Waco"/>
    <x v="1"/>
    <s v="United States"/>
    <s v="Lakewood"/>
    <x v="24"/>
    <n v="44107"/>
    <x v="3"/>
    <s v="OFF-AR-10001860"/>
    <x v="1"/>
    <x v="6"/>
    <s v="BIC Liqua Brite Liner"/>
    <n v="38.864000000000004"/>
    <n v="7"/>
    <n v="0.2"/>
    <n v="7.7728000000000002"/>
  </r>
  <r>
    <n v="2045"/>
    <s v="CA-2011-129168"/>
    <x v="2"/>
    <x v="654"/>
    <d v="2011-08-23T00:00:00"/>
    <s v="Standard Class"/>
    <s v="KB-16585"/>
    <s v="Ken Black"/>
    <x v="1"/>
    <s v="United States"/>
    <s v="Houston"/>
    <x v="5"/>
    <n v="77095"/>
    <x v="2"/>
    <s v="OFF-PA-10001639"/>
    <x v="1"/>
    <x v="10"/>
    <s v="Xerox 203"/>
    <n v="15.552000000000003"/>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x v="30"/>
    <n v="8861"/>
    <x v="3"/>
    <s v="TEC-PH-10001760"/>
    <x v="2"/>
    <x v="7"/>
    <s v="Bose SoundLink Bluetooth Speaker"/>
    <n v="597"/>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12-07-13T00:00:00"/>
    <s v="First Class"/>
    <s v="CK-12595"/>
    <s v="Clytie Kelty"/>
    <x v="0"/>
    <s v="United States"/>
    <s v="Philadelphia"/>
    <x v="9"/>
    <n v="19134"/>
    <x v="3"/>
    <s v="OFF-BI-10003669"/>
    <x v="1"/>
    <x v="8"/>
    <s v="3M Organizer Strips"/>
    <n v="6.4800000000000013"/>
    <n v="4"/>
    <n v="0.7"/>
    <n v="-4.7519999999999989"/>
  </r>
  <r>
    <n v="2052"/>
    <s v="CA-2012-142237"/>
    <x v="1"/>
    <x v="655"/>
    <d v="2012-07-13T00:00:00"/>
    <s v="First Class"/>
    <s v="CK-12595"/>
    <s v="Clytie Kelty"/>
    <x v="0"/>
    <s v="United States"/>
    <s v="Philadelphia"/>
    <x v="9"/>
    <n v="19134"/>
    <x v="3"/>
    <s v="FUR-CH-10003833"/>
    <x v="0"/>
    <x v="1"/>
    <s v="Novimex Fabric Task Chair"/>
    <n v="341.48799999999994"/>
    <n v="8"/>
    <n v="0.3"/>
    <n v="-73.175999999999988"/>
  </r>
  <r>
    <n v="2053"/>
    <s v="CA-2012-142237"/>
    <x v="1"/>
    <x v="655"/>
    <d v="2012-07-13T00:00:00"/>
    <s v="First Class"/>
    <s v="CK-12595"/>
    <s v="Clytie Kelty"/>
    <x v="0"/>
    <s v="United States"/>
    <s v="Philadelphia"/>
    <x v="9"/>
    <n v="19134"/>
    <x v="3"/>
    <s v="OFF-AR-10003732"/>
    <x v="1"/>
    <x v="6"/>
    <s v="Newell 333"/>
    <n v="11.12"/>
    <n v="5"/>
    <n v="0.2"/>
    <n v="0.83399999999999963"/>
  </r>
  <r>
    <n v="2054"/>
    <s v="CA-2012-142237"/>
    <x v="1"/>
    <x v="655"/>
    <d v="2012-07-13T00:00:00"/>
    <s v="First Class"/>
    <s v="CK-12595"/>
    <s v="Clytie Kelty"/>
    <x v="0"/>
    <s v="United States"/>
    <s v="Philadelphia"/>
    <x v="9"/>
    <n v="19134"/>
    <x v="3"/>
    <s v="FUR-FU-10003142"/>
    <x v="0"/>
    <x v="5"/>
    <s v="Master Big Foot Doorstop, Beige"/>
    <n v="25.344000000000001"/>
    <n v="6"/>
    <n v="0.2"/>
    <n v="3.4847999999999981"/>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000000000002"/>
    <n v="5"/>
    <n v="0"/>
    <n v="63.983999999999988"/>
  </r>
  <r>
    <n v="2057"/>
    <s v="CA-2014-120376"/>
    <x v="3"/>
    <x v="66"/>
    <d v="2014-12-26T00:00:00"/>
    <s v="First Class"/>
    <s v="TP-21130"/>
    <s v="Theone Pippenger"/>
    <x v="0"/>
    <s v="United States"/>
    <s v="Detroit"/>
    <x v="12"/>
    <n v="48227"/>
    <x v="2"/>
    <s v="FUR-CH-10002335"/>
    <x v="0"/>
    <x v="1"/>
    <s v="Hon GuestStacker Chair"/>
    <n v="1586.6899999999998"/>
    <n v="7"/>
    <n v="0"/>
    <n v="412.5394"/>
  </r>
  <r>
    <n v="2058"/>
    <s v="CA-2014-120376"/>
    <x v="3"/>
    <x v="66"/>
    <d v="2014-12-26T00:00:00"/>
    <s v="First Class"/>
    <s v="TP-21130"/>
    <s v="Theone Pippenger"/>
    <x v="0"/>
    <s v="United States"/>
    <s v="Detroit"/>
    <x v="12"/>
    <n v="48227"/>
    <x v="2"/>
    <s v="TEC-AC-10000844"/>
    <x v="2"/>
    <x v="11"/>
    <s v="Logitech Gaming G510s - Keyboard"/>
    <n v="84.99"/>
    <n v="1"/>
    <n v="0"/>
    <n v="30.596399999999996"/>
  </r>
  <r>
    <n v="2059"/>
    <s v="CA-2014-120376"/>
    <x v="3"/>
    <x v="66"/>
    <d v="2014-12-26T00:00:00"/>
    <s v="First Class"/>
    <s v="TP-21130"/>
    <s v="Theone Pippenger"/>
    <x v="0"/>
    <s v="United States"/>
    <s v="Detroit"/>
    <x v="12"/>
    <n v="48227"/>
    <x v="2"/>
    <s v="FUR-TA-10004534"/>
    <x v="0"/>
    <x v="3"/>
    <s v="Bevis 44 x 96 Conference Tables"/>
    <n v="411.8"/>
    <n v="2"/>
    <n v="0"/>
    <n v="70.005999999999972"/>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x v="1"/>
    <n v="90049"/>
    <x v="1"/>
    <s v="OFF-PA-10000477"/>
    <x v="1"/>
    <x v="10"/>
    <s v="Xerox 1952"/>
    <n v="64.740000000000009"/>
    <n v="13"/>
    <n v="0"/>
    <n v="30.427800000000005"/>
  </r>
  <r>
    <n v="2064"/>
    <s v="CA-2011-106439"/>
    <x v="2"/>
    <x v="656"/>
    <d v="2011-11-04T00:00:00"/>
    <s v="Standard Class"/>
    <s v="GG-14650"/>
    <s v="Greg Guthrie"/>
    <x v="1"/>
    <s v="United States"/>
    <s v="Los Angeles"/>
    <x v="1"/>
    <n v="90049"/>
    <x v="1"/>
    <s v="OFF-BI-10004209"/>
    <x v="1"/>
    <x v="8"/>
    <s v="Fellowes Twister Kit, Gray/Clear, 3/pkg"/>
    <n v="19.295999999999999"/>
    <n v="3"/>
    <n v="0.2"/>
    <n v="6.0299999999999994"/>
  </r>
  <r>
    <n v="2065"/>
    <s v="CA-2011-106439"/>
    <x v="2"/>
    <x v="656"/>
    <d v="2011-11-04T00:00:00"/>
    <s v="Standard Class"/>
    <s v="GG-14650"/>
    <s v="Greg Guthrie"/>
    <x v="1"/>
    <s v="United States"/>
    <s v="Los Angeles"/>
    <x v="1"/>
    <n v="90049"/>
    <x v="1"/>
    <s v="OFF-ST-10001963"/>
    <x v="1"/>
    <x v="4"/>
    <s v="Tennsco Regal Shelving Units"/>
    <n v="405.64"/>
    <n v="4"/>
    <n v="0"/>
    <n v="12.169199999999989"/>
  </r>
  <r>
    <n v="2066"/>
    <s v="CA-2011-106439"/>
    <x v="2"/>
    <x v="656"/>
    <d v="2011-11-04T00:00:00"/>
    <s v="Standard Class"/>
    <s v="GG-14650"/>
    <s v="Greg Guthrie"/>
    <x v="1"/>
    <s v="United States"/>
    <s v="Los Angeles"/>
    <x v="1"/>
    <n v="90049"/>
    <x v="1"/>
    <s v="FUR-CH-10003833"/>
    <x v="0"/>
    <x v="1"/>
    <s v="Novimex Fabric Task Chair"/>
    <n v="146.352"/>
    <n v="3"/>
    <n v="0.2"/>
    <n v="-9.1470000000000056"/>
  </r>
  <r>
    <n v="2067"/>
    <s v="CA-2011-106439"/>
    <x v="2"/>
    <x v="656"/>
    <d v="2011-11-04T00:00:00"/>
    <s v="Standard Class"/>
    <s v="GG-14650"/>
    <s v="Greg Guthrie"/>
    <x v="1"/>
    <s v="United States"/>
    <s v="Los Angeles"/>
    <x v="1"/>
    <n v="90049"/>
    <x v="1"/>
    <s v="TEC-AC-10004568"/>
    <x v="2"/>
    <x v="11"/>
    <s v="Maxell LTO Ultrium - 800 GB"/>
    <n v="251.91"/>
    <n v="9"/>
    <n v="0"/>
    <n v="47.862899999999982"/>
  </r>
  <r>
    <n v="2068"/>
    <s v="CA-2011-106439"/>
    <x v="2"/>
    <x v="656"/>
    <d v="2011-11-04T00:00:00"/>
    <s v="Standard Class"/>
    <s v="GG-14650"/>
    <s v="Greg Guthrie"/>
    <x v="1"/>
    <s v="United States"/>
    <s v="Los Angeles"/>
    <x v="1"/>
    <n v="90049"/>
    <x v="1"/>
    <s v="OFF-AR-10001419"/>
    <x v="1"/>
    <x v="6"/>
    <s v="Newell 325"/>
    <n v="12.39"/>
    <n v="3"/>
    <n v="0"/>
    <n v="3.7169999999999996"/>
  </r>
  <r>
    <n v="2069"/>
    <s v="CA-2012-133452"/>
    <x v="1"/>
    <x v="657"/>
    <d v="2012-04-19T00:00:00"/>
    <s v="Standard Class"/>
    <s v="ZC-21910"/>
    <s v="Zuschuss Carroll"/>
    <x v="0"/>
    <s v="United States"/>
    <s v="Pomona"/>
    <x v="1"/>
    <n v="91767"/>
    <x v="1"/>
    <s v="TEC-AC-10002800"/>
    <x v="2"/>
    <x v="11"/>
    <s v="Plantronics Audio 478 Stereo USB Headset"/>
    <n v="199.96"/>
    <n v="4"/>
    <n v="0"/>
    <n v="69.98599999999999"/>
  </r>
  <r>
    <n v="2070"/>
    <s v="CA-2012-133452"/>
    <x v="1"/>
    <x v="657"/>
    <d v="2012-04-19T00:00:00"/>
    <s v="Standard Class"/>
    <s v="ZC-21910"/>
    <s v="Zuschuss Carroll"/>
    <x v="0"/>
    <s v="United States"/>
    <s v="Pomona"/>
    <x v="1"/>
    <n v="91767"/>
    <x v="1"/>
    <s v="FUR-TA-10003954"/>
    <x v="0"/>
    <x v="3"/>
    <s v="Hon 94000 Series Round Tables"/>
    <n v="710.83200000000011"/>
    <n v="3"/>
    <n v="0.2"/>
    <n v="-97.739399999999989"/>
  </r>
  <r>
    <n v="2071"/>
    <s v="CA-2013-146521"/>
    <x v="0"/>
    <x v="658"/>
    <d v="2013-07-24T00:00:00"/>
    <s v="Second Class"/>
    <s v="CC-12610"/>
    <s v="Corey Catlett"/>
    <x v="1"/>
    <s v="United States"/>
    <s v="Philadelphia"/>
    <x v="9"/>
    <n v="19134"/>
    <x v="3"/>
    <s v="OFF-BI-10000301"/>
    <x v="1"/>
    <x v="8"/>
    <s v="GBC Instant Report Kit"/>
    <n v="1.9410000000000003"/>
    <n v="1"/>
    <n v="0.7"/>
    <n v="-1.294"/>
  </r>
  <r>
    <n v="2072"/>
    <s v="US-2014-110996"/>
    <x v="3"/>
    <x v="225"/>
    <d v="2014-11-26T00:00:00"/>
    <s v="Standard Class"/>
    <s v="KA-16525"/>
    <s v="Kelly Andreada"/>
    <x v="0"/>
    <s v="United States"/>
    <s v="Ontario"/>
    <x v="1"/>
    <n v="91761"/>
    <x v="1"/>
    <s v="FUR-CH-10003956"/>
    <x v="0"/>
    <x v="1"/>
    <s v="Novimex High-Tech Fabric Mesh Task Chair"/>
    <n v="283.92"/>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x v="39"/>
    <n v="21215"/>
    <x v="3"/>
    <s v="OFF-AP-10000358"/>
    <x v="1"/>
    <x v="9"/>
    <s v="Fellowes Basic Home/Office Series Surge Protectors"/>
    <n v="90.86"/>
    <n v="7"/>
    <n v="0"/>
    <n v="26.349399999999992"/>
  </r>
  <r>
    <n v="2079"/>
    <s v="CA-2014-140676"/>
    <x v="3"/>
    <x v="510"/>
    <d v="2014-09-16T00:00:00"/>
    <s v="First Class"/>
    <s v="BF-11080"/>
    <s v="Bart Folk"/>
    <x v="0"/>
    <s v="United States"/>
    <s v="Baltimore"/>
    <x v="39"/>
    <n v="21215"/>
    <x v="3"/>
    <s v="OFF-PA-10004243"/>
    <x v="1"/>
    <x v="10"/>
    <s v="Xerox 1939"/>
    <n v="94.85"/>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0000000000003"/>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1999999999998"/>
  </r>
  <r>
    <n v="2090"/>
    <s v="CA-2012-139290"/>
    <x v="1"/>
    <x v="662"/>
    <d v="2012-10-30T00:00:00"/>
    <s v="Standard Class"/>
    <s v="MY-17380"/>
    <s v="Maribeth Yedwab"/>
    <x v="1"/>
    <s v="United States"/>
    <s v="Rancho Cucamonga"/>
    <x v="1"/>
    <n v="91730"/>
    <x v="1"/>
    <s v="OFF-LA-10004008"/>
    <x v="1"/>
    <x v="2"/>
    <s v="Avery 507"/>
    <n v="5.76"/>
    <n v="2"/>
    <n v="0"/>
    <n v="2.6495999999999995"/>
  </r>
  <r>
    <n v="2091"/>
    <s v="CA-2014-166142"/>
    <x v="3"/>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x v="2"/>
    <s v="United States"/>
    <s v="Moorhead"/>
    <x v="11"/>
    <n v="56560"/>
    <x v="2"/>
    <s v="FUR-CH-10004289"/>
    <x v="0"/>
    <x v="1"/>
    <s v="Global Super Steno Chair"/>
    <n v="479.90000000000003"/>
    <n v="5"/>
    <n v="0"/>
    <n v="81.58299999999997"/>
  </r>
  <r>
    <n v="2094"/>
    <s v="CA-2012-149678"/>
    <x v="1"/>
    <x v="657"/>
    <d v="2012-04-15T00:00:00"/>
    <s v="Second Class"/>
    <s v="AW-10840"/>
    <s v="Anthony Witt"/>
    <x v="0"/>
    <s v="United States"/>
    <s v="Farmington"/>
    <x v="27"/>
    <n v="87401"/>
    <x v="1"/>
    <s v="OFF-SU-10004498"/>
    <x v="1"/>
    <x v="14"/>
    <s v="Martin-Yale Premier Letter Opener"/>
    <n v="12.88"/>
    <n v="1"/>
    <n v="0"/>
    <n v="0.38640000000000008"/>
  </r>
  <r>
    <n v="2095"/>
    <s v="US-2012-164357"/>
    <x v="1"/>
    <x v="665"/>
    <d v="2012-11-29T00:00:00"/>
    <s v="Standard Class"/>
    <s v="SF-20065"/>
    <s v="Sandra Flanagan"/>
    <x v="0"/>
    <s v="United States"/>
    <s v="Wilmington"/>
    <x v="3"/>
    <n v="28403"/>
    <x v="0"/>
    <s v="OFF-AR-10001177"/>
    <x v="1"/>
    <x v="6"/>
    <s v="Newell 349"/>
    <n v="13.120000000000001"/>
    <n v="5"/>
    <n v="0.2"/>
    <n v="1.4759999999999982"/>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800000000003"/>
  </r>
  <r>
    <n v="2098"/>
    <s v="US-2013-146570"/>
    <x v="0"/>
    <x v="666"/>
    <d v="2013-05-21T00:00:00"/>
    <s v="Standard Class"/>
    <s v="SN-20710"/>
    <s v="Steve Nguyen"/>
    <x v="2"/>
    <s v="United States"/>
    <s v="Jackson"/>
    <x v="35"/>
    <n v="39212"/>
    <x v="0"/>
    <s v="OFF-AR-10003856"/>
    <x v="1"/>
    <x v="6"/>
    <s v="Newell 344"/>
    <n v="8.34"/>
    <n v="3"/>
    <n v="0"/>
    <n v="2.1683999999999997"/>
  </r>
  <r>
    <n v="2099"/>
    <s v="CA-2014-124401"/>
    <x v="3"/>
    <x v="210"/>
    <d v="2014-09-13T00:00:00"/>
    <s v="Standard Class"/>
    <s v="RD-19900"/>
    <s v="Ruben Dartt"/>
    <x v="0"/>
    <s v="United States"/>
    <s v="Portland"/>
    <x v="21"/>
    <n v="97206"/>
    <x v="1"/>
    <s v="OFF-ST-10000649"/>
    <x v="1"/>
    <x v="4"/>
    <s v="Hanging Personal Folder File"/>
    <n v="37.68"/>
    <n v="3"/>
    <n v="0.2"/>
    <n v="2.3550000000000022"/>
  </r>
  <r>
    <n v="2100"/>
    <s v="CA-2014-124401"/>
    <x v="3"/>
    <x v="210"/>
    <d v="2014-09-13T00:00:00"/>
    <s v="Standard Class"/>
    <s v="RD-19900"/>
    <s v="Ruben Dartt"/>
    <x v="0"/>
    <s v="United States"/>
    <s v="Portland"/>
    <x v="21"/>
    <n v="97206"/>
    <x v="1"/>
    <s v="TEC-AC-10002926"/>
    <x v="2"/>
    <x v="11"/>
    <s v="Logitech Wireless Marathon Mouse M705"/>
    <n v="279.94400000000002"/>
    <n v="7"/>
    <n v="0.2"/>
    <n v="80.48390000000002"/>
  </r>
  <r>
    <n v="2101"/>
    <s v="US-2011-140116"/>
    <x v="2"/>
    <x v="418"/>
    <d v="2011-03-17T00:00:00"/>
    <s v="Standard Class"/>
    <s v="KT-16480"/>
    <s v="Kean Thornton"/>
    <x v="0"/>
    <s v="United States"/>
    <s v="Denver"/>
    <x v="22"/>
    <n v="80219"/>
    <x v="1"/>
    <s v="OFF-ST-10000078"/>
    <x v="1"/>
    <x v="4"/>
    <s v="Tennsco 6- and 18-Compartment Lockers"/>
    <n v="636.40800000000013"/>
    <n v="3"/>
    <n v="0.2"/>
    <n v="-15.910200000000088"/>
  </r>
  <r>
    <n v="2102"/>
    <s v="US-2011-140116"/>
    <x v="2"/>
    <x v="418"/>
    <d v="2011-03-17T00:00:00"/>
    <s v="Standard Class"/>
    <s v="KT-16480"/>
    <s v="Kean Thornton"/>
    <x v="0"/>
    <s v="United States"/>
    <s v="Denver"/>
    <x v="22"/>
    <n v="80219"/>
    <x v="1"/>
    <s v="OFF-AR-10001044"/>
    <x v="1"/>
    <x v="6"/>
    <s v="BOSTON Ranger #55 Pencil Sharpener, Black"/>
    <n v="83.168000000000006"/>
    <n v="4"/>
    <n v="0.2"/>
    <n v="9.3563999999999936"/>
  </r>
  <r>
    <n v="2103"/>
    <s v="CA-2011-123295"/>
    <x v="2"/>
    <x v="667"/>
    <d v="2011-07-18T00:00:00"/>
    <s v="Same Day"/>
    <s v="AH-10120"/>
    <s v="Adrian Hane"/>
    <x v="2"/>
    <s v="United States"/>
    <s v="Tucson"/>
    <x v="16"/>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x v="15"/>
    <n v="10009"/>
    <x v="3"/>
    <s v="OFF-PA-10000357"/>
    <x v="1"/>
    <x v="10"/>
    <s v="Xerox 1888"/>
    <n v="221.92"/>
    <n v="4"/>
    <n v="0"/>
    <n v="106.52159999999999"/>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000000000003"/>
    <n v="3"/>
    <n v="0.2"/>
    <n v="5.4432"/>
  </r>
  <r>
    <n v="2107"/>
    <s v="US-2011-152723"/>
    <x v="2"/>
    <x v="467"/>
    <d v="2011-09-26T00:00:00"/>
    <s v="Same Day"/>
    <s v="HG-14965"/>
    <s v="Henry Goldwyn"/>
    <x v="1"/>
    <s v="United States"/>
    <s v="Mesquite"/>
    <x v="5"/>
    <n v="75150"/>
    <x v="2"/>
    <s v="OFF-BI-10003460"/>
    <x v="1"/>
    <x v="8"/>
    <s v="Acco 3-Hole Punch"/>
    <n v="0.87599999999999978"/>
    <n v="1"/>
    <n v="0.8"/>
    <n v="-1.4016000000000002"/>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499999999999"/>
  </r>
  <r>
    <n v="2110"/>
    <s v="CA-2012-164882"/>
    <x v="1"/>
    <x v="89"/>
    <d v="2012-10-31T00:00:00"/>
    <s v="Same Day"/>
    <s v="SG-20080"/>
    <s v="Sandra Glassco"/>
    <x v="0"/>
    <s v="United States"/>
    <s v="Redlands"/>
    <x v="1"/>
    <n v="92374"/>
    <x v="1"/>
    <s v="OFF-AR-10004272"/>
    <x v="1"/>
    <x v="6"/>
    <s v="Newell 308"/>
    <n v="5.04"/>
    <n v="3"/>
    <n v="0"/>
    <n v="1.2599999999999998"/>
  </r>
  <r>
    <n v="2111"/>
    <s v="CA-2012-164882"/>
    <x v="1"/>
    <x v="89"/>
    <d v="2012-10-31T00:00:00"/>
    <s v="Same Day"/>
    <s v="SG-20080"/>
    <s v="Sandra Glassco"/>
    <x v="0"/>
    <s v="United States"/>
    <s v="Redlands"/>
    <x v="1"/>
    <n v="92374"/>
    <x v="1"/>
    <s v="OFF-FA-10000585"/>
    <x v="1"/>
    <x v="13"/>
    <s v="OIC Bulk Pack Metal Binder Clips"/>
    <n v="17.450000000000003"/>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12"/>
  </r>
  <r>
    <n v="2113"/>
    <s v="CA-2012-164882"/>
    <x v="1"/>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x v="1"/>
    <n v="92374"/>
    <x v="1"/>
    <s v="TEC-PH-10001578"/>
    <x v="2"/>
    <x v="7"/>
    <s v="Polycom SoundStation2 EX Conference phone"/>
    <n v="1295.8400000000001"/>
    <n v="4"/>
    <n v="0.2"/>
    <n v="145.78199999999993"/>
  </r>
  <r>
    <n v="2115"/>
    <s v="CA-2012-164882"/>
    <x v="1"/>
    <x v="89"/>
    <d v="2012-10-31T00:00:00"/>
    <s v="Same Day"/>
    <s v="SG-20080"/>
    <s v="Sandra Glassco"/>
    <x v="0"/>
    <s v="United States"/>
    <s v="Redlands"/>
    <x v="1"/>
    <n v="92374"/>
    <x v="1"/>
    <s v="OFF-ST-10003638"/>
    <x v="1"/>
    <x v="4"/>
    <s v="Mobile Personal File Cube"/>
    <n v="46.84"/>
    <n v="2"/>
    <n v="0"/>
    <n v="12.646799999999999"/>
  </r>
  <r>
    <n v="2116"/>
    <s v="CA-2012-164882"/>
    <x v="1"/>
    <x v="89"/>
    <d v="2012-10-31T00:00:00"/>
    <s v="Same Day"/>
    <s v="SG-20080"/>
    <s v="Sandra Glassco"/>
    <x v="0"/>
    <s v="United States"/>
    <s v="Redlands"/>
    <x v="1"/>
    <n v="92374"/>
    <x v="1"/>
    <s v="FUR-BO-10002213"/>
    <x v="0"/>
    <x v="0"/>
    <s v="DMI Eclipse Executive Suite Bookcases"/>
    <n v="425.83300000000003"/>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3"/>
  </r>
  <r>
    <n v="2121"/>
    <s v="US-2014-168690"/>
    <x v="3"/>
    <x v="363"/>
    <d v="2014-01-14T00:00:00"/>
    <s v="Standard Class"/>
    <s v="TS-21085"/>
    <s v="Thais Sissman"/>
    <x v="0"/>
    <s v="United States"/>
    <s v="Ormond Beach"/>
    <x v="2"/>
    <n v="32174"/>
    <x v="0"/>
    <s v="OFF-BI-10000145"/>
    <x v="1"/>
    <x v="8"/>
    <s v="Zipper Ring Binder Pockets"/>
    <n v="2.8080000000000007"/>
    <n v="3"/>
    <n v="0.7"/>
    <n v="-1.9656000000000002"/>
  </r>
  <r>
    <n v="2122"/>
    <s v="CA-2014-158246"/>
    <x v="3"/>
    <x v="45"/>
    <d v="2014-11-12T00:00:00"/>
    <s v="First Class"/>
    <s v="JB-15400"/>
    <s v="Jennifer Braxton"/>
    <x v="1"/>
    <s v="United States"/>
    <s v="Sunnyvale"/>
    <x v="1"/>
    <n v="94086"/>
    <x v="1"/>
    <s v="FUR-CH-10003061"/>
    <x v="0"/>
    <x v="1"/>
    <s v="Global Leather Task Chair, Black"/>
    <n v="215.976"/>
    <n v="3"/>
    <n v="0.2"/>
    <n v="-2.6997000000000355"/>
  </r>
  <r>
    <n v="2123"/>
    <s v="CA-2014-167381"/>
    <x v="3"/>
    <x v="585"/>
    <d v="2014-09-25T00:00:00"/>
    <s v="Second Class"/>
    <s v="EH-14005"/>
    <s v="Erica Hernandez"/>
    <x v="2"/>
    <s v="United States"/>
    <s v="Lansing"/>
    <x v="12"/>
    <n v="48911"/>
    <x v="2"/>
    <s v="FUR-BO-10001972"/>
    <x v="0"/>
    <x v="0"/>
    <s v="O'Sullivan 4-Shelf Bookcase in Odessa Pine"/>
    <n v="241.96"/>
    <n v="2"/>
    <n v="0"/>
    <n v="41.133199999999988"/>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000000000002"/>
    <n v="5"/>
    <n v="0.2"/>
    <n v="35.329499999999996"/>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x v="9"/>
    <n v="19134"/>
    <x v="3"/>
    <s v="OFF-PA-10001293"/>
    <x v="1"/>
    <x v="10"/>
    <s v="Xerox 1946"/>
    <n v="20.736000000000004"/>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x v="9"/>
    <n v="19134"/>
    <x v="3"/>
    <s v="OFF-FA-10000053"/>
    <x v="1"/>
    <x v="13"/>
    <s v="Revere Boxed Rubber Bands by Revere"/>
    <n v="10.584"/>
    <n v="7"/>
    <n v="0.2"/>
    <n v="-2.3813999999999993"/>
  </r>
  <r>
    <n v="2136"/>
    <s v="CA-2012-122210"/>
    <x v="1"/>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x v="5"/>
    <n v="75051"/>
    <x v="2"/>
    <s v="FUR-FU-10002364"/>
    <x v="0"/>
    <x v="5"/>
    <s v="Eldon Expressions Wood Desk Accessories, Oak"/>
    <n v="14.7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x v="9"/>
    <n v="19140"/>
    <x v="3"/>
    <s v="OFF-FA-10002780"/>
    <x v="1"/>
    <x v="13"/>
    <s v="Staples"/>
    <n v="16.687999999999999"/>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19999999999"/>
  </r>
  <r>
    <n v="2148"/>
    <s v="US-2013-152051"/>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0000000000001"/>
    <n v="3"/>
    <n v="0"/>
    <n v="7.0218000000000007"/>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599999999997"/>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93"/>
  </r>
  <r>
    <n v="2159"/>
    <s v="CA-2014-148166"/>
    <x v="3"/>
    <x v="208"/>
    <d v="2014-10-27T00:00:00"/>
    <s v="Standard Class"/>
    <s v="NK-18490"/>
    <s v="Neil Knudson"/>
    <x v="2"/>
    <s v="United States"/>
    <s v="Deltona"/>
    <x v="2"/>
    <n v="32725"/>
    <x v="0"/>
    <s v="OFF-AR-10004956"/>
    <x v="1"/>
    <x v="6"/>
    <s v="Newell 33"/>
    <n v="17.856000000000002"/>
    <n v="4"/>
    <n v="0.2"/>
    <n v="2.0087999999999973"/>
  </r>
  <r>
    <n v="2160"/>
    <s v="CA-2013-159737"/>
    <x v="0"/>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x v="1"/>
    <n v="95336"/>
    <x v="1"/>
    <s v="OFF-PA-10004359"/>
    <x v="1"/>
    <x v="10"/>
    <s v="Multicolor Computer Printout Paper"/>
    <n v="314.54999999999995"/>
    <n v="3"/>
    <n v="0"/>
    <n v="150.98399999999998"/>
  </r>
  <r>
    <n v="2164"/>
    <s v="CA-2013-154018"/>
    <x v="0"/>
    <x v="63"/>
    <d v="2013-10-20T00:00:00"/>
    <s v="Standard Class"/>
    <s v="HA-14920"/>
    <s v="Helen Andreada"/>
    <x v="0"/>
    <s v="United States"/>
    <s v="Laredo"/>
    <x v="5"/>
    <n v="78041"/>
    <x v="2"/>
    <s v="TEC-AC-10002402"/>
    <x v="2"/>
    <x v="11"/>
    <s v="Razer Kraken PRO Over Ear PC and Music Headset"/>
    <n v="191.976"/>
    <n v="3"/>
    <n v="0.2"/>
    <n v="23.996999999999986"/>
  </r>
  <r>
    <n v="2165"/>
    <s v="CA-2013-154018"/>
    <x v="0"/>
    <x v="63"/>
    <d v="2013-10-20T00:00:00"/>
    <s v="Standard Class"/>
    <s v="HA-14920"/>
    <s v="Helen Andreada"/>
    <x v="0"/>
    <s v="United States"/>
    <s v="Laredo"/>
    <x v="5"/>
    <n v="78041"/>
    <x v="2"/>
    <s v="OFF-PA-10000551"/>
    <x v="1"/>
    <x v="10"/>
    <s v="Array Memo Cubes"/>
    <n v="8.2880000000000003"/>
    <n v="2"/>
    <n v="0.2"/>
    <n v="3.0043999999999995"/>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4000000000003"/>
  </r>
  <r>
    <n v="2168"/>
    <s v="CA-2013-154018"/>
    <x v="0"/>
    <x v="63"/>
    <d v="2013-10-20T00:00:00"/>
    <s v="Standard Class"/>
    <s v="HA-14920"/>
    <s v="Helen Andreada"/>
    <x v="0"/>
    <s v="United States"/>
    <s v="Laredo"/>
    <x v="5"/>
    <n v="78041"/>
    <x v="2"/>
    <s v="OFF-BI-10004140"/>
    <x v="1"/>
    <x v="8"/>
    <s v="Avery Non-Stick Binders"/>
    <n v="6.2859999999999987"/>
    <n v="7"/>
    <n v="0.8"/>
    <n v="-11.000500000000008"/>
  </r>
  <r>
    <n v="2169"/>
    <s v="CA-2014-117870"/>
    <x v="3"/>
    <x v="678"/>
    <d v="2014-01-31T00:00:00"/>
    <s v="Second Class"/>
    <s v="JH-15820"/>
    <s v="John Huston"/>
    <x v="0"/>
    <s v="United States"/>
    <s v="Kent"/>
    <x v="24"/>
    <n v="44240"/>
    <x v="3"/>
    <s v="OFF-AR-10004078"/>
    <x v="1"/>
    <x v="6"/>
    <s v="Newell 312"/>
    <n v="14.015999999999998"/>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x v="24"/>
    <n v="44240"/>
    <x v="3"/>
    <s v="TEC-PH-10003931"/>
    <x v="2"/>
    <x v="7"/>
    <s v="JBL Micro Wireless Portable Bluetooth Speaker"/>
    <n v="107.982"/>
    <n v="3"/>
    <n v="0.4"/>
    <n v="-26.995499999999993"/>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x v="5"/>
    <n v="77070"/>
    <x v="2"/>
    <s v="OFF-BI-10002353"/>
    <x v="1"/>
    <x v="8"/>
    <s v="GBC VeloBind Cover Sets"/>
    <n v="9.2639999999999976"/>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x v="15"/>
    <n v="10009"/>
    <x v="3"/>
    <s v="FUR-FU-10001940"/>
    <x v="0"/>
    <x v="5"/>
    <s v="Staples"/>
    <n v="63.68"/>
    <n v="8"/>
    <n v="0"/>
    <n v="28.019200000000005"/>
  </r>
  <r>
    <n v="2186"/>
    <s v="CA-2014-124576"/>
    <x v="3"/>
    <x v="378"/>
    <d v="2014-08-05T00:00:00"/>
    <s v="Second Class"/>
    <s v="HK-14890"/>
    <s v="Heather Kirkland"/>
    <x v="1"/>
    <s v="United States"/>
    <s v="Salinas"/>
    <x v="1"/>
    <n v="93905"/>
    <x v="1"/>
    <s v="OFF-BI-10002735"/>
    <x v="1"/>
    <x v="8"/>
    <s v="GBC Prestige Therm-A-Bind Covers"/>
    <n v="54.896000000000008"/>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00000000002"/>
    <n v="9"/>
    <n v="0"/>
    <n v="378.16740000000004"/>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3999999999996"/>
  </r>
  <r>
    <n v="2195"/>
    <s v="CA-2013-128412"/>
    <x v="0"/>
    <x v="107"/>
    <d v="2013-12-18T00:00:00"/>
    <s v="Standard Class"/>
    <s v="AP-10915"/>
    <s v="Arthur Prichep"/>
    <x v="0"/>
    <s v="United States"/>
    <s v="Seattle"/>
    <x v="4"/>
    <n v="98105"/>
    <x v="1"/>
    <s v="OFF-AP-10000252"/>
    <x v="1"/>
    <x v="9"/>
    <s v="Harmony HEPA Quiet Air Purifiers"/>
    <n v="35.099999999999994"/>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42"/>
  </r>
  <r>
    <n v="2197"/>
    <s v="CA-2013-136483"/>
    <x v="0"/>
    <x v="49"/>
    <d v="2013-12-07T00:00:00"/>
    <s v="Standard Class"/>
    <s v="AG-10390"/>
    <s v="Allen Goldenen"/>
    <x v="0"/>
    <s v="United States"/>
    <s v="Knoxville"/>
    <x v="18"/>
    <n v="37918"/>
    <x v="0"/>
    <s v="OFF-AR-10000940"/>
    <x v="1"/>
    <x v="6"/>
    <s v="Newell 343"/>
    <n v="4.7039999999999997"/>
    <n v="2"/>
    <n v="0.2"/>
    <n v="0.41160000000000019"/>
  </r>
  <r>
    <n v="2198"/>
    <s v="CA-2011-163013"/>
    <x v="2"/>
    <x v="683"/>
    <d v="2011-12-04T00:00:00"/>
    <s v="Standard Class"/>
    <s v="BF-11080"/>
    <s v="Bart Folk"/>
    <x v="0"/>
    <s v="United States"/>
    <s v="Montgomery"/>
    <x v="19"/>
    <n v="36116"/>
    <x v="0"/>
    <s v="OFF-AR-10001954"/>
    <x v="1"/>
    <x v="6"/>
    <s v="Newell 331"/>
    <n v="14.669999999999998"/>
    <n v="3"/>
    <n v="0"/>
    <n v="3.9609000000000001"/>
  </r>
  <r>
    <n v="2199"/>
    <s v="CA-2012-135363"/>
    <x v="1"/>
    <x v="262"/>
    <d v="2012-04-02T00:00:00"/>
    <s v="Standard Class"/>
    <s v="CK-12205"/>
    <s v="Chloris Kastensmidt"/>
    <x v="0"/>
    <s v="United States"/>
    <s v="Philadelphia"/>
    <x v="9"/>
    <n v="19120"/>
    <x v="3"/>
    <s v="OFF-PA-10003177"/>
    <x v="1"/>
    <x v="10"/>
    <s v="Xerox 1999"/>
    <n v="15.552000000000003"/>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00000000000003"/>
    <n v="6"/>
    <n v="0"/>
    <n v="9.1020000000000021"/>
  </r>
  <r>
    <n v="2202"/>
    <s v="US-2011-165659"/>
    <x v="2"/>
    <x v="106"/>
    <d v="2011-06-06T00:00:00"/>
    <s v="Standard Class"/>
    <s v="LT-17110"/>
    <s v="Liz Thompson"/>
    <x v="0"/>
    <s v="United States"/>
    <s v="Little Rock"/>
    <x v="36"/>
    <n v="72209"/>
    <x v="0"/>
    <s v="TEC-PH-10002563"/>
    <x v="2"/>
    <x v="7"/>
    <s v="Adtran 1202752G1"/>
    <n v="881.93"/>
    <n v="7"/>
    <n v="0"/>
    <n v="229.30180000000001"/>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2"/>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39999999998"/>
  </r>
  <r>
    <n v="2211"/>
    <s v="CA-2011-125556"/>
    <x v="2"/>
    <x v="687"/>
    <d v="2011-11-16T00:00:00"/>
    <s v="Second Class"/>
    <s v="ML-17410"/>
    <s v="Maris LaWare"/>
    <x v="0"/>
    <s v="United States"/>
    <s v="Fairfield"/>
    <x v="29"/>
    <n v="6824"/>
    <x v="3"/>
    <s v="OFF-BI-10003460"/>
    <x v="1"/>
    <x v="8"/>
    <s v="Acco 3-Hole Punch"/>
    <n v="43.8"/>
    <n v="10"/>
    <n v="0"/>
    <n v="21.023999999999997"/>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00000000000002"/>
    <n v="1"/>
    <n v="0.2"/>
    <n v="0.504"/>
  </r>
  <r>
    <n v="2215"/>
    <s v="CA-2014-129378"/>
    <x v="3"/>
    <x v="172"/>
    <d v="2014-10-03T00:00:00"/>
    <s v="First Class"/>
    <s v="NS-18505"/>
    <s v="Neola Schneider"/>
    <x v="0"/>
    <s v="United States"/>
    <s v="San Jose"/>
    <x v="1"/>
    <n v="95123"/>
    <x v="1"/>
    <s v="OFF-BI-10001922"/>
    <x v="1"/>
    <x v="8"/>
    <s v="Storex Dura Pro Binders"/>
    <n v="61.77600000000001"/>
    <n v="13"/>
    <n v="0.2"/>
    <n v="20.849399999999996"/>
  </r>
  <r>
    <n v="2216"/>
    <s v="CA-2014-129378"/>
    <x v="3"/>
    <x v="172"/>
    <d v="2014-10-03T00:00:00"/>
    <s v="First Class"/>
    <s v="NS-18505"/>
    <s v="Neola Schneider"/>
    <x v="0"/>
    <s v="United States"/>
    <s v="San Jose"/>
    <x v="1"/>
    <n v="95123"/>
    <x v="1"/>
    <s v="OFF-AP-10000576"/>
    <x v="1"/>
    <x v="9"/>
    <s v="Belkin 325VA UPS Surge Protector, 6'"/>
    <n v="241.96"/>
    <n v="2"/>
    <n v="0"/>
    <n v="60.490000000000009"/>
  </r>
  <r>
    <n v="2217"/>
    <s v="CA-2014-129378"/>
    <x v="3"/>
    <x v="172"/>
    <d v="2014-10-03T00:00:00"/>
    <s v="First Class"/>
    <s v="NS-18505"/>
    <s v="Neola Schneider"/>
    <x v="0"/>
    <s v="United States"/>
    <s v="San Jose"/>
    <x v="1"/>
    <n v="95123"/>
    <x v="1"/>
    <s v="FUR-CH-10000553"/>
    <x v="0"/>
    <x v="1"/>
    <s v="Metal Folding Chairs, Beige, 4/Carton"/>
    <n v="108.608"/>
    <n v="4"/>
    <n v="0.2"/>
    <n v="9.5031999999999925"/>
  </r>
  <r>
    <n v="2218"/>
    <s v="CA-2011-151953"/>
    <x v="2"/>
    <x v="59"/>
    <d v="2011-09-25T00:00:00"/>
    <s v="Standard Class"/>
    <s v="DB-13555"/>
    <s v="Dorothy Badders"/>
    <x v="1"/>
    <s v="United States"/>
    <s v="Jacksonville"/>
    <x v="2"/>
    <n v="32216"/>
    <x v="0"/>
    <s v="OFF-AR-10003469"/>
    <x v="1"/>
    <x v="6"/>
    <s v="Nontoxic Chalk"/>
    <n v="2.8160000000000003"/>
    <n v="2"/>
    <n v="0.2"/>
    <n v="0.98559999999999992"/>
  </r>
  <r>
    <n v="2219"/>
    <s v="CA-2014-130841"/>
    <x v="3"/>
    <x v="688"/>
    <d v="2014-08-02T00:00:00"/>
    <s v="Standard Class"/>
    <s v="MH-17620"/>
    <s v="Matt Hagelstein"/>
    <x v="1"/>
    <s v="United States"/>
    <s v="San Francisco"/>
    <x v="1"/>
    <n v="94110"/>
    <x v="1"/>
    <s v="OFF-BI-10000145"/>
    <x v="1"/>
    <x v="8"/>
    <s v="Zipper Ring Binder Pockets"/>
    <n v="9.9840000000000018"/>
    <n v="4"/>
    <n v="0.2"/>
    <n v="3.6191999999999993"/>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12-12-06T00:00:00"/>
    <s v="Same Day"/>
    <s v="DK-13375"/>
    <s v="Dennis Kane"/>
    <x v="0"/>
    <s v="United States"/>
    <s v="Marion"/>
    <x v="24"/>
    <n v="43302"/>
    <x v="3"/>
    <s v="TEC-PH-10001578"/>
    <x v="2"/>
    <x v="7"/>
    <s v="Polycom SoundStation2 EX Conference phone"/>
    <n v="485.93999999999994"/>
    <n v="2"/>
    <n v="0.4"/>
    <n v="-89.089000000000055"/>
  </r>
  <r>
    <n v="2223"/>
    <s v="CA-2012-131884"/>
    <x v="1"/>
    <x v="401"/>
    <d v="2012-12-06T00:00:00"/>
    <s v="Same Day"/>
    <s v="DK-13375"/>
    <s v="Dennis Kane"/>
    <x v="0"/>
    <s v="United States"/>
    <s v="Marion"/>
    <x v="24"/>
    <n v="43302"/>
    <x v="3"/>
    <s v="OFF-AR-10004078"/>
    <x v="1"/>
    <x v="6"/>
    <s v="Newell 312"/>
    <n v="37.375999999999998"/>
    <n v="8"/>
    <n v="0.2"/>
    <n v="4.6719999999999988"/>
  </r>
  <r>
    <n v="2224"/>
    <s v="CA-2012-131884"/>
    <x v="1"/>
    <x v="401"/>
    <d v="2012-12-06T00:00:00"/>
    <s v="Same Day"/>
    <s v="DK-13375"/>
    <s v="Dennis Kane"/>
    <x v="0"/>
    <s v="United States"/>
    <s v="Marion"/>
    <x v="24"/>
    <n v="43302"/>
    <x v="3"/>
    <s v="FUR-CH-10004860"/>
    <x v="0"/>
    <x v="1"/>
    <s v="Global Low Back Tilter Chair"/>
    <n v="70.685999999999993"/>
    <n v="1"/>
    <n v="0.3"/>
    <n v="-24.23520000000001"/>
  </r>
  <r>
    <n v="2225"/>
    <s v="CA-2014-121909"/>
    <x v="3"/>
    <x v="689"/>
    <d v="2014-08-06T00:00:00"/>
    <s v="Standard Class"/>
    <s v="EA-14035"/>
    <s v="Erin Ashbrook"/>
    <x v="1"/>
    <s v="United States"/>
    <s v="Philadelphia"/>
    <x v="9"/>
    <n v="19134"/>
    <x v="3"/>
    <s v="OFF-PA-10003790"/>
    <x v="1"/>
    <x v="10"/>
    <s v="Xerox 1991"/>
    <n v="54.816000000000003"/>
    <n v="3"/>
    <n v="0.2"/>
    <n v="17.815199999999997"/>
  </r>
  <r>
    <n v="2226"/>
    <s v="CA-2013-106383"/>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x v="5"/>
    <n v="78745"/>
    <x v="2"/>
    <s v="OFF-FA-10003059"/>
    <x v="1"/>
    <x v="13"/>
    <s v="Assorted Color Push Pins"/>
    <n v="2.8960000000000004"/>
    <n v="2"/>
    <n v="0.2"/>
    <n v="0.4705999999999998"/>
  </r>
  <r>
    <n v="2228"/>
    <s v="CA-2014-130771"/>
    <x v="3"/>
    <x v="570"/>
    <d v="2014-08-04T00:00:00"/>
    <s v="Standard Class"/>
    <s v="LA-16780"/>
    <s v="Laura Armstrong"/>
    <x v="1"/>
    <s v="United States"/>
    <s v="Austin"/>
    <x v="5"/>
    <n v="78745"/>
    <x v="2"/>
    <s v="TEC-PH-10002496"/>
    <x v="2"/>
    <x v="7"/>
    <s v="Cisco SPA301"/>
    <n v="124.79200000000002"/>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7"/>
  </r>
  <r>
    <n v="2234"/>
    <s v="CA-2012-123232"/>
    <x v="1"/>
    <x v="639"/>
    <d v="2012-12-16T00:00:00"/>
    <s v="Second Class"/>
    <s v="DJ-13630"/>
    <s v="Doug Jacobs"/>
    <x v="0"/>
    <s v="United States"/>
    <s v="Portland"/>
    <x v="21"/>
    <n v="97206"/>
    <x v="1"/>
    <s v="TEC-PH-10001051"/>
    <x v="2"/>
    <x v="7"/>
    <s v="HTC One"/>
    <n v="319.96800000000002"/>
    <n v="4"/>
    <n v="0.2"/>
    <n v="35.996399999999952"/>
  </r>
  <r>
    <n v="2235"/>
    <s v="CA-2014-104066"/>
    <x v="3"/>
    <x v="256"/>
    <d v="2014-12-11T00:00:00"/>
    <s v="Standard Class"/>
    <s v="QJ-19255"/>
    <s v="Quincy Jones"/>
    <x v="1"/>
    <s v="United States"/>
    <s v="Burlington"/>
    <x v="42"/>
    <s v="05408"/>
    <x v="3"/>
    <s v="TEC-AC-10001013"/>
    <x v="2"/>
    <x v="11"/>
    <s v="Logitech ClearChat Comfort/USB Headset H390"/>
    <n v="205.03"/>
    <n v="7"/>
    <n v="0"/>
    <n v="67.659899999999979"/>
  </r>
  <r>
    <n v="2236"/>
    <s v="CA-2012-145849"/>
    <x v="1"/>
    <x v="426"/>
    <d v="2012-09-17T00:00:00"/>
    <s v="Second Class"/>
    <s v="CT-11995"/>
    <s v="Carol Triggs"/>
    <x v="0"/>
    <s v="United States"/>
    <s v="Indianapolis"/>
    <x v="14"/>
    <n v="46203"/>
    <x v="2"/>
    <s v="OFF-ST-10000025"/>
    <x v="1"/>
    <x v="4"/>
    <s v="Fellowes Stor/Drawer Steel Plus Storage Drawers"/>
    <n v="190.86"/>
    <n v="2"/>
    <n v="0"/>
    <n v="11.451599999999985"/>
  </r>
  <r>
    <n v="2237"/>
    <s v="CA-2012-145849"/>
    <x v="1"/>
    <x v="426"/>
    <d v="2012-09-17T00:00:00"/>
    <s v="Second Class"/>
    <s v="CT-11995"/>
    <s v="Carol Triggs"/>
    <x v="0"/>
    <s v="United States"/>
    <s v="Indianapolis"/>
    <x v="14"/>
    <n v="46203"/>
    <x v="2"/>
    <s v="OFF-AR-10000817"/>
    <x v="1"/>
    <x v="6"/>
    <s v="Manco Dry-Lighter Erasable Highlighter"/>
    <n v="24.32"/>
    <n v="8"/>
    <n v="0"/>
    <n v="8.2687999999999988"/>
  </r>
  <r>
    <n v="2238"/>
    <s v="CA-2013-122322"/>
    <x v="0"/>
    <x v="692"/>
    <d v="2013-07-22T00:00:00"/>
    <s v="Standard Class"/>
    <s v="RH-19510"/>
    <s v="Rick Huthwaite"/>
    <x v="2"/>
    <s v="United States"/>
    <s v="Provo"/>
    <x v="7"/>
    <n v="84604"/>
    <x v="1"/>
    <s v="OFF-SU-10000952"/>
    <x v="1"/>
    <x v="14"/>
    <s v="Fiskars Home &amp; Office Scissors"/>
    <n v="44.400000000000006"/>
    <n v="5"/>
    <n v="0"/>
    <n v="12.432000000000002"/>
  </r>
  <r>
    <n v="2239"/>
    <s v="CA-2014-166849"/>
    <x v="3"/>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x v="9"/>
    <n v="19134"/>
    <x v="3"/>
    <s v="TEC-PH-10004165"/>
    <x v="2"/>
    <x v="7"/>
    <s v="Mitel MiVoice 5330e IP Phone"/>
    <n v="494.98199999999997"/>
    <n v="3"/>
    <n v="0.4"/>
    <n v="-115.49580000000006"/>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5999999999998"/>
  </r>
  <r>
    <n v="2245"/>
    <s v="CA-2014-103380"/>
    <x v="3"/>
    <x v="610"/>
    <d v="2014-11-26T00:00:00"/>
    <s v="Standard Class"/>
    <s v="BF-11005"/>
    <s v="Barry Franz"/>
    <x v="2"/>
    <s v="United States"/>
    <s v="Pasadena"/>
    <x v="1"/>
    <n v="91104"/>
    <x v="1"/>
    <s v="OFF-FA-10004248"/>
    <x v="1"/>
    <x v="13"/>
    <s v="Advantus T-Pin Paper Clips"/>
    <n v="9.02"/>
    <n v="2"/>
    <n v="0"/>
    <n v="3.5178000000000003"/>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00000000011"/>
    <n v="3"/>
    <n v="0.2"/>
    <n v="49.498199999999969"/>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799999999998"/>
  </r>
  <r>
    <n v="2255"/>
    <s v="CA-2012-169201"/>
    <x v="1"/>
    <x v="694"/>
    <d v="2012-10-01T00:00:00"/>
    <s v="First Class"/>
    <s v="HG-14965"/>
    <s v="Henry Goldwyn"/>
    <x v="1"/>
    <s v="United States"/>
    <s v="San Francisco"/>
    <x v="1"/>
    <n v="94110"/>
    <x v="1"/>
    <s v="OFF-AP-10002082"/>
    <x v="1"/>
    <x v="9"/>
    <s v="Holmes HEPA Air Purifier"/>
    <n v="43.56"/>
    <n v="2"/>
    <n v="0"/>
    <n v="15.245999999999999"/>
  </r>
  <r>
    <n v="2256"/>
    <s v="CA-2013-164091"/>
    <x v="0"/>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12-12-18T00:00:00"/>
    <s v="Same Day"/>
    <s v="MW-18220"/>
    <s v="Mitch Webber"/>
    <x v="0"/>
    <s v="United States"/>
    <s v="New York City"/>
    <x v="15"/>
    <n v="10035"/>
    <x v="3"/>
    <s v="TEC-AC-10002253"/>
    <x v="2"/>
    <x v="11"/>
    <s v="Imation Bio 8GB USB Flash Drive Imation Corp"/>
    <n v="166.24"/>
    <n v="1"/>
    <n v="0"/>
    <n v="24.936000000000007"/>
  </r>
  <r>
    <n v="2263"/>
    <s v="CA-2014-122994"/>
    <x v="3"/>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x v="0"/>
    <s v="United States"/>
    <s v="Atlanta"/>
    <x v="32"/>
    <n v="30318"/>
    <x v="0"/>
    <s v="TEC-AC-10004145"/>
    <x v="2"/>
    <x v="11"/>
    <s v="Logitech diNovo Edge Keyboard"/>
    <n v="499.98"/>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0000000000009"/>
    <n v="2"/>
    <n v="0.2"/>
    <n v="2.6892000000000005"/>
  </r>
  <r>
    <n v="2268"/>
    <s v="CA-2014-137470"/>
    <x v="3"/>
    <x v="697"/>
    <d v="2014-09-18T00:00:00"/>
    <s v="Same Day"/>
    <s v="TP-21415"/>
    <s v="Tom Prescott"/>
    <x v="0"/>
    <s v="United States"/>
    <s v="Seattle"/>
    <x v="4"/>
    <n v="98115"/>
    <x v="1"/>
    <s v="OFF-PA-10002001"/>
    <x v="1"/>
    <x v="10"/>
    <s v="Xerox 1984"/>
    <n v="12.96"/>
    <n v="2"/>
    <n v="0"/>
    <n v="6.3504000000000005"/>
  </r>
  <r>
    <n v="2269"/>
    <s v="CA-2014-105480"/>
    <x v="3"/>
    <x v="698"/>
    <d v="2014-12-27T00:00:00"/>
    <s v="Standard Class"/>
    <s v="DK-13225"/>
    <s v="Dean Katz"/>
    <x v="1"/>
    <s v="United States"/>
    <s v="Rochester"/>
    <x v="15"/>
    <n v="14609"/>
    <x v="3"/>
    <s v="OFF-PA-10002787"/>
    <x v="1"/>
    <x v="10"/>
    <s v="Xerox 227"/>
    <n v="6.48"/>
    <n v="1"/>
    <n v="0"/>
    <n v="3.1104000000000003"/>
  </r>
  <r>
    <n v="2270"/>
    <s v="CA-2014-105480"/>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x v="2"/>
    <n v="33180"/>
    <x v="0"/>
    <s v="OFF-AR-10004344"/>
    <x v="1"/>
    <x v="6"/>
    <s v="Bulldog Vacuum Base Pencil Sharpener"/>
    <n v="47.96"/>
    <n v="5"/>
    <n v="0.2"/>
    <n v="4.196499999999995"/>
  </r>
  <r>
    <n v="2272"/>
    <s v="CA-2012-102036"/>
    <x v="1"/>
    <x v="481"/>
    <d v="2012-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x v="1"/>
    <n v="94122"/>
    <x v="1"/>
    <s v="FUR-FU-10000308"/>
    <x v="0"/>
    <x v="5"/>
    <s v="Deflect-o Glass Clear Studded Chair Mats"/>
    <n v="435.26"/>
    <n v="7"/>
    <n v="0"/>
    <n v="95.757200000000012"/>
  </r>
  <r>
    <n v="2274"/>
    <s v="CA-2012-142944"/>
    <x v="1"/>
    <x v="699"/>
    <d v="2012-03-11T00:00:00"/>
    <s v="Standard Class"/>
    <s v="JL-15850"/>
    <s v="John Lucas"/>
    <x v="0"/>
    <s v="United States"/>
    <s v="San Francisco"/>
    <x v="1"/>
    <n v="94122"/>
    <x v="1"/>
    <s v="TEC-CO-10003763"/>
    <x v="2"/>
    <x v="16"/>
    <s v="Canon PC1060 Personal Laser Copier"/>
    <n v="1119.9840000000002"/>
    <n v="2"/>
    <n v="0.2"/>
    <n v="377.99459999999993"/>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x v="1"/>
    <n v="90036"/>
    <x v="1"/>
    <s v="FUR-CH-10002774"/>
    <x v="0"/>
    <x v="1"/>
    <s v="Global Deluxe Stacking Chair, Gray"/>
    <n v="122.352"/>
    <n v="3"/>
    <n v="0.2"/>
    <n v="13.764599999999994"/>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4"/>
  </r>
  <r>
    <n v="2279"/>
    <s v="CA-2011-104283"/>
    <x v="2"/>
    <x v="700"/>
    <d v="2011-07-01T00:00:00"/>
    <s v="Standard Class"/>
    <s v="LM-17065"/>
    <s v="Liz MacKendrick"/>
    <x v="0"/>
    <s v="United States"/>
    <s v="Southaven"/>
    <x v="35"/>
    <n v="38671"/>
    <x v="0"/>
    <s v="TEC-AC-10000109"/>
    <x v="2"/>
    <x v="11"/>
    <s v="Sony Micro Vault Click 16 GB USB 2.0 Flash Drive"/>
    <n v="223.96"/>
    <n v="4"/>
    <n v="0"/>
    <n v="53.750400000000013"/>
  </r>
  <r>
    <n v="2280"/>
    <s v="CA-2014-142622"/>
    <x v="3"/>
    <x v="505"/>
    <d v="2014-11-03T00:00:00"/>
    <s v="First Class"/>
    <s v="JK-15625"/>
    <s v="Jim Karlsson"/>
    <x v="0"/>
    <s v="United States"/>
    <s v="Seattle"/>
    <x v="4"/>
    <n v="98115"/>
    <x v="1"/>
    <s v="FUR-CH-10003833"/>
    <x v="0"/>
    <x v="1"/>
    <s v="Novimex Fabric Task Chair"/>
    <n v="97.567999999999998"/>
    <n v="2"/>
    <n v="0.2"/>
    <n v="-6.0980000000000025"/>
  </r>
  <r>
    <n v="2281"/>
    <s v="CA-2014-142622"/>
    <x v="3"/>
    <x v="505"/>
    <d v="2014-11-03T00:00:00"/>
    <s v="First Class"/>
    <s v="JK-15625"/>
    <s v="Jim Karlsson"/>
    <x v="0"/>
    <s v="United States"/>
    <s v="Seattle"/>
    <x v="4"/>
    <n v="98115"/>
    <x v="1"/>
    <s v="FUR-CH-10004289"/>
    <x v="0"/>
    <x v="1"/>
    <s v="Global Super Steno Chair"/>
    <n v="614.27200000000005"/>
    <n v="8"/>
    <n v="0.2"/>
    <n v="-23.03520000000006"/>
  </r>
  <r>
    <n v="2282"/>
    <s v="CA-2014-142622"/>
    <x v="3"/>
    <x v="505"/>
    <d v="2014-11-03T00:00:00"/>
    <s v="First Class"/>
    <s v="JK-15625"/>
    <s v="Jim Karlsson"/>
    <x v="0"/>
    <s v="United States"/>
    <s v="Seattle"/>
    <x v="4"/>
    <n v="98115"/>
    <x v="1"/>
    <s v="FUR-BO-10004467"/>
    <x v="0"/>
    <x v="0"/>
    <s v="Bestar Classic Bookcase"/>
    <n v="199.98"/>
    <n v="2"/>
    <n v="0"/>
    <n v="37.996199999999988"/>
  </r>
  <r>
    <n v="2283"/>
    <s v="CA-2013-132143"/>
    <x v="0"/>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x v="14"/>
    <n v="47362"/>
    <x v="2"/>
    <s v="OFF-AP-10002222"/>
    <x v="1"/>
    <x v="9"/>
    <s v="Staples"/>
    <n v="60.69"/>
    <n v="7"/>
    <n v="0"/>
    <n v="16.386300000000002"/>
  </r>
  <r>
    <n v="2286"/>
    <s v="CA-2013-112676"/>
    <x v="0"/>
    <x v="465"/>
    <d v="2013-05-09T00:00:00"/>
    <s v="First Class"/>
    <s v="PJ-18835"/>
    <s v="Patrick Jones"/>
    <x v="1"/>
    <s v="United States"/>
    <s v="Murfreesboro"/>
    <x v="18"/>
    <n v="37130"/>
    <x v="0"/>
    <s v="OFF-PA-10003971"/>
    <x v="1"/>
    <x v="10"/>
    <s v="Xerox 1965"/>
    <n v="14.35200000000000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x v="1"/>
    <n v="90032"/>
    <x v="1"/>
    <s v="OFF-AR-10002375"/>
    <x v="1"/>
    <x v="6"/>
    <s v="Newell 351"/>
    <n v="16.399999999999999"/>
    <n v="5"/>
    <n v="0"/>
    <n v="4.7559999999999985"/>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6999999999997"/>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59999999999996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1"/>
  </r>
  <r>
    <n v="2306"/>
    <s v="CA-2013-115574"/>
    <x v="0"/>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x v="5"/>
    <n v="77041"/>
    <x v="2"/>
    <s v="OFF-PA-10004156"/>
    <x v="1"/>
    <x v="10"/>
    <s v="Xerox 188"/>
    <n v="27.216000000000001"/>
    <n v="3"/>
    <n v="0.2"/>
    <n v="9.8657999999999983"/>
  </r>
  <r>
    <n v="2308"/>
    <s v="CA-2014-116225"/>
    <x v="3"/>
    <x v="60"/>
    <d v="2014-11-10T00:00:00"/>
    <s v="Standard Class"/>
    <s v="SV-20935"/>
    <s v="Susan Vittorini"/>
    <x v="0"/>
    <s v="United States"/>
    <s v="New York City"/>
    <x v="15"/>
    <n v="10009"/>
    <x v="3"/>
    <s v="TEC-AC-10001432"/>
    <x v="2"/>
    <x v="11"/>
    <s v="Enermax Aurora Lite Keyboard"/>
    <n v="390.75"/>
    <n v="5"/>
    <n v="0"/>
    <n v="171.93000000000006"/>
  </r>
  <r>
    <n v="2309"/>
    <s v="US-2014-120418"/>
    <x v="3"/>
    <x v="532"/>
    <d v="2014-06-13T00:00:00"/>
    <s v="First Class"/>
    <s v="BC-11125"/>
    <s v="Becky Castell"/>
    <x v="2"/>
    <s v="United States"/>
    <s v="Peoria"/>
    <x v="16"/>
    <n v="85345"/>
    <x v="1"/>
    <s v="FUR-CH-10001394"/>
    <x v="0"/>
    <x v="1"/>
    <s v="Global Leather Executive Chair"/>
    <n v="280.79200000000003"/>
    <n v="1"/>
    <n v="0.2"/>
    <n v="35.098999999999961"/>
  </r>
  <r>
    <n v="2310"/>
    <s v="US-2014-120418"/>
    <x v="3"/>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x v="16"/>
    <n v="85345"/>
    <x v="1"/>
    <s v="OFF-AR-10002956"/>
    <x v="1"/>
    <x v="6"/>
    <s v="Boston 16801 Nautilus Battery Pencil Sharpener"/>
    <n v="88.04"/>
    <n v="5"/>
    <n v="0.2"/>
    <n v="6.602999999999998"/>
  </r>
  <r>
    <n v="2312"/>
    <s v="US-2014-120418"/>
    <x v="3"/>
    <x v="532"/>
    <d v="2014-06-13T00:00:00"/>
    <s v="First Class"/>
    <s v="BC-11125"/>
    <s v="Becky Castell"/>
    <x v="2"/>
    <s v="United States"/>
    <s v="Peoria"/>
    <x v="16"/>
    <n v="85345"/>
    <x v="1"/>
    <s v="OFF-AR-10001955"/>
    <x v="1"/>
    <x v="6"/>
    <s v="Newell 319"/>
    <n v="15.872"/>
    <n v="1"/>
    <n v="0.2"/>
    <n v="1.9839999999999982"/>
  </r>
  <r>
    <n v="2313"/>
    <s v="US-2014-120418"/>
    <x v="3"/>
    <x v="532"/>
    <d v="2014-06-13T00:00:00"/>
    <s v="First Class"/>
    <s v="BC-11125"/>
    <s v="Becky Castell"/>
    <x v="2"/>
    <s v="United States"/>
    <s v="Peoria"/>
    <x v="16"/>
    <n v="85345"/>
    <x v="1"/>
    <s v="OFF-ST-10001809"/>
    <x v="1"/>
    <x v="4"/>
    <s v="Fellowes Officeware Wire Shelving"/>
    <n v="215.59200000000001"/>
    <n v="3"/>
    <n v="0.2"/>
    <n v="-48.508200000000009"/>
  </r>
  <r>
    <n v="2314"/>
    <s v="CA-2014-122035"/>
    <x v="3"/>
    <x v="228"/>
    <d v="2014-07-26T00:00:00"/>
    <s v="Standard Class"/>
    <s v="EM-13825"/>
    <s v="Elizabeth Moffitt"/>
    <x v="1"/>
    <s v="United States"/>
    <s v="Sioux Falls"/>
    <x v="44"/>
    <n v="57103"/>
    <x v="2"/>
    <s v="OFF-LA-10004093"/>
    <x v="1"/>
    <x v="2"/>
    <s v="Avery 486"/>
    <n v="14.6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5"/>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2"/>
  </r>
  <r>
    <n v="2323"/>
    <s v="CA-2012-109470"/>
    <x v="1"/>
    <x v="620"/>
    <d v="2013-01-03T00:00:00"/>
    <s v="Second Class"/>
    <s v="KC-16255"/>
    <s v="Karen Carlisle"/>
    <x v="1"/>
    <s v="United States"/>
    <s v="Henderson"/>
    <x v="0"/>
    <n v="42420"/>
    <x v="0"/>
    <s v="OFF-BI-10001072"/>
    <x v="1"/>
    <x v="8"/>
    <s v="GBC Clear Cover, 8-1/2 x 11, unpunched, 25 covers per pack"/>
    <n v="60.64"/>
    <n v="4"/>
    <n v="0"/>
    <n v="27.894399999999997"/>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79999999999995"/>
    <n v="12"/>
    <n v="0"/>
    <n v="167.80799999999999"/>
  </r>
  <r>
    <n v="2326"/>
    <s v="CA-2012-105102"/>
    <x v="1"/>
    <x v="426"/>
    <d v="2012-09-19T00:00:00"/>
    <s v="Second Class"/>
    <s v="BM-11575"/>
    <s v="Brendan Murry"/>
    <x v="1"/>
    <s v="United States"/>
    <s v="New York City"/>
    <x v="15"/>
    <n v="10035"/>
    <x v="3"/>
    <s v="OFF-BI-10002082"/>
    <x v="1"/>
    <x v="8"/>
    <s v="GBC Twin Loop Wire Binding Elements"/>
    <n v="79.872000000000014"/>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x v="15"/>
    <n v="10035"/>
    <x v="3"/>
    <s v="OFF-PA-10002365"/>
    <x v="1"/>
    <x v="10"/>
    <s v="Xerox 1967"/>
    <n v="12.96"/>
    <n v="2"/>
    <n v="0"/>
    <n v="6.2208000000000006"/>
  </r>
  <r>
    <n v="2329"/>
    <s v="CA-2014-138422"/>
    <x v="3"/>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13-09-27T00:00:00"/>
    <s v="Second Class"/>
    <s v="LA-16780"/>
    <s v="Laura Armstrong"/>
    <x v="1"/>
    <s v="United States"/>
    <s v="Los Angeles"/>
    <x v="1"/>
    <n v="90004"/>
    <x v="1"/>
    <s v="OFF-ST-10000642"/>
    <x v="1"/>
    <x v="4"/>
    <s v="Tennsco Lockers, Gray"/>
    <n v="41.96"/>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2000000000003"/>
  </r>
  <r>
    <n v="2335"/>
    <s v="CA-2011-140886"/>
    <x v="2"/>
    <x v="587"/>
    <d v="2011-10-04T00:00:00"/>
    <s v="Standard Class"/>
    <s v="KW-16570"/>
    <s v="Kelly Williams"/>
    <x v="0"/>
    <s v="United States"/>
    <s v="Clarksville"/>
    <x v="18"/>
    <n v="37042"/>
    <x v="0"/>
    <s v="OFF-AP-10000696"/>
    <x v="1"/>
    <x v="9"/>
    <s v="Holmes Odor Grabber"/>
    <n v="69.216000000000008"/>
    <n v="6"/>
    <n v="0.2"/>
    <n v="11.247599999999995"/>
  </r>
  <r>
    <n v="2336"/>
    <s v="CA-2014-152695"/>
    <x v="3"/>
    <x v="389"/>
    <d v="2014-12-11T00:00:00"/>
    <s v="Same Day"/>
    <s v="CC-12220"/>
    <s v="Chris Cortes"/>
    <x v="0"/>
    <s v="United States"/>
    <s v="Fairfield"/>
    <x v="29"/>
    <n v="6824"/>
    <x v="3"/>
    <s v="OFF-EN-10004030"/>
    <x v="1"/>
    <x v="12"/>
    <s v="Convenience Packs of Business Envelopes"/>
    <n v="10.86"/>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x v="15"/>
    <n v="10009"/>
    <x v="3"/>
    <s v="OFF-PA-10003936"/>
    <x v="1"/>
    <x v="10"/>
    <s v="Xerox 1994"/>
    <n v="25.92"/>
    <n v="4"/>
    <n v="0"/>
    <n v="12.441600000000001"/>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19999999999987"/>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x v="6"/>
    <n v="53209"/>
    <x v="2"/>
    <s v="OFF-AP-10001205"/>
    <x v="1"/>
    <x v="9"/>
    <s v="Belkin 5 Outlet SurgeMaster Power Centers"/>
    <n v="490.32"/>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40000000000009"/>
    <n v="6"/>
    <n v="0.2"/>
    <n v="3.1583999999999985"/>
  </r>
  <r>
    <n v="2350"/>
    <s v="CA-2014-109701"/>
    <x v="3"/>
    <x v="574"/>
    <d v="2014-12-04T00:00:00"/>
    <s v="Same Day"/>
    <s v="AM-10360"/>
    <s v="Alice McCarthy"/>
    <x v="1"/>
    <s v="United States"/>
    <s v="Los Angeles"/>
    <x v="1"/>
    <n v="90032"/>
    <x v="1"/>
    <s v="OFF-BI-10000632"/>
    <x v="1"/>
    <x v="8"/>
    <s v="Satellite Sectional Post Binders"/>
    <n v="69.456000000000003"/>
    <n v="2"/>
    <n v="0.2"/>
    <n v="22.573199999999996"/>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00000000003"/>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300000000001"/>
  </r>
  <r>
    <n v="2357"/>
    <s v="CA-2012-111514"/>
    <x v="1"/>
    <x v="284"/>
    <d v="2012-09-02T00:00:00"/>
    <s v="First Class"/>
    <s v="SC-20260"/>
    <s v="Scott Cohen"/>
    <x v="1"/>
    <s v="United States"/>
    <s v="San Francisco"/>
    <x v="1"/>
    <n v="94122"/>
    <x v="1"/>
    <s v="TEC-MA-10000597"/>
    <x v="2"/>
    <x v="15"/>
    <s v="Lexmark S315 Color Inkjet Printer"/>
    <n v="239.976"/>
    <n v="3"/>
    <n v="0.2"/>
    <n v="80.991899999999987"/>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x v="39"/>
    <n v="20735"/>
    <x v="3"/>
    <s v="OFF-PA-10002464"/>
    <x v="1"/>
    <x v="10"/>
    <s v="HP Office Recycled Paper (20Lb. and 87 Bright)"/>
    <n v="23.12"/>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14-07-10T00:00:00"/>
    <s v="Second Class"/>
    <s v="MP-17965"/>
    <s v="Michael Paige"/>
    <x v="1"/>
    <s v="United States"/>
    <s v="Warwick"/>
    <x v="34"/>
    <n v="2886"/>
    <x v="3"/>
    <s v="TEC-AC-10004353"/>
    <x v="2"/>
    <x v="11"/>
    <s v="Hypercom P1300 Pinpad"/>
    <n v="252"/>
    <n v="4"/>
    <n v="0"/>
    <n v="93.240000000000009"/>
  </r>
  <r>
    <n v="2372"/>
    <s v="CA-2013-159940"/>
    <x v="0"/>
    <x v="274"/>
    <d v="2013-07-12T00:00:00"/>
    <s v="Second Class"/>
    <s v="BF-11020"/>
    <s v="Barry Französisch"/>
    <x v="1"/>
    <s v="United States"/>
    <s v="Aurora"/>
    <x v="10"/>
    <n v="60505"/>
    <x v="2"/>
    <s v="FUR-FU-10004973"/>
    <x v="0"/>
    <x v="5"/>
    <s v="Flat Face Poster Frame"/>
    <n v="60.288000000000004"/>
    <n v="8"/>
    <n v="0.6"/>
    <n v="-27.129599999999996"/>
  </r>
  <r>
    <n v="2373"/>
    <s v="CA-2013-159940"/>
    <x v="0"/>
    <x v="274"/>
    <d v="2013-07-12T00:00:00"/>
    <s v="Second Class"/>
    <s v="BF-11020"/>
    <s v="Barry Französisch"/>
    <x v="1"/>
    <s v="United States"/>
    <s v="Aurora"/>
    <x v="10"/>
    <n v="60505"/>
    <x v="2"/>
    <s v="OFF-FA-10000936"/>
    <x v="1"/>
    <x v="13"/>
    <s v="Acco Hot Clips Clips to Go"/>
    <n v="2.6320000000000001"/>
    <n v="1"/>
    <n v="0.2"/>
    <n v="0.8224999999999999"/>
  </r>
  <r>
    <n v="2374"/>
    <s v="CA-2013-159940"/>
    <x v="0"/>
    <x v="274"/>
    <d v="2013-07-12T00:00:00"/>
    <s v="Second Class"/>
    <s v="BF-11020"/>
    <s v="Barry Französisch"/>
    <x v="1"/>
    <s v="United States"/>
    <s v="Aurora"/>
    <x v="10"/>
    <n v="60505"/>
    <x v="2"/>
    <s v="OFF-PA-10001609"/>
    <x v="1"/>
    <x v="10"/>
    <s v="Tops Wirebound Message Log Books"/>
    <n v="23.688000000000002"/>
    <n v="9"/>
    <n v="0.2"/>
    <n v="7.698599999999999"/>
  </r>
  <r>
    <n v="2375"/>
    <s v="CA-2013-159940"/>
    <x v="0"/>
    <x v="274"/>
    <d v="2013-07-12T00:00:00"/>
    <s v="Second Class"/>
    <s v="BF-11020"/>
    <s v="Barry Französisch"/>
    <x v="1"/>
    <s v="United States"/>
    <s v="Aurora"/>
    <x v="10"/>
    <n v="60505"/>
    <x v="2"/>
    <s v="FUR-CH-10000785"/>
    <x v="0"/>
    <x v="1"/>
    <s v="Global Ergonomic Managers Chair"/>
    <n v="253.37199999999996"/>
    <n v="2"/>
    <n v="0.3"/>
    <n v="-14.478399999999993"/>
  </r>
  <r>
    <n v="2376"/>
    <s v="CA-2014-119669"/>
    <x v="3"/>
    <x v="714"/>
    <d v="2014-01-31T00:00:00"/>
    <s v="Standard Class"/>
    <s v="TP-21130"/>
    <s v="Theone Pippenger"/>
    <x v="0"/>
    <s v="United States"/>
    <s v="Smyrna"/>
    <x v="32"/>
    <n v="30080"/>
    <x v="0"/>
    <s v="OFF-FA-10000053"/>
    <x v="1"/>
    <x v="13"/>
    <s v="Revere Boxed Rubber Bands by Revere"/>
    <n v="5.67"/>
    <n v="3"/>
    <n v="0"/>
    <n v="0.11340000000000017"/>
  </r>
  <r>
    <n v="2377"/>
    <s v="US-2011-164616"/>
    <x v="2"/>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x v="0"/>
    <s v="United States"/>
    <s v="Columbus"/>
    <x v="24"/>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000000000002"/>
  </r>
  <r>
    <n v="2381"/>
    <s v="CA-2013-118052"/>
    <x v="0"/>
    <x v="715"/>
    <d v="2013-05-11T00:00:00"/>
    <s v="Standard Class"/>
    <s v="BE-11455"/>
    <s v="Brad Eason"/>
    <x v="2"/>
    <s v="United States"/>
    <s v="Lorain"/>
    <x v="24"/>
    <n v="44052"/>
    <x v="3"/>
    <s v="OFF-PA-10002581"/>
    <x v="1"/>
    <x v="10"/>
    <s v="Xerox 1951"/>
    <n v="49.568000000000005"/>
    <n v="2"/>
    <n v="0.2"/>
    <n v="15.489999999999997"/>
  </r>
  <r>
    <n v="2382"/>
    <s v="CA-2013-118052"/>
    <x v="0"/>
    <x v="715"/>
    <d v="2013-05-11T00:00:00"/>
    <s v="Standard Class"/>
    <s v="BE-11455"/>
    <s v="Brad Eason"/>
    <x v="2"/>
    <s v="United States"/>
    <s v="Lorain"/>
    <x v="24"/>
    <n v="44052"/>
    <x v="3"/>
    <s v="FUR-FU-10004848"/>
    <x v="0"/>
    <x v="5"/>
    <s v="DAX Solid Wood Frames"/>
    <n v="54.711999999999996"/>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000000000002"/>
    <n v="4"/>
    <n v="0.2"/>
    <n v="62.74799999999999"/>
  </r>
  <r>
    <n v="2386"/>
    <s v="US-2014-117534"/>
    <x v="3"/>
    <x v="613"/>
    <d v="2014-03-27T00:00:00"/>
    <s v="First Class"/>
    <s v="CV-12295"/>
    <s v="Christina VanderZanden"/>
    <x v="0"/>
    <s v="United States"/>
    <s v="Fresno"/>
    <x v="1"/>
    <n v="93727"/>
    <x v="1"/>
    <s v="TEC-PH-10000141"/>
    <x v="2"/>
    <x v="7"/>
    <s v="Clearsounds A400"/>
    <n v="211.16800000000001"/>
    <n v="4"/>
    <n v="0.2"/>
    <n v="15.837600000000009"/>
  </r>
  <r>
    <n v="2387"/>
    <s v="US-2014-117534"/>
    <x v="3"/>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12-12-15T00:00:00"/>
    <s v="First Class"/>
    <s v="DK-13375"/>
    <s v="Dennis Kane"/>
    <x v="0"/>
    <s v="United States"/>
    <s v="San Diego"/>
    <x v="1"/>
    <n v="92105"/>
    <x v="1"/>
    <s v="OFF-FA-10001229"/>
    <x v="1"/>
    <x v="13"/>
    <s v="Staples"/>
    <n v="7.86"/>
    <n v="2"/>
    <n v="0"/>
    <n v="3.6155999999999997"/>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4000000000003"/>
  </r>
  <r>
    <n v="2391"/>
    <s v="US-2012-127040"/>
    <x v="1"/>
    <x v="401"/>
    <d v="2012-12-10T00:00:00"/>
    <s v="Standard Class"/>
    <s v="SG-20605"/>
    <s v="Speros Goranitis"/>
    <x v="0"/>
    <s v="United States"/>
    <s v="New York City"/>
    <x v="15"/>
    <n v="10009"/>
    <x v="3"/>
    <s v="OFF-PA-10001184"/>
    <x v="1"/>
    <x v="10"/>
    <s v="Xerox 1903"/>
    <n v="41.86"/>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x v="15"/>
    <n v="10009"/>
    <x v="3"/>
    <s v="FUR-FU-10002878"/>
    <x v="0"/>
    <x v="5"/>
    <s v="Seth Thomas 14&quot; Day/Date Wall Clock"/>
    <n v="113.92"/>
    <n v="4"/>
    <n v="0"/>
    <n v="42.150400000000005"/>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7999999999993"/>
  </r>
  <r>
    <n v="2400"/>
    <s v="CA-2014-147361"/>
    <x v="3"/>
    <x v="428"/>
    <d v="2014-09-16T00:00:00"/>
    <s v="Standard Class"/>
    <s v="SB-20290"/>
    <s v="Sean Braxton"/>
    <x v="1"/>
    <s v="United States"/>
    <s v="Florence"/>
    <x v="20"/>
    <n v="29501"/>
    <x v="0"/>
    <s v="OFF-ST-10001809"/>
    <x v="1"/>
    <x v="4"/>
    <s v="Fellowes Officeware Wire Shelving"/>
    <n v="628.80999999999995"/>
    <n v="7"/>
    <n v="0"/>
    <n v="12.576199999999986"/>
  </r>
  <r>
    <n v="2401"/>
    <s v="CA-2014-147361"/>
    <x v="3"/>
    <x v="428"/>
    <d v="2014-09-16T00:00:00"/>
    <s v="Standard Class"/>
    <s v="SB-20290"/>
    <s v="Sean Braxton"/>
    <x v="1"/>
    <s v="United States"/>
    <s v="Florence"/>
    <x v="20"/>
    <n v="29501"/>
    <x v="0"/>
    <s v="OFF-ST-10002214"/>
    <x v="1"/>
    <x v="4"/>
    <s v="X-Rack File for Hanging Folders"/>
    <n v="56.449999999999996"/>
    <n v="5"/>
    <n v="0"/>
    <n v="14.676999999999998"/>
  </r>
  <r>
    <n v="2402"/>
    <s v="CA-2014-145877"/>
    <x v="3"/>
    <x v="719"/>
    <d v="2014-04-05T00:00:00"/>
    <s v="Second Class"/>
    <s v="AS-10090"/>
    <s v="Adam Shillingsburg"/>
    <x v="0"/>
    <s v="United States"/>
    <s v="Springfield"/>
    <x v="25"/>
    <n v="65807"/>
    <x v="2"/>
    <s v="OFF-ST-10000649"/>
    <x v="1"/>
    <x v="4"/>
    <s v="Hanging Personal Folder File"/>
    <n v="94.199999999999989"/>
    <n v="6"/>
    <n v="0"/>
    <n v="23.550000000000004"/>
  </r>
  <r>
    <n v="2403"/>
    <s v="CA-2014-145877"/>
    <x v="3"/>
    <x v="719"/>
    <d v="2014-04-05T00:00:00"/>
    <s v="Second Class"/>
    <s v="AS-10090"/>
    <s v="Adam Shillingsburg"/>
    <x v="0"/>
    <s v="United States"/>
    <s v="Springfield"/>
    <x v="25"/>
    <n v="65807"/>
    <x v="2"/>
    <s v="OFF-EN-10001990"/>
    <x v="1"/>
    <x v="12"/>
    <s v="Staples"/>
    <n v="28.4"/>
    <n v="5"/>
    <n v="0"/>
    <n v="13.347999999999997"/>
  </r>
  <r>
    <n v="2404"/>
    <s v="US-2013-110170"/>
    <x v="0"/>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x v="1"/>
    <n v="90045"/>
    <x v="1"/>
    <s v="TEC-PH-10003555"/>
    <x v="2"/>
    <x v="7"/>
    <s v="Motorola HK250 Universal Bluetooth Headset"/>
    <n v="128.744"/>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x v="1"/>
    <n v="94122"/>
    <x v="1"/>
    <s v="FUR-FU-10000758"/>
    <x v="0"/>
    <x v="5"/>
    <s v="DAX Natural Wood-Tone Poster Frame"/>
    <n v="211.84"/>
    <n v="8"/>
    <n v="0"/>
    <n v="76.262399999999985"/>
  </r>
  <r>
    <n v="2411"/>
    <s v="CA-2011-162684"/>
    <x v="2"/>
    <x v="601"/>
    <d v="2011-08-06T00:00:00"/>
    <s v="Standard Class"/>
    <s v="AS-10630"/>
    <s v="Ann Steele"/>
    <x v="2"/>
    <s v="United States"/>
    <s v="Philadelphia"/>
    <x v="9"/>
    <n v="19120"/>
    <x v="3"/>
    <s v="OFF-FA-10000992"/>
    <x v="1"/>
    <x v="13"/>
    <s v="Acco Clips to Go Binder Clips, 24 Clips in Two Sizes"/>
    <n v="5.68"/>
    <n v="2"/>
    <n v="0.2"/>
    <n v="1.9169999999999998"/>
  </r>
  <r>
    <n v="2412"/>
    <s v="CA-2012-142041"/>
    <x v="1"/>
    <x v="722"/>
    <d v="2012-06-09T00:00:00"/>
    <s v="Second Class"/>
    <s v="EM-13810"/>
    <s v="Eleni McCrary"/>
    <x v="1"/>
    <s v="United States"/>
    <s v="Los Angeles"/>
    <x v="1"/>
    <n v="90036"/>
    <x v="1"/>
    <s v="OFF-BI-10004187"/>
    <x v="1"/>
    <x v="8"/>
    <s v="Staples"/>
    <n v="7.52"/>
    <n v="5"/>
    <n v="0.2"/>
    <n v="2.6319999999999997"/>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400000000008"/>
    <n v="3"/>
    <n v="0.2"/>
    <n v="31.453199999999953"/>
  </r>
  <r>
    <n v="2415"/>
    <s v="CA-2013-156300"/>
    <x v="0"/>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x v="31"/>
    <n v="1040"/>
    <x v="3"/>
    <s v="FUR-BO-10002824"/>
    <x v="0"/>
    <x v="0"/>
    <s v="Bush Mission Pointe Library"/>
    <n v="301.95999999999998"/>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13-05-29T00:00:00"/>
    <s v="Standard Class"/>
    <s v="LC-16930"/>
    <s v="Linda Cazamias"/>
    <x v="1"/>
    <s v="United States"/>
    <s v="Sparks"/>
    <x v="33"/>
    <n v="89431"/>
    <x v="1"/>
    <s v="TEC-MA-10000112"/>
    <x v="2"/>
    <x v="15"/>
    <s v="Panasonic KX MB2061 Multifunction Printer"/>
    <n v="2396.4"/>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x v="24"/>
    <n v="45014"/>
    <x v="3"/>
    <s v="TEC-AC-10002473"/>
    <x v="2"/>
    <x v="11"/>
    <s v="Maxell 4.7GB DVD-R"/>
    <n v="158.928"/>
    <n v="7"/>
    <n v="0.2"/>
    <n v="41.718599999999995"/>
  </r>
  <r>
    <n v="2425"/>
    <s v="US-2014-147669"/>
    <x v="3"/>
    <x v="53"/>
    <d v="2014-12-31T00:00:00"/>
    <s v="Standard Class"/>
    <s v="SV-20935"/>
    <s v="Susan Vittorini"/>
    <x v="0"/>
    <s v="United States"/>
    <s v="Fairfield"/>
    <x v="24"/>
    <n v="45014"/>
    <x v="3"/>
    <s v="OFF-BI-10000632"/>
    <x v="1"/>
    <x v="8"/>
    <s v="Satellite Sectional Post Binders"/>
    <n v="13.023000000000001"/>
    <n v="1"/>
    <n v="0.7"/>
    <n v="-10.418399999999998"/>
  </r>
  <r>
    <n v="2426"/>
    <s v="US-2014-147669"/>
    <x v="3"/>
    <x v="53"/>
    <d v="2014-12-31T00:00:00"/>
    <s v="Standard Class"/>
    <s v="SV-20935"/>
    <s v="Susan Vittorini"/>
    <x v="0"/>
    <s v="United States"/>
    <s v="Fairfield"/>
    <x v="24"/>
    <n v="45014"/>
    <x v="3"/>
    <s v="FUR-TA-10002645"/>
    <x v="0"/>
    <x v="3"/>
    <s v="Hon Rectangular Conference Tables"/>
    <n v="273.06"/>
    <n v="2"/>
    <n v="0.4"/>
    <n v="-104.67300000000006"/>
  </r>
  <r>
    <n v="2427"/>
    <s v="US-2014-147669"/>
    <x v="3"/>
    <x v="53"/>
    <d v="2014-12-31T00:00:00"/>
    <s v="Standard Class"/>
    <s v="SV-20935"/>
    <s v="Susan Vittorini"/>
    <x v="0"/>
    <s v="United States"/>
    <s v="Fairfield"/>
    <x v="24"/>
    <n v="45014"/>
    <x v="3"/>
    <s v="OFF-FA-10002975"/>
    <x v="1"/>
    <x v="13"/>
    <s v="Staples"/>
    <n v="39.311999999999998"/>
    <n v="13"/>
    <n v="0.2"/>
    <n v="12.776399999999999"/>
  </r>
  <r>
    <n v="2428"/>
    <s v="CA-2013-169922"/>
    <x v="0"/>
    <x v="725"/>
    <d v="2013-06-18T00:00:00"/>
    <s v="Standard Class"/>
    <s v="MZ-17515"/>
    <s v="Mary Zewe"/>
    <x v="1"/>
    <s v="United States"/>
    <s v="Arlington"/>
    <x v="5"/>
    <n v="76017"/>
    <x v="2"/>
    <s v="OFF-BI-10003784"/>
    <x v="1"/>
    <x v="8"/>
    <s v="Computer Printout Index Tabs"/>
    <n v="1.3439999999999996"/>
    <n v="4"/>
    <n v="0.8"/>
    <n v="-2.1504000000000008"/>
  </r>
  <r>
    <n v="2429"/>
    <s v="CA-2013-169922"/>
    <x v="0"/>
    <x v="725"/>
    <d v="2013-06-18T00:00:00"/>
    <s v="Standard Class"/>
    <s v="MZ-17515"/>
    <s v="Mary Zewe"/>
    <x v="1"/>
    <s v="United States"/>
    <s v="Arlington"/>
    <x v="5"/>
    <n v="76017"/>
    <x v="2"/>
    <s v="OFF-BI-10001617"/>
    <x v="1"/>
    <x v="8"/>
    <s v="GBC Wire Binding Combs"/>
    <n v="8.2719999999999985"/>
    <n v="4"/>
    <n v="0.8"/>
    <n v="-13.648800000000001"/>
  </r>
  <r>
    <n v="2430"/>
    <s v="CA-2013-169922"/>
    <x v="0"/>
    <x v="725"/>
    <d v="2013-06-18T00:00:00"/>
    <s v="Standard Class"/>
    <s v="MZ-17515"/>
    <s v="Mary Zewe"/>
    <x v="1"/>
    <s v="United States"/>
    <s v="Arlington"/>
    <x v="5"/>
    <n v="76017"/>
    <x v="2"/>
    <s v="FUR-FU-10004415"/>
    <x v="0"/>
    <x v="5"/>
    <s v="Stacking Tray, Side-Loading, Legal, Smoke"/>
    <n v="12.544000000000002"/>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x v="1"/>
    <s v="United States"/>
    <s v="Seattle"/>
    <x v="4"/>
    <n v="98103"/>
    <x v="1"/>
    <s v="FUR-FU-10001935"/>
    <x v="0"/>
    <x v="5"/>
    <s v="3M Hangers With Command Adhesive"/>
    <n v="7.4"/>
    <n v="2"/>
    <n v="0"/>
    <n v="3.0340000000000007"/>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7999999999995"/>
    <n v="4"/>
    <n v="0.2"/>
    <n v="4.0775999999999968"/>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399999999976"/>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599999999997"/>
    <n v="2"/>
    <n v="0.3"/>
    <n v="-19.918399999999991"/>
  </r>
  <r>
    <n v="2443"/>
    <s v="CA-2013-146934"/>
    <x v="0"/>
    <x v="730"/>
    <d v="2013-05-28T00:00:00"/>
    <s v="Standard Class"/>
    <s v="AF-10870"/>
    <s v="Art Ferguson"/>
    <x v="0"/>
    <s v="United States"/>
    <s v="Passaic"/>
    <x v="30"/>
    <n v="7055"/>
    <x v="3"/>
    <s v="OFF-AP-10003217"/>
    <x v="1"/>
    <x v="9"/>
    <s v="Eureka Sanitaire  Commercial Upright"/>
    <n v="662.84"/>
    <n v="4"/>
    <n v="0"/>
    <n v="172.33840000000004"/>
  </r>
  <r>
    <n v="2444"/>
    <s v="CA-2013-146934"/>
    <x v="0"/>
    <x v="730"/>
    <d v="2013-05-28T00:00:00"/>
    <s v="Standard Class"/>
    <s v="AF-10870"/>
    <s v="Art Ferguson"/>
    <x v="0"/>
    <s v="United States"/>
    <s v="Passaic"/>
    <x v="30"/>
    <n v="7055"/>
    <x v="3"/>
    <s v="TEC-AC-10002399"/>
    <x v="2"/>
    <x v="11"/>
    <s v="SanDisk Cruzer 32 GB USB Flash Drive"/>
    <n v="95.1"/>
    <n v="5"/>
    <n v="0"/>
    <n v="30.431999999999995"/>
  </r>
  <r>
    <n v="2445"/>
    <s v="CA-2013-146934"/>
    <x v="0"/>
    <x v="730"/>
    <d v="2013-05-28T00:00:00"/>
    <s v="Standard Class"/>
    <s v="AF-10870"/>
    <s v="Art Ferguson"/>
    <x v="0"/>
    <s v="United States"/>
    <s v="Passaic"/>
    <x v="30"/>
    <n v="7055"/>
    <x v="3"/>
    <s v="OFF-EN-10002973"/>
    <x v="1"/>
    <x v="12"/>
    <s v="Ampad #10 Peel &amp; Seel Holiday Envelopes"/>
    <n v="26.880000000000003"/>
    <n v="6"/>
    <n v="0"/>
    <n v="12.902400000000002"/>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0999999999989"/>
  </r>
  <r>
    <n v="2449"/>
    <s v="CA-2012-128027"/>
    <x v="1"/>
    <x v="471"/>
    <d v="2012-09-17T00:00:00"/>
    <s v="Second Class"/>
    <s v="CM-12385"/>
    <s v="Christopher Martinez"/>
    <x v="0"/>
    <s v="United States"/>
    <s v="North Charleston"/>
    <x v="20"/>
    <n v="29406"/>
    <x v="0"/>
    <s v="OFF-ST-10001809"/>
    <x v="1"/>
    <x v="4"/>
    <s v="Fellowes Officeware Wire Shelving"/>
    <n v="269.49"/>
    <n v="3"/>
    <n v="0"/>
    <n v="5.3897999999999939"/>
  </r>
  <r>
    <n v="2450"/>
    <s v="CA-2013-140207"/>
    <x v="0"/>
    <x v="732"/>
    <d v="2013-11-11T00:00:00"/>
    <s v="Standard Class"/>
    <s v="CS-12400"/>
    <s v="Christopher Schild"/>
    <x v="2"/>
    <s v="United States"/>
    <s v="San Jose"/>
    <x v="1"/>
    <n v="95123"/>
    <x v="1"/>
    <s v="OFF-BI-10003963"/>
    <x v="1"/>
    <x v="8"/>
    <s v="Cardinal Holdit Data Disk Pockets"/>
    <n v="29.120000000000005"/>
    <n v="5"/>
    <n v="0.2"/>
    <n v="9.8279999999999959"/>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69999999999999"/>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x v="15"/>
    <n v="10011"/>
    <x v="3"/>
    <s v="OFF-ST-10000344"/>
    <x v="1"/>
    <x v="4"/>
    <s v="Neat Ideas Personal Hanging Folder Files, Black"/>
    <n v="107.44"/>
    <n v="8"/>
    <n v="0"/>
    <n v="27.934399999999997"/>
  </r>
  <r>
    <n v="2457"/>
    <s v="CA-2014-140949"/>
    <x v="3"/>
    <x v="294"/>
    <d v="2014-03-23T00:00:00"/>
    <s v="Second Class"/>
    <s v="DB-13405"/>
    <s v="Denny Blanton"/>
    <x v="0"/>
    <s v="United States"/>
    <s v="New York City"/>
    <x v="15"/>
    <n v="10011"/>
    <x v="3"/>
    <s v="OFF-LA-10004093"/>
    <x v="1"/>
    <x v="2"/>
    <s v="Avery 486"/>
    <n v="7.31"/>
    <n v="1"/>
    <n v="0"/>
    <n v="3.4356999999999998"/>
  </r>
  <r>
    <n v="2458"/>
    <s v="CA-2014-140949"/>
    <x v="3"/>
    <x v="294"/>
    <d v="2014-03-23T00:00:00"/>
    <s v="Second Class"/>
    <s v="DB-13405"/>
    <s v="Denny Blanton"/>
    <x v="0"/>
    <s v="United States"/>
    <s v="New York City"/>
    <x v="15"/>
    <n v="10011"/>
    <x v="3"/>
    <s v="OFF-AR-10001683"/>
    <x v="1"/>
    <x v="6"/>
    <s v="Lumber Crayons"/>
    <n v="59.099999999999994"/>
    <n v="6"/>
    <n v="0"/>
    <n v="22.458000000000002"/>
  </r>
  <r>
    <n v="2459"/>
    <s v="CA-2014-140949"/>
    <x v="3"/>
    <x v="294"/>
    <d v="2014-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x v="15"/>
    <n v="10009"/>
    <x v="3"/>
    <s v="TEC-PH-10000576"/>
    <x v="2"/>
    <x v="7"/>
    <s v="AT&amp;T 1080 Corded phone"/>
    <n v="136.99"/>
    <n v="1"/>
    <n v="0"/>
    <n v="36.987300000000005"/>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x v="17"/>
    <n v="23602"/>
    <x v="0"/>
    <s v="OFF-ST-10003306"/>
    <x v="1"/>
    <x v="4"/>
    <s v="Letter Size Cart"/>
    <n v="571.44000000000005"/>
    <n v="4"/>
    <n v="0"/>
    <n v="165.71759999999995"/>
  </r>
  <r>
    <n v="2469"/>
    <s v="CA-2014-128755"/>
    <x v="3"/>
    <x v="464"/>
    <d v="2014-05-09T00:00:00"/>
    <s v="Standard Class"/>
    <s v="MK-18160"/>
    <s v="Mike Kennedy"/>
    <x v="0"/>
    <s v="United States"/>
    <s v="Newport News"/>
    <x v="17"/>
    <n v="23602"/>
    <x v="0"/>
    <s v="OFF-PA-10004983"/>
    <x v="1"/>
    <x v="10"/>
    <s v="Xerox 23"/>
    <n v="32.40000000000000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1"/>
  </r>
  <r>
    <n v="2472"/>
    <s v="US-2013-135923"/>
    <x v="0"/>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000000000002"/>
  </r>
  <r>
    <n v="2480"/>
    <s v="CA-2014-141992"/>
    <x v="3"/>
    <x v="249"/>
    <d v="2014-06-26T00:00:00"/>
    <s v="Standard Class"/>
    <s v="FO-14305"/>
    <s v="Frank Olsen"/>
    <x v="0"/>
    <s v="United States"/>
    <s v="Dallas"/>
    <x v="5"/>
    <n v="75220"/>
    <x v="2"/>
    <s v="OFF-SU-10002557"/>
    <x v="1"/>
    <x v="14"/>
    <s v="Fiskars Spring-Action Scissors"/>
    <n v="11.184000000000001"/>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x v="4"/>
    <n v="98105"/>
    <x v="1"/>
    <s v="OFF-BI-10001658"/>
    <x v="1"/>
    <x v="8"/>
    <s v="GBC Standard Therm-A-Bind Covers"/>
    <n v="99.680000000000021"/>
    <n v="5"/>
    <n v="0.2"/>
    <n v="32.396000000000001"/>
  </r>
  <r>
    <n v="2486"/>
    <s v="CA-2014-126067"/>
    <x v="3"/>
    <x v="735"/>
    <d v="2014-09-04T00:00:00"/>
    <s v="Standard Class"/>
    <s v="KN-16705"/>
    <s v="Kristina Nunn"/>
    <x v="2"/>
    <s v="United States"/>
    <s v="Seattle"/>
    <x v="4"/>
    <n v="98105"/>
    <x v="1"/>
    <s v="OFF-AR-10003856"/>
    <x v="1"/>
    <x v="6"/>
    <s v="Newell 344"/>
    <n v="5.56"/>
    <n v="2"/>
    <n v="0"/>
    <n v="1.4455999999999998"/>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5"/>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
  </r>
  <r>
    <n v="2493"/>
    <s v="CA-2011-144624"/>
    <x v="2"/>
    <x v="84"/>
    <d v="2011-11-23T00:00:00"/>
    <s v="Standard Class"/>
    <s v="JM-15865"/>
    <s v="John Murray"/>
    <x v="0"/>
    <s v="United States"/>
    <s v="Jamestown"/>
    <x v="15"/>
    <n v="14701"/>
    <x v="3"/>
    <s v="TEC-PH-10002885"/>
    <x v="2"/>
    <x v="7"/>
    <s v="Apple iPhone 5"/>
    <n v="4548.8100000000004"/>
    <n v="7"/>
    <n v="0"/>
    <n v="1228.1787000000004"/>
  </r>
  <r>
    <n v="2494"/>
    <s v="CA-2013-146206"/>
    <x v="0"/>
    <x v="545"/>
    <d v="2013-09-15T00:00:00"/>
    <s v="Second Class"/>
    <s v="KT-16480"/>
    <s v="Kean Thornton"/>
    <x v="0"/>
    <s v="United States"/>
    <s v="Houston"/>
    <x v="5"/>
    <n v="77095"/>
    <x v="2"/>
    <s v="FUR-TA-10004086"/>
    <x v="0"/>
    <x v="3"/>
    <s v="KI Adjustable-Height Table"/>
    <n v="300.93"/>
    <n v="5"/>
    <n v="0.3"/>
    <n v="-34.39200000000001"/>
  </r>
  <r>
    <n v="2495"/>
    <s v="CA-2013-146206"/>
    <x v="0"/>
    <x v="545"/>
    <d v="2013-09-15T00:00:00"/>
    <s v="Second Class"/>
    <s v="KT-16480"/>
    <s v="Kean Thornton"/>
    <x v="0"/>
    <s v="United States"/>
    <s v="Houston"/>
    <x v="5"/>
    <n v="77095"/>
    <x v="2"/>
    <s v="TEC-PH-10000895"/>
    <x v="2"/>
    <x v="7"/>
    <s v="Polycom VVX 310 VoIP phone"/>
    <n v="719.96"/>
    <n v="5"/>
    <n v="0.2"/>
    <n v="53.997000000000043"/>
  </r>
  <r>
    <n v="2496"/>
    <s v="CA-2011-136644"/>
    <x v="2"/>
    <x v="737"/>
    <d v="2011-06-22T00:00:00"/>
    <s v="Standard Class"/>
    <s v="SC-20575"/>
    <s v="Sonia Cooley"/>
    <x v="0"/>
    <s v="United States"/>
    <s v="Mishawaka"/>
    <x v="14"/>
    <n v="46544"/>
    <x v="2"/>
    <s v="FUR-CH-10000225"/>
    <x v="0"/>
    <x v="1"/>
    <s v="Global Geo Office Task Chair, Gray"/>
    <n v="647.84"/>
    <n v="8"/>
    <n v="0"/>
    <n v="32.391999999999939"/>
  </r>
  <r>
    <n v="2497"/>
    <s v="CA-2012-122371"/>
    <x v="1"/>
    <x v="120"/>
    <d v="2012-10-01T00:00:00"/>
    <s v="Standard Class"/>
    <s v="BS-11800"/>
    <s v="Bryan Spruell"/>
    <x v="2"/>
    <s v="United States"/>
    <s v="San Diego"/>
    <x v="1"/>
    <n v="92037"/>
    <x v="1"/>
    <s v="OFF-ST-10002370"/>
    <x v="1"/>
    <x v="4"/>
    <s v="Sortfiler Multipurpose Personal File Organizer, Black"/>
    <n v="64.17"/>
    <n v="3"/>
    <n v="0"/>
    <n v="18.609299999999998"/>
  </r>
  <r>
    <n v="2498"/>
    <s v="CA-2012-122371"/>
    <x v="1"/>
    <x v="120"/>
    <d v="2012-10-01T00:00:00"/>
    <s v="Standard Class"/>
    <s v="BS-11800"/>
    <s v="Bryan Spruell"/>
    <x v="2"/>
    <s v="United States"/>
    <s v="San Diego"/>
    <x v="1"/>
    <n v="92037"/>
    <x v="1"/>
    <s v="OFF-EN-10000056"/>
    <x v="1"/>
    <x v="12"/>
    <s v="Cameo Buff Policy Envelopes"/>
    <n v="124.46"/>
    <n v="2"/>
    <n v="0"/>
    <n v="58.496199999999988"/>
  </r>
  <r>
    <n v="2499"/>
    <s v="CA-2013-126935"/>
    <x v="0"/>
    <x v="288"/>
    <d v="2013-05-25T00:00:00"/>
    <s v="Standard Class"/>
    <s v="BT-11395"/>
    <s v="Bill Tyler"/>
    <x v="1"/>
    <s v="United States"/>
    <s v="San Francisco"/>
    <x v="1"/>
    <n v="94109"/>
    <x v="1"/>
    <s v="OFF-BI-10004817"/>
    <x v="1"/>
    <x v="8"/>
    <s v="GBC Personal VeloBind Strips"/>
    <n v="9.5840000000000014"/>
    <n v="1"/>
    <n v="0.2"/>
    <n v="3.3543999999999996"/>
  </r>
  <r>
    <n v="2500"/>
    <s v="US-2014-133781"/>
    <x v="3"/>
    <x v="738"/>
    <d v="2014-06-24T00:00:00"/>
    <s v="First Class"/>
    <s v="DC-12850"/>
    <s v="Dan Campbell"/>
    <x v="0"/>
    <s v="United States"/>
    <s v="Miami"/>
    <x v="2"/>
    <n v="33178"/>
    <x v="0"/>
    <s v="OFF-EN-10004483"/>
    <x v="1"/>
    <x v="12"/>
    <s v="#10 White Business Envelopes,4 1/8 x 9 1/2"/>
    <n v="37.608000000000004"/>
    <n v="3"/>
    <n v="0.2"/>
    <n v="12.692699999999995"/>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4"/>
    <n v="4"/>
    <n v="0.8"/>
    <n v="-3.5711999999999993"/>
  </r>
  <r>
    <n v="2503"/>
    <s v="CA-2014-131618"/>
    <x v="3"/>
    <x v="46"/>
    <d v="2014-06-21T00:00:00"/>
    <s v="First Class"/>
    <s v="LS-17200"/>
    <s v="Luke Schmidt"/>
    <x v="1"/>
    <s v="United States"/>
    <s v="Skokie"/>
    <x v="10"/>
    <n v="60076"/>
    <x v="2"/>
    <s v="OFF-BI-10001294"/>
    <x v="1"/>
    <x v="8"/>
    <s v="Fellowes Binding Cases"/>
    <n v="9.3599999999999977"/>
    <n v="4"/>
    <n v="0.8"/>
    <n v="-16.380000000000003"/>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3"/>
  </r>
  <r>
    <n v="2506"/>
    <s v="CA-2011-143917"/>
    <x v="2"/>
    <x v="739"/>
    <d v="2011-07-27T00:00:00"/>
    <s v="Second Class"/>
    <s v="KL-16645"/>
    <s v="Ken Lonsdale"/>
    <x v="0"/>
    <s v="United States"/>
    <s v="San Francisco"/>
    <x v="1"/>
    <n v="94122"/>
    <x v="1"/>
    <s v="OFF-SU-10000151"/>
    <x v="1"/>
    <x v="14"/>
    <s v="High Speed Automatic Electric Letter Opener"/>
    <n v="8187.65"/>
    <n v="5"/>
    <n v="0"/>
    <n v="327.50599999999963"/>
  </r>
  <r>
    <n v="2507"/>
    <s v="CA-2011-143917"/>
    <x v="2"/>
    <x v="739"/>
    <d v="2011-07-27T00:00:00"/>
    <s v="Second Class"/>
    <s v="KL-16645"/>
    <s v="Ken Lonsdale"/>
    <x v="0"/>
    <s v="United States"/>
    <s v="San Francisco"/>
    <x v="1"/>
    <n v="94122"/>
    <x v="1"/>
    <s v="FUR-FU-10004351"/>
    <x v="0"/>
    <x v="5"/>
    <s v="Staples"/>
    <n v="77.92"/>
    <n v="8"/>
    <n v="0"/>
    <n v="34.284800000000004"/>
  </r>
  <r>
    <n v="2508"/>
    <s v="CA-2012-120397"/>
    <x v="1"/>
    <x v="740"/>
    <d v="2012-07-02T00:00:00"/>
    <s v="Same Day"/>
    <s v="RB-19435"/>
    <s v="Richard Bierner"/>
    <x v="0"/>
    <s v="United States"/>
    <s v="Houston"/>
    <x v="5"/>
    <n v="77070"/>
    <x v="2"/>
    <s v="OFF-AP-10001293"/>
    <x v="1"/>
    <x v="9"/>
    <s v="Belkin 8 Outlet Surge Protector"/>
    <n v="32.783999999999992"/>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0000000000011"/>
    <n v="5"/>
    <n v="0.7"/>
    <n v="-33.483999999999995"/>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x v="10"/>
    <n v="60623"/>
    <x v="2"/>
    <s v="FUR-CH-10004540"/>
    <x v="0"/>
    <x v="1"/>
    <s v="Global Chrome Stack Chair"/>
    <n v="47.991999999999997"/>
    <n v="2"/>
    <n v="0.3"/>
    <n v="-2.0567999999999991"/>
  </r>
  <r>
    <n v="2516"/>
    <s v="CA-2011-106572"/>
    <x v="2"/>
    <x v="742"/>
    <d v="2011-09-10T00:00:00"/>
    <s v="Standard Class"/>
    <s v="NP-18700"/>
    <s v="Nora Preis"/>
    <x v="0"/>
    <s v="United States"/>
    <s v="Bowling Green"/>
    <x v="24"/>
    <n v="43402"/>
    <x v="3"/>
    <s v="OFF-ST-10000585"/>
    <x v="1"/>
    <x v="4"/>
    <s v="Economy Rollaway Files"/>
    <n v="264.32"/>
    <n v="2"/>
    <n v="0.2"/>
    <n v="19.823999999999998"/>
  </r>
  <r>
    <n v="2517"/>
    <s v="CA-2011-128888"/>
    <x v="2"/>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x v="2"/>
    <s v="United States"/>
    <s v="Oklahoma City"/>
    <x v="26"/>
    <n v="73120"/>
    <x v="2"/>
    <s v="OFF-PA-10003177"/>
    <x v="1"/>
    <x v="10"/>
    <s v="Xerox 1999"/>
    <n v="12.96"/>
    <n v="2"/>
    <n v="0"/>
    <n v="6.2208000000000006"/>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5999999999993"/>
  </r>
  <r>
    <n v="2525"/>
    <s v="CA-2012-124541"/>
    <x v="1"/>
    <x v="744"/>
    <d v="2012-04-10T00:00:00"/>
    <s v="Standard Class"/>
    <s v="TT-21220"/>
    <s v="Thomas Thornton"/>
    <x v="0"/>
    <s v="United States"/>
    <s v="Houston"/>
    <x v="5"/>
    <n v="77041"/>
    <x v="2"/>
    <s v="OFF-AR-10004078"/>
    <x v="1"/>
    <x v="6"/>
    <s v="Newell 312"/>
    <n v="42.047999999999995"/>
    <n v="9"/>
    <n v="0.2"/>
    <n v="5.2559999999999985"/>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x v="5"/>
    <n v="77041"/>
    <x v="2"/>
    <s v="OFF-BI-10004209"/>
    <x v="1"/>
    <x v="8"/>
    <s v="Fellowes Twister Kit, Gray/Clear, 3/pkg"/>
    <n v="9.6479999999999961"/>
    <n v="6"/>
    <n v="0.8"/>
    <n v="-16.884"/>
  </r>
  <r>
    <n v="2529"/>
    <s v="CA-2012-124541"/>
    <x v="1"/>
    <x v="744"/>
    <d v="2012-04-10T00:00:00"/>
    <s v="Standard Class"/>
    <s v="TT-21220"/>
    <s v="Thomas Thornton"/>
    <x v="0"/>
    <s v="United States"/>
    <s v="Houston"/>
    <x v="5"/>
    <n v="77041"/>
    <x v="2"/>
    <s v="OFF-PA-10001526"/>
    <x v="1"/>
    <x v="10"/>
    <s v="Xerox 1949"/>
    <n v="7.9680000000000009"/>
    <n v="2"/>
    <n v="0.2"/>
    <n v="2.8884000000000007"/>
  </r>
  <r>
    <n v="2530"/>
    <s v="CA-2011-108707"/>
    <x v="2"/>
    <x v="745"/>
    <d v="2011-10-29T00:00:00"/>
    <s v="Standard Class"/>
    <s v="DB-12910"/>
    <s v="Daniel Byrd"/>
    <x v="2"/>
    <s v="United States"/>
    <s v="Fort Lauderdale"/>
    <x v="2"/>
    <n v="33311"/>
    <x v="0"/>
    <s v="OFF-PA-10000788"/>
    <x v="1"/>
    <x v="10"/>
    <s v="Xerox 210"/>
    <n v="10.368000000000002"/>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1999999999995"/>
  </r>
  <r>
    <n v="2534"/>
    <s v="CA-2011-111500"/>
    <x v="2"/>
    <x v="654"/>
    <d v="2011-08-21T00:00:00"/>
    <s v="Standard Class"/>
    <s v="DJ-13510"/>
    <s v="Don Jones"/>
    <x v="1"/>
    <s v="United States"/>
    <s v="Little Rock"/>
    <x v="36"/>
    <n v="72209"/>
    <x v="0"/>
    <s v="TEC-AC-10000844"/>
    <x v="2"/>
    <x v="11"/>
    <s v="Logitech Gaming G510s - Keyboard"/>
    <n v="339.96"/>
    <n v="4"/>
    <n v="0"/>
    <n v="122.38559999999998"/>
  </r>
  <r>
    <n v="2535"/>
    <s v="US-2014-117723"/>
    <x v="3"/>
    <x v="733"/>
    <d v="2014-08-19T00:00:00"/>
    <s v="Second Class"/>
    <s v="DL-13495"/>
    <s v="Dionis Lloyd"/>
    <x v="1"/>
    <s v="United States"/>
    <s v="Philadelphia"/>
    <x v="9"/>
    <n v="19120"/>
    <x v="3"/>
    <s v="OFF-ST-10004459"/>
    <x v="1"/>
    <x v="4"/>
    <s v="Tennsco Single-Tier Lockers"/>
    <n v="1801.6320000000001"/>
    <n v="6"/>
    <n v="0.2"/>
    <n v="-337.80600000000004"/>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6999999999998"/>
    <n v="1"/>
    <n v="0.4"/>
    <n v="-36.253"/>
  </r>
  <r>
    <n v="2540"/>
    <s v="CA-2012-113404"/>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13-09-15T00:00:00"/>
    <s v="Standard Class"/>
    <s v="AP-10720"/>
    <s v="Anne Pryor"/>
    <x v="2"/>
    <s v="United States"/>
    <s v="Malden"/>
    <x v="31"/>
    <n v="2148"/>
    <x v="3"/>
    <s v="FUR-BO-10003450"/>
    <x v="0"/>
    <x v="0"/>
    <s v="Bush Westfield Collection Bookcases, Dark Cherry Finish"/>
    <n v="173.94"/>
    <n v="3"/>
    <n v="0"/>
    <n v="13.91519999999999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41"/>
  </r>
  <r>
    <n v="2547"/>
    <s v="CA-2014-108070"/>
    <x v="3"/>
    <x v="513"/>
    <d v="2014-04-21T00:00:00"/>
    <s v="Standard Class"/>
    <s v="JE-15745"/>
    <s v="Joel Eaton"/>
    <x v="0"/>
    <s v="United States"/>
    <s v="San Jose"/>
    <x v="1"/>
    <n v="95123"/>
    <x v="1"/>
    <s v="FUR-BO-10001337"/>
    <x v="0"/>
    <x v="0"/>
    <s v="O'Sullivan Living Dimensions 2-Shelf Bookcases"/>
    <n v="102.833"/>
    <n v="1"/>
    <n v="0.15"/>
    <n v="-6.0489999999999995"/>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77"/>
  </r>
  <r>
    <n v="2550"/>
    <s v="US-2012-128090"/>
    <x v="1"/>
    <x v="748"/>
    <d v="2012-08-22T00:00:00"/>
    <s v="Standard Class"/>
    <s v="JM-15865"/>
    <s v="John Murray"/>
    <x v="0"/>
    <s v="United States"/>
    <s v="Phoenix"/>
    <x v="16"/>
    <n v="85023"/>
    <x v="1"/>
    <s v="OFF-PA-10001878"/>
    <x v="1"/>
    <x v="10"/>
    <s v="Xerox 1891"/>
    <n v="313.024"/>
    <n v="8"/>
    <n v="0.2"/>
    <n v="105.64559999999997"/>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600000000001"/>
  </r>
  <r>
    <n v="2555"/>
    <s v="CA-2013-118626"/>
    <x v="0"/>
    <x v="243"/>
    <d v="2013-08-21T00:00:00"/>
    <s v="Standard Class"/>
    <s v="JC-15775"/>
    <s v="John Castell"/>
    <x v="0"/>
    <s v="United States"/>
    <s v="Tallahassee"/>
    <x v="2"/>
    <n v="32303"/>
    <x v="0"/>
    <s v="TEC-PH-10000369"/>
    <x v="2"/>
    <x v="7"/>
    <s v="HTC One Mini"/>
    <n v="705.54399999999998"/>
    <n v="7"/>
    <n v="0.2"/>
    <n v="70.554400000000072"/>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599999999989"/>
  </r>
  <r>
    <n v="2560"/>
    <s v="CA-2012-147788"/>
    <x v="1"/>
    <x v="70"/>
    <d v="2012-06-04T00:00:00"/>
    <s v="Standard Class"/>
    <s v="TM-21010"/>
    <s v="Tamara Manning"/>
    <x v="0"/>
    <s v="United States"/>
    <s v="Orem"/>
    <x v="7"/>
    <n v="84057"/>
    <x v="1"/>
    <s v="OFF-LA-10003766"/>
    <x v="1"/>
    <x v="2"/>
    <s v="Self-Adhesive Removable Labels"/>
    <n v="15.75"/>
    <n v="5"/>
    <n v="0"/>
    <n v="7.5600000000000005"/>
  </r>
  <r>
    <n v="2561"/>
    <s v="CA-2012-147788"/>
    <x v="1"/>
    <x v="70"/>
    <d v="2012-06-04T00:00:00"/>
    <s v="Standard Class"/>
    <s v="TM-21010"/>
    <s v="Tamara Manning"/>
    <x v="0"/>
    <s v="United States"/>
    <s v="Orem"/>
    <x v="7"/>
    <n v="84057"/>
    <x v="1"/>
    <s v="OFF-ST-10000046"/>
    <x v="1"/>
    <x v="4"/>
    <s v="Fellowes Super Stor/Drawer Files"/>
    <n v="323.10000000000002"/>
    <n v="2"/>
    <n v="0"/>
    <n v="61.38900000000001"/>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000000000002"/>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89999999999998"/>
  </r>
  <r>
    <n v="2567"/>
    <s v="CA-2014-123967"/>
    <x v="3"/>
    <x v="752"/>
    <d v="2014-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14-11-04T00:00:00"/>
    <s v="Second Class"/>
    <s v="SF-20200"/>
    <s v="Sarah Foster"/>
    <x v="0"/>
    <s v="United States"/>
    <s v="Bellingham"/>
    <x v="4"/>
    <n v="98226"/>
    <x v="1"/>
    <s v="FUR-TA-10003954"/>
    <x v="0"/>
    <x v="3"/>
    <s v="Hon 94000 Series Round Tables"/>
    <n v="2665.62"/>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1999999999998"/>
  </r>
  <r>
    <n v="2572"/>
    <s v="CA-2014-109778"/>
    <x v="3"/>
    <x v="11"/>
    <d v="2014-07-22T00:00:00"/>
    <s v="Standard Class"/>
    <s v="VM-21685"/>
    <s v="Valerie Mitchum"/>
    <x v="2"/>
    <s v="United States"/>
    <s v="Woodstock"/>
    <x v="10"/>
    <n v="60098"/>
    <x v="2"/>
    <s v="OFF-AR-10003759"/>
    <x v="1"/>
    <x v="6"/>
    <s v="Crayola Anti Dust Chalk, 12/Pack"/>
    <n v="2.9120000000000004"/>
    <n v="2"/>
    <n v="0.2"/>
    <n v="0.90999999999999981"/>
  </r>
  <r>
    <n v="2573"/>
    <s v="CA-2013-155845"/>
    <x v="0"/>
    <x v="399"/>
    <d v="2013-08-16T00:00:00"/>
    <s v="Second Class"/>
    <s v="CM-12235"/>
    <s v="Chris McAfee"/>
    <x v="0"/>
    <s v="United States"/>
    <s v="Carrollton"/>
    <x v="5"/>
    <n v="75007"/>
    <x v="2"/>
    <s v="TEC-AC-10004145"/>
    <x v="2"/>
    <x v="11"/>
    <s v="Logitech diNovo Edge Keyboard"/>
    <n v="1399.9440000000002"/>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1"/>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x v="15"/>
    <n v="10024"/>
    <x v="3"/>
    <s v="OFF-ST-10001476"/>
    <x v="1"/>
    <x v="4"/>
    <s v="Steel Personal Filing/Posting Tote"/>
    <n v="248.57"/>
    <n v="7"/>
    <n v="0"/>
    <n v="67.113900000000015"/>
  </r>
  <r>
    <n v="2588"/>
    <s v="CA-2014-131695"/>
    <x v="3"/>
    <x v="160"/>
    <d v="2014-07-07T00:00:00"/>
    <s v="Standard Class"/>
    <s v="RA-19285"/>
    <s v="Ralph Arnett"/>
    <x v="0"/>
    <s v="United States"/>
    <s v="New York City"/>
    <x v="15"/>
    <n v="10024"/>
    <x v="3"/>
    <s v="FUR-FU-10002045"/>
    <x v="0"/>
    <x v="5"/>
    <s v="Executive Impressions 14&quot;"/>
    <n v="22.23"/>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x v="0"/>
    <s v="United States"/>
    <s v="Wheeling"/>
    <x v="10"/>
    <n v="60090"/>
    <x v="2"/>
    <s v="FUR-FU-10004671"/>
    <x v="0"/>
    <x v="5"/>
    <s v="Executive Impressions 12&quot; Wall Clock"/>
    <n v="14.136000000000003"/>
    <n v="2"/>
    <n v="0.6"/>
    <n v="-7.7747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x v="14"/>
    <n v="47201"/>
    <x v="2"/>
    <s v="OFF-ST-10000078"/>
    <x v="1"/>
    <x v="4"/>
    <s v="Tennsco 6- and 18-Compartment Lockers"/>
    <n v="530.34"/>
    <n v="2"/>
    <n v="0"/>
    <n v="95.461199999999963"/>
  </r>
  <r>
    <n v="2599"/>
    <s v="CA-2014-149048"/>
    <x v="3"/>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13-06-05T00:00:00"/>
    <s v="Same Day"/>
    <s v="EN-13780"/>
    <s v="Edward Nazzal"/>
    <x v="0"/>
    <s v="United States"/>
    <s v="New York City"/>
    <x v="15"/>
    <n v="10035"/>
    <x v="3"/>
    <s v="OFF-PA-10000349"/>
    <x v="1"/>
    <x v="10"/>
    <s v="Staples"/>
    <n v="14.940000000000001"/>
    <n v="3"/>
    <n v="0"/>
    <n v="7.0218000000000007"/>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13-06-05T00:00:00"/>
    <s v="Same Day"/>
    <s v="EN-13780"/>
    <s v="Edward Nazzal"/>
    <x v="0"/>
    <s v="United States"/>
    <s v="New York City"/>
    <x v="15"/>
    <n v="10035"/>
    <x v="3"/>
    <s v="FUR-BO-10000362"/>
    <x v="0"/>
    <x v="0"/>
    <s v="Sauder Inglewood Library Bookcases"/>
    <n v="136.78399999999999"/>
    <n v="1"/>
    <n v="0.2"/>
    <n v="5.1294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0000000000003"/>
    <n v="1"/>
    <n v="0.7"/>
    <n v="-0.85579999999999989"/>
  </r>
  <r>
    <n v="2607"/>
    <s v="CA-2013-154053"/>
    <x v="0"/>
    <x v="758"/>
    <d v="2013-03-11T00:00:00"/>
    <s v="Standard Class"/>
    <s v="MG-17890"/>
    <s v="Michael Granlund"/>
    <x v="2"/>
    <s v="United States"/>
    <s v="San Diego"/>
    <x v="1"/>
    <n v="92024"/>
    <x v="1"/>
    <s v="OFF-AR-10003727"/>
    <x v="1"/>
    <x v="6"/>
    <s v="Berol Giant Pencil Sharpener"/>
    <n v="16.989999999999998"/>
    <n v="1"/>
    <n v="0"/>
    <n v="4.9270999999999976"/>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x v="5"/>
    <n v="76017"/>
    <x v="2"/>
    <s v="FUR-FU-10000221"/>
    <x v="0"/>
    <x v="5"/>
    <s v="Master Caster Door Stop, Brown"/>
    <n v="6.0960000000000001"/>
    <n v="3"/>
    <n v="0.6"/>
    <n v="-3.9624000000000006"/>
  </r>
  <r>
    <n v="2614"/>
    <s v="CA-2013-137204"/>
    <x v="0"/>
    <x v="236"/>
    <d v="2013-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x v="1"/>
    <n v="90049"/>
    <x v="1"/>
    <s v="FUR-CH-10004886"/>
    <x v="0"/>
    <x v="1"/>
    <s v="Bevis Steel Folding Chairs"/>
    <n v="230.28000000000003"/>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7999999999999"/>
    <n v="13"/>
    <n v="0.2"/>
    <n v="38.024999999999977"/>
  </r>
  <r>
    <n v="2619"/>
    <s v="CA-2014-115931"/>
    <x v="3"/>
    <x v="66"/>
    <d v="2014-12-27T00:00:00"/>
    <s v="Standard Class"/>
    <s v="JM-15655"/>
    <s v="Jim Mitchum"/>
    <x v="1"/>
    <s v="United States"/>
    <s v="Carlsbad"/>
    <x v="27"/>
    <n v="88220"/>
    <x v="1"/>
    <s v="OFF-AR-10000369"/>
    <x v="1"/>
    <x v="6"/>
    <s v="Design Ebony Sketching Pencil"/>
    <n v="4.17"/>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600000000001"/>
  </r>
  <r>
    <n v="2624"/>
    <s v="CA-2014-127180"/>
    <x v="3"/>
    <x v="760"/>
    <d v="2014-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5"/>
  </r>
  <r>
    <n v="2627"/>
    <s v="CA-2014-127180"/>
    <x v="3"/>
    <x v="760"/>
    <d v="2014-10-25T00:00:00"/>
    <s v="First Class"/>
    <s v="TA-21385"/>
    <s v="Tom Ashbrook"/>
    <x v="2"/>
    <s v="United States"/>
    <s v="New York City"/>
    <x v="15"/>
    <n v="10024"/>
    <x v="3"/>
    <s v="TEC-PH-10003800"/>
    <x v="2"/>
    <x v="7"/>
    <s v="i.Sound Portable Power - 8000 mAh"/>
    <n v="52.99"/>
    <n v="1"/>
    <n v="0"/>
    <n v="0.52989999999999782"/>
  </r>
  <r>
    <n v="2628"/>
    <s v="US-2014-165344"/>
    <x v="3"/>
    <x v="38"/>
    <d v="2014-11-16T00:00:00"/>
    <s v="First Class"/>
    <s v="SB-20290"/>
    <s v="Sean Braxton"/>
    <x v="1"/>
    <s v="United States"/>
    <s v="Springfield"/>
    <x v="24"/>
    <n v="45503"/>
    <x v="3"/>
    <s v="TEC-AC-10002399"/>
    <x v="2"/>
    <x v="11"/>
    <s v="SanDisk Cruzer 32 GB USB Flash Drive"/>
    <n v="60.864000000000004"/>
    <n v="4"/>
    <n v="0.2"/>
    <n v="9.1295999999999964"/>
  </r>
  <r>
    <n v="2629"/>
    <s v="US-2014-165344"/>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x v="24"/>
    <n v="45503"/>
    <x v="3"/>
    <s v="OFF-BI-10003196"/>
    <x v="1"/>
    <x v="8"/>
    <s v="Accohide Poly Flexible Ring Binders"/>
    <n v="11.220000000000002"/>
    <n v="10"/>
    <n v="0.7"/>
    <n v="-7.4799999999999969"/>
  </r>
  <r>
    <n v="2631"/>
    <s v="CA-2012-168186"/>
    <x v="1"/>
    <x v="229"/>
    <d v="2012-09-15T00:00:00"/>
    <s v="Standard Class"/>
    <s v="AB-10150"/>
    <s v="Aimee Bixby"/>
    <x v="0"/>
    <s v="United States"/>
    <s v="Tulsa"/>
    <x v="26"/>
    <n v="74133"/>
    <x v="2"/>
    <s v="OFF-PA-10000477"/>
    <x v="1"/>
    <x v="10"/>
    <s v="Xerox 1952"/>
    <n v="14.940000000000001"/>
    <n v="3"/>
    <n v="0"/>
    <n v="7.0218000000000007"/>
  </r>
  <r>
    <n v="2632"/>
    <s v="US-2014-110604"/>
    <x v="3"/>
    <x v="356"/>
    <d v="2014-05-21T00:00:00"/>
    <s v="Standard Class"/>
    <s v="JF-15295"/>
    <s v="Jason Fortune-"/>
    <x v="0"/>
    <s v="United States"/>
    <s v="Seattle"/>
    <x v="4"/>
    <n v="98103"/>
    <x v="1"/>
    <s v="FUR-FU-10000076"/>
    <x v="0"/>
    <x v="5"/>
    <s v="24-Hour Round Wall Clock"/>
    <n v="39.96"/>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x v="4"/>
    <n v="98103"/>
    <x v="1"/>
    <s v="FUR-CH-10004287"/>
    <x v="0"/>
    <x v="1"/>
    <s v="SAFCO Arco Folding Chair"/>
    <n v="220.96"/>
    <n v="1"/>
    <n v="0.2"/>
    <n v="24.857999999999983"/>
  </r>
  <r>
    <n v="2635"/>
    <s v="CA-2012-116750"/>
    <x v="1"/>
    <x v="761"/>
    <d v="2012-07-10T00:00:00"/>
    <s v="Second Class"/>
    <s v="BF-10975"/>
    <s v="Barbara Fisher"/>
    <x v="1"/>
    <s v="United States"/>
    <s v="Fayetteville"/>
    <x v="3"/>
    <n v="28314"/>
    <x v="0"/>
    <s v="FUR-FU-10003829"/>
    <x v="0"/>
    <x v="5"/>
    <s v="Stackable Trays"/>
    <n v="4.9280000000000008"/>
    <n v="2"/>
    <n v="0.2"/>
    <n v="0.73919999999999941"/>
  </r>
  <r>
    <n v="2636"/>
    <s v="CA-2012-11675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x v="1"/>
    <n v="90045"/>
    <x v="1"/>
    <s v="OFF-ST-10000046"/>
    <x v="1"/>
    <x v="4"/>
    <s v="Fellowes Super Stor/Drawer Files"/>
    <n v="323.10000000000002"/>
    <n v="2"/>
    <n v="0"/>
    <n v="61.38900000000001"/>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5999999999986"/>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x v="10"/>
    <n v="60505"/>
    <x v="2"/>
    <s v="OFF-PA-10001289"/>
    <x v="1"/>
    <x v="10"/>
    <s v="White Computer Printout Paper by Universal"/>
    <n v="186.048"/>
    <n v="6"/>
    <n v="0.2"/>
    <n v="67.442399999999992"/>
  </r>
  <r>
    <n v="2644"/>
    <s v="CA-2013-149111"/>
    <x v="0"/>
    <x v="764"/>
    <d v="2013-04-22T00:00:00"/>
    <s v="Second Class"/>
    <s v="BF-11170"/>
    <s v="Ben Ferrer"/>
    <x v="2"/>
    <s v="United States"/>
    <s v="Raleigh"/>
    <x v="3"/>
    <n v="27604"/>
    <x v="0"/>
    <s v="TEC-PH-10003092"/>
    <x v="2"/>
    <x v="7"/>
    <s v="Motorola L804"/>
    <n v="36.792000000000002"/>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x v="26"/>
    <n v="74133"/>
    <x v="2"/>
    <s v="FUR-FU-10004270"/>
    <x v="0"/>
    <x v="5"/>
    <s v="Executive Impressions 13&quot; Clairmont Wall Clock"/>
    <n v="57.69"/>
    <n v="3"/>
    <n v="0"/>
    <n v="23.652900000000002"/>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8000000000006"/>
  </r>
  <r>
    <n v="2649"/>
    <s v="CA-2011-131002"/>
    <x v="2"/>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x v="1"/>
    <n v="92345"/>
    <x v="1"/>
    <s v="FUR-BO-10004467"/>
    <x v="0"/>
    <x v="0"/>
    <s v="Bestar Classic Bookcase"/>
    <n v="424.95749999999992"/>
    <n v="5"/>
    <n v="0.15"/>
    <n v="19.997999999999976"/>
  </r>
  <r>
    <n v="2652"/>
    <s v="CA-2014-112515"/>
    <x v="3"/>
    <x v="697"/>
    <d v="2014-09-22T00:00:00"/>
    <s v="Second Class"/>
    <s v="AS-10225"/>
    <s v="Alan Schoenberger"/>
    <x v="1"/>
    <s v="United States"/>
    <s v="Provo"/>
    <x v="7"/>
    <n v="84604"/>
    <x v="1"/>
    <s v="OFF-BI-10000829"/>
    <x v="1"/>
    <x v="8"/>
    <s v="Avery Non-Stick Binders"/>
    <n v="10.776000000000002"/>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399999999999999"/>
    <n v="5"/>
    <n v="0"/>
    <n v="7.056"/>
  </r>
  <r>
    <n v="2659"/>
    <s v="CA-2013-150343"/>
    <x v="0"/>
    <x v="765"/>
    <d v="2013-08-21T00:00:00"/>
    <s v="Standard Class"/>
    <s v="PK-19075"/>
    <s v="Pete Kriz"/>
    <x v="0"/>
    <s v="United States"/>
    <s v="San Francisco"/>
    <x v="1"/>
    <n v="94110"/>
    <x v="1"/>
    <s v="OFF-EN-10004030"/>
    <x v="1"/>
    <x v="12"/>
    <s v="Convenience Packs of Business Envelopes"/>
    <n v="10.86"/>
    <n v="3"/>
    <n v="0"/>
    <n v="5.1042000000000005"/>
  </r>
  <r>
    <n v="2660"/>
    <s v="CA-2012-135538"/>
    <x v="1"/>
    <x v="100"/>
    <d v="2012-12-28T00:00:00"/>
    <s v="Standard Class"/>
    <s v="HR-14830"/>
    <s v="Harold Ryan"/>
    <x v="1"/>
    <s v="United States"/>
    <s v="Gilbert"/>
    <x v="16"/>
    <n v="85234"/>
    <x v="1"/>
    <s v="FUR-CH-10004287"/>
    <x v="0"/>
    <x v="1"/>
    <s v="SAFCO Arco Folding Chair"/>
    <n v="883.84"/>
    <n v="4"/>
    <n v="0.2"/>
    <n v="99.431999999999931"/>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0000000000004"/>
    <n v="1"/>
    <n v="0.2"/>
    <n v="1.2948"/>
  </r>
  <r>
    <n v="2665"/>
    <s v="CA-2013-164784"/>
    <x v="0"/>
    <x v="766"/>
    <d v="2013-05-05T00:00:00"/>
    <s v="First Class"/>
    <s v="HF-14995"/>
    <s v="Herbert Flentye"/>
    <x v="0"/>
    <s v="United States"/>
    <s v="Memphis"/>
    <x v="18"/>
    <n v="38109"/>
    <x v="0"/>
    <s v="FUR-TA-10004534"/>
    <x v="0"/>
    <x v="3"/>
    <s v="Bevis 44 x 96 Conference Tables"/>
    <n v="370.62"/>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x v="5"/>
    <n v="79109"/>
    <x v="2"/>
    <s v="TEC-AC-10003832"/>
    <x v="2"/>
    <x v="11"/>
    <s v="Imation 16GB Mini TravelDrive USB 2.0 Flash Drive"/>
    <n v="79.512000000000015"/>
    <n v="3"/>
    <n v="0.2"/>
    <n v="20.8719"/>
  </r>
  <r>
    <n v="2668"/>
    <s v="CA-2013-111794"/>
    <x v="0"/>
    <x v="393"/>
    <d v="2013-10-02T00:00:00"/>
    <s v="Same Day"/>
    <s v="HG-15025"/>
    <s v="Hunter Glantz"/>
    <x v="0"/>
    <s v="United States"/>
    <s v="Amarillo"/>
    <x v="5"/>
    <n v="79109"/>
    <x v="2"/>
    <s v="OFF-PA-10000474"/>
    <x v="1"/>
    <x v="10"/>
    <s v="Staples"/>
    <n v="28.352"/>
    <n v="1"/>
    <n v="0.2"/>
    <n v="9.568799999999996"/>
  </r>
  <r>
    <n v="2669"/>
    <s v="US-2012-139759"/>
    <x v="1"/>
    <x v="767"/>
    <d v="2012-08-30T00:00:00"/>
    <s v="Standard Class"/>
    <s v="NL-18310"/>
    <s v="Nancy Lomonaco"/>
    <x v="2"/>
    <s v="United States"/>
    <s v="Los Angeles"/>
    <x v="1"/>
    <n v="90045"/>
    <x v="1"/>
    <s v="FUR-CH-10002774"/>
    <x v="0"/>
    <x v="1"/>
    <s v="Global Deluxe Stacking Chair, Gray"/>
    <n v="40.783999999999999"/>
    <n v="1"/>
    <n v="0.2"/>
    <n v="4.5881999999999987"/>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7999999999988"/>
    <n v="6"/>
    <n v="0"/>
    <n v="212.18759999999997"/>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00000000001"/>
    <n v="5"/>
    <n v="0"/>
    <n v="238.65299999999991"/>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74"/>
  </r>
  <r>
    <n v="2677"/>
    <s v="CA-2014-132185"/>
    <x v="3"/>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x v="12"/>
    <n v="49201"/>
    <x v="2"/>
    <s v="OFF-BI-10000546"/>
    <x v="1"/>
    <x v="8"/>
    <s v="Avery Durable Binders"/>
    <n v="14.399999999999999"/>
    <n v="5"/>
    <n v="0"/>
    <n v="7.056"/>
  </r>
  <r>
    <n v="2681"/>
    <s v="CA-2014-127026"/>
    <x v="3"/>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7"/>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x v="1"/>
    <n v="90004"/>
    <x v="1"/>
    <s v="OFF-BI-10000632"/>
    <x v="1"/>
    <x v="8"/>
    <s v="Satellite Sectional Post Binders"/>
    <n v="312.55200000000002"/>
    <n v="9"/>
    <n v="0.2"/>
    <n v="101.57939999999999"/>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x v="3"/>
    <n v="27360"/>
    <x v="0"/>
    <s v="OFF-BI-10001031"/>
    <x v="1"/>
    <x v="8"/>
    <s v="Pressboard Data Binders by Wilson Jones"/>
    <n v="3.2040000000000002"/>
    <n v="2"/>
    <n v="0.7"/>
    <n v="-2.4563999999999995"/>
  </r>
  <r>
    <n v="2688"/>
    <s v="US-2013-128195"/>
    <x v="0"/>
    <x v="578"/>
    <d v="2013-08-06T00:00:00"/>
    <s v="First Class"/>
    <s v="RA-19285"/>
    <s v="Ralph Arnett"/>
    <x v="0"/>
    <s v="United States"/>
    <s v="Peoria"/>
    <x v="10"/>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x v="10"/>
    <n v="60653"/>
    <x v="2"/>
    <s v="OFF-AR-10004582"/>
    <x v="1"/>
    <x v="6"/>
    <s v="BIC Brite Liner Grip Highlighters"/>
    <n v="5.2480000000000002"/>
    <n v="4"/>
    <n v="0.2"/>
    <n v="1.6399999999999995"/>
  </r>
  <r>
    <n v="2691"/>
    <s v="CA-2014-156412"/>
    <x v="3"/>
    <x v="769"/>
    <d v="2014-12-09T00:00:00"/>
    <s v="Standard Class"/>
    <s v="CM-12160"/>
    <s v="Charles McCrossin"/>
    <x v="0"/>
    <s v="United States"/>
    <s v="Philadelphia"/>
    <x v="9"/>
    <n v="19134"/>
    <x v="3"/>
    <s v="OFF-BI-10004364"/>
    <x v="1"/>
    <x v="8"/>
    <s v="Storex Dura Pro Binders"/>
    <n v="5.3460000000000019"/>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3000000000013"/>
  </r>
  <r>
    <n v="2696"/>
    <s v="CA-2013-161662"/>
    <x v="0"/>
    <x v="569"/>
    <d v="2013-02-09T00:00:00"/>
    <s v="First Class"/>
    <s v="BE-11410"/>
    <s v="Bobby Elias"/>
    <x v="0"/>
    <s v="United States"/>
    <s v="Lancaster"/>
    <x v="24"/>
    <n v="43130"/>
    <x v="3"/>
    <s v="OFF-PA-10003465"/>
    <x v="1"/>
    <x v="10"/>
    <s v="Xerox 1912"/>
    <n v="30.352"/>
    <n v="2"/>
    <n v="0.2"/>
    <n v="10.623199999999997"/>
  </r>
  <r>
    <n v="2697"/>
    <s v="CA-2011-145317"/>
    <x v="2"/>
    <x v="772"/>
    <d v="2011-03-23T00:00:00"/>
    <s v="Standard Class"/>
    <s v="SM-20320"/>
    <s v="Sean Miller"/>
    <x v="2"/>
    <s v="United States"/>
    <s v="Jacksonville"/>
    <x v="2"/>
    <n v="32216"/>
    <x v="0"/>
    <s v="TEC-MA-10003626"/>
    <x v="2"/>
    <x v="15"/>
    <s v="Hewlett-Packard Deskjet 6540 Color Inkjet Printer"/>
    <n v="821.3"/>
    <n v="4"/>
    <n v="0.5"/>
    <n v="-16.426000000000045"/>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x v="2"/>
    <n v="32216"/>
    <x v="0"/>
    <s v="OFF-PA-10001804"/>
    <x v="1"/>
    <x v="10"/>
    <s v="Xerox 195"/>
    <n v="21.376000000000001"/>
    <n v="4"/>
    <n v="0.2"/>
    <n v="7.4815999999999994"/>
  </r>
  <r>
    <n v="2700"/>
    <s v="CA-2011-145317"/>
    <x v="2"/>
    <x v="772"/>
    <d v="2011-03-23T00:00:00"/>
    <s v="Standard Class"/>
    <s v="SM-20320"/>
    <s v="Sean Miller"/>
    <x v="2"/>
    <s v="United States"/>
    <s v="Jacksonville"/>
    <x v="2"/>
    <n v="32216"/>
    <x v="0"/>
    <s v="OFF-AR-10003183"/>
    <x v="1"/>
    <x v="6"/>
    <s v="Avery Fluorescent Highlighter Four-Color Set"/>
    <n v="8.016"/>
    <n v="3"/>
    <n v="0.2"/>
    <n v="1.0019999999999993"/>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x v="2"/>
    <n v="32216"/>
    <x v="0"/>
    <s v="OFF-FA-10003112"/>
    <x v="1"/>
    <x v="13"/>
    <s v="Staples"/>
    <n v="18.936"/>
    <n v="3"/>
    <n v="0.2"/>
    <n v="5.9174999999999986"/>
  </r>
  <r>
    <n v="2703"/>
    <s v="CA-2011-145317"/>
    <x v="2"/>
    <x v="772"/>
    <d v="2011-03-23T00:00:00"/>
    <s v="Standard Class"/>
    <s v="SM-20320"/>
    <s v="Sean Miller"/>
    <x v="2"/>
    <s v="United States"/>
    <s v="Jacksonville"/>
    <x v="2"/>
    <n v="32216"/>
    <x v="0"/>
    <s v="FUR-FU-10001986"/>
    <x v="0"/>
    <x v="5"/>
    <s v="Dana Fluorescent Magnifying Lamp, White, 36&quot;"/>
    <n v="122.352"/>
    <n v="3"/>
    <n v="0.2"/>
    <n v="15.29399999999999"/>
  </r>
  <r>
    <n v="2704"/>
    <s v="CA-2011-143413"/>
    <x v="2"/>
    <x v="773"/>
    <d v="2011-05-30T00:00:00"/>
    <s v="Standard Class"/>
    <s v="RP-19390"/>
    <s v="Resi Pölking"/>
    <x v="0"/>
    <s v="United States"/>
    <s v="Baltimore"/>
    <x v="39"/>
    <n v="21215"/>
    <x v="3"/>
    <s v="OFF-PA-10002319"/>
    <x v="1"/>
    <x v="10"/>
    <s v="Xerox 1944"/>
    <n v="116.28"/>
    <n v="3"/>
    <n v="0"/>
    <n v="56.977199999999996"/>
  </r>
  <r>
    <n v="2705"/>
    <s v="CA-2014-156818"/>
    <x v="3"/>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799999999988"/>
  </r>
  <r>
    <n v="2709"/>
    <s v="CA-2012-121797"/>
    <x v="1"/>
    <x v="564"/>
    <d v="2012-02-06T00:00:00"/>
    <s v="Standard Class"/>
    <s v="CC-12145"/>
    <s v="Charles Crestani"/>
    <x v="0"/>
    <s v="United States"/>
    <s v="Los Angeles"/>
    <x v="1"/>
    <n v="90049"/>
    <x v="1"/>
    <s v="FUR-FU-10001876"/>
    <x v="0"/>
    <x v="5"/>
    <s v="Computer Room Manger, 14&quot;"/>
    <n v="227.35999999999999"/>
    <n v="7"/>
    <n v="0"/>
    <n v="81.849599999999981"/>
  </r>
  <r>
    <n v="2710"/>
    <s v="CA-2012-121797"/>
    <x v="1"/>
    <x v="564"/>
    <d v="2012-02-06T00:00:00"/>
    <s v="Standard Class"/>
    <s v="CC-12145"/>
    <s v="Charles Crestani"/>
    <x v="0"/>
    <s v="United States"/>
    <s v="Los Angeles"/>
    <x v="1"/>
    <n v="90049"/>
    <x v="1"/>
    <s v="TEC-MA-10000488"/>
    <x v="2"/>
    <x v="15"/>
    <s v="Bady BDG101FRU Card Printer"/>
    <n v="1919.9760000000001"/>
    <n v="3"/>
    <n v="0.2"/>
    <n v="215.99729999999977"/>
  </r>
  <r>
    <n v="2711"/>
    <s v="US-2012-120572"/>
    <x v="1"/>
    <x v="555"/>
    <d v="2012-12-15T00:00:00"/>
    <s v="Standard Class"/>
    <s v="GH-14425"/>
    <s v="Gary Hwang"/>
    <x v="0"/>
    <s v="United States"/>
    <s v="Jacksonville"/>
    <x v="2"/>
    <n v="32216"/>
    <x v="0"/>
    <s v="OFF-BI-10001098"/>
    <x v="1"/>
    <x v="8"/>
    <s v="Acco D-Ring Binder w/DublLock"/>
    <n v="12.828000000000001"/>
    <n v="2"/>
    <n v="0.7"/>
    <n v="-8.9795999999999978"/>
  </r>
  <r>
    <n v="2712"/>
    <s v="CA-2014-132430"/>
    <x v="3"/>
    <x v="449"/>
    <d v="2014-10-12T00:00:00"/>
    <s v="First Class"/>
    <s v="CP-12085"/>
    <s v="Cathy Prescott"/>
    <x v="1"/>
    <s v="United States"/>
    <s v="Lakewood"/>
    <x v="24"/>
    <n v="44107"/>
    <x v="3"/>
    <s v="FUR-FU-10003577"/>
    <x v="0"/>
    <x v="5"/>
    <s v="Nu-Dell Leatherette Frames"/>
    <n v="45.888000000000005"/>
    <n v="4"/>
    <n v="0.2"/>
    <n v="9.1775999999999982"/>
  </r>
  <r>
    <n v="2713"/>
    <s v="CA-2014-146031"/>
    <x v="3"/>
    <x v="570"/>
    <d v="2014-08-02T00:00:00"/>
    <s v="Second Class"/>
    <s v="GM-14440"/>
    <s v="Gary McGarr"/>
    <x v="0"/>
    <s v="United States"/>
    <s v="Troy"/>
    <x v="15"/>
    <n v="12180"/>
    <x v="3"/>
    <s v="OFF-AR-10002656"/>
    <x v="1"/>
    <x v="6"/>
    <s v="Sanford Liquid Accent Highlighters"/>
    <n v="60.12"/>
    <n v="9"/>
    <n v="0"/>
    <n v="22.244399999999995"/>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89999999999999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6999999999997"/>
    <n v="3"/>
    <n v="0"/>
    <n v="109.61129999999999"/>
  </r>
  <r>
    <n v="2719"/>
    <s v="CA-2014-144827"/>
    <x v="3"/>
    <x v="202"/>
    <d v="2014-12-28T00:00:00"/>
    <s v="Standard Class"/>
    <s v="SE-20110"/>
    <s v="Sanjit Engle"/>
    <x v="0"/>
    <s v="United States"/>
    <s v="Costa Mesa"/>
    <x v="1"/>
    <n v="92627"/>
    <x v="1"/>
    <s v="OFF-ST-10004340"/>
    <x v="1"/>
    <x v="4"/>
    <s v="Fellowes Mobile File Cart, Black"/>
    <n v="124.36"/>
    <n v="2"/>
    <n v="0"/>
    <n v="33.577200000000005"/>
  </r>
  <r>
    <n v="2720"/>
    <s v="CA-2011-110030"/>
    <x v="2"/>
    <x v="776"/>
    <d v="2011-12-08T00:00:00"/>
    <s v="Second Class"/>
    <s v="LF-17185"/>
    <s v="Luke Foster"/>
    <x v="0"/>
    <s v="United States"/>
    <s v="Houston"/>
    <x v="5"/>
    <n v="77095"/>
    <x v="2"/>
    <s v="FUR-FU-10002759"/>
    <x v="0"/>
    <x v="5"/>
    <s v="12-1/2 Diameter Round Wall Clock"/>
    <n v="23.976000000000003"/>
    <n v="3"/>
    <n v="0.6"/>
    <n v="-14.385599999999997"/>
  </r>
  <r>
    <n v="2721"/>
    <s v="CA-2011-121286"/>
    <x v="2"/>
    <x v="130"/>
    <d v="2011-11-08T00:00:00"/>
    <s v="Second Class"/>
    <s v="ON-18715"/>
    <s v="Odella Nelson"/>
    <x v="1"/>
    <s v="United States"/>
    <s v="Cary"/>
    <x v="3"/>
    <n v="27511"/>
    <x v="0"/>
    <s v="OFF-FA-10000585"/>
    <x v="1"/>
    <x v="13"/>
    <s v="OIC Bulk Pack Metal Binder Clips"/>
    <n v="8.3760000000000012"/>
    <n v="3"/>
    <n v="0.2"/>
    <n v="2.7222"/>
  </r>
  <r>
    <n v="2722"/>
    <s v="CA-2011-121286"/>
    <x v="2"/>
    <x v="130"/>
    <d v="2011-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x v="17"/>
    <n v="22304"/>
    <x v="0"/>
    <s v="OFF-ST-10001558"/>
    <x v="1"/>
    <x v="4"/>
    <s v="Acco Perma 4000 Stacking Storage Drawers"/>
    <n v="81.199999999999989"/>
    <n v="5"/>
    <n v="0"/>
    <n v="12.18"/>
  </r>
  <r>
    <n v="2724"/>
    <s v="CA-2011-153479"/>
    <x v="2"/>
    <x v="777"/>
    <d v="2011-10-08T00:00:00"/>
    <s v="Standard Class"/>
    <s v="DF-13135"/>
    <s v="David Flashing"/>
    <x v="0"/>
    <s v="United States"/>
    <s v="Vallejo"/>
    <x v="1"/>
    <n v="94591"/>
    <x v="1"/>
    <s v="OFF-LA-10004689"/>
    <x v="1"/>
    <x v="2"/>
    <s v="Avery 512"/>
    <n v="14.450000000000001"/>
    <n v="5"/>
    <n v="0"/>
    <n v="6.7915000000000001"/>
  </r>
  <r>
    <n v="2725"/>
    <s v="CA-2011-153479"/>
    <x v="2"/>
    <x v="777"/>
    <d v="2011-10-08T00:00:00"/>
    <s v="Standard Class"/>
    <s v="DF-13135"/>
    <s v="David Flashing"/>
    <x v="0"/>
    <s v="United States"/>
    <s v="Vallejo"/>
    <x v="1"/>
    <n v="94591"/>
    <x v="1"/>
    <s v="OFF-BI-10002867"/>
    <x v="1"/>
    <x v="8"/>
    <s v="GBC Recycled Regency Composition Covers"/>
    <n v="95.64800000000001"/>
    <n v="2"/>
    <n v="0.2"/>
    <n v="31.085599999999989"/>
  </r>
  <r>
    <n v="2726"/>
    <s v="CA-2014-149888"/>
    <x v="3"/>
    <x v="659"/>
    <d v="2014-11-14T00:00:00"/>
    <s v="Standard Class"/>
    <s v="EP-13915"/>
    <s v="Emily Phan"/>
    <x v="0"/>
    <s v="United States"/>
    <s v="Philadelphia"/>
    <x v="9"/>
    <n v="19120"/>
    <x v="3"/>
    <s v="TEC-PH-10003811"/>
    <x v="2"/>
    <x v="7"/>
    <s v="Jabra Supreme Plus Driver Edition Headset"/>
    <n v="359.97"/>
    <n v="5"/>
    <n v="0.4"/>
    <n v="-71.994000000000028"/>
  </r>
  <r>
    <n v="2727"/>
    <s v="CA-2014-149888"/>
    <x v="3"/>
    <x v="659"/>
    <d v="2014-11-14T00:00:00"/>
    <s v="Standard Class"/>
    <s v="EP-13915"/>
    <s v="Emily Phan"/>
    <x v="0"/>
    <s v="United States"/>
    <s v="Philadelphia"/>
    <x v="9"/>
    <n v="19120"/>
    <x v="3"/>
    <s v="FUR-TA-10000849"/>
    <x v="0"/>
    <x v="3"/>
    <s v="Bevis Rectangular Conference Tables"/>
    <n v="350.35199999999998"/>
    <n v="4"/>
    <n v="0.4"/>
    <n v="-140.14079999999996"/>
  </r>
  <r>
    <n v="2728"/>
    <s v="CA-2014-119193"/>
    <x v="3"/>
    <x v="66"/>
    <d v="2014-12-25T00:00:00"/>
    <s v="First Class"/>
    <s v="SK-19990"/>
    <s v="Sally Knutson"/>
    <x v="0"/>
    <s v="United States"/>
    <s v="Toledo"/>
    <x v="24"/>
    <n v="43615"/>
    <x v="3"/>
    <s v="OFF-BI-10000848"/>
    <x v="1"/>
    <x v="8"/>
    <s v="Angle-D Ring Binders"/>
    <n v="1.6410000000000002"/>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399999999998"/>
  </r>
  <r>
    <n v="2736"/>
    <s v="CA-2012-115798"/>
    <x v="1"/>
    <x v="50"/>
    <d v="2012-11-19T00:00:00"/>
    <s v="Standard Class"/>
    <s v="KL-16645"/>
    <s v="Ken Lonsdale"/>
    <x v="0"/>
    <s v="United States"/>
    <s v="Newark"/>
    <x v="13"/>
    <n v="19711"/>
    <x v="3"/>
    <s v="TEC-PH-10003691"/>
    <x v="2"/>
    <x v="7"/>
    <s v="BlackBerry Q10"/>
    <n v="377.969999999999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6999999999997"/>
    <n v="3"/>
    <n v="0"/>
    <n v="56.994299999999981"/>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79999999999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00000000001"/>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8000000000003"/>
    <n v="4"/>
    <n v="0.2"/>
    <n v="-1.3583999999999987"/>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x v="1"/>
    <n v="95687"/>
    <x v="1"/>
    <s v="OFF-ST-10000532"/>
    <x v="1"/>
    <x v="4"/>
    <s v="Advantus Rolling Drawer Organizers"/>
    <n v="423.28"/>
    <n v="11"/>
    <n v="0"/>
    <n v="110.05279999999999"/>
  </r>
  <r>
    <n v="2752"/>
    <s v="CA-2011-158029"/>
    <x v="2"/>
    <x v="542"/>
    <d v="2011-05-30T00:00:00"/>
    <s v="Standard Class"/>
    <s v="HF-14995"/>
    <s v="Herbert Flentye"/>
    <x v="0"/>
    <s v="United States"/>
    <s v="Los Angeles"/>
    <x v="1"/>
    <n v="90008"/>
    <x v="1"/>
    <s v="FUR-CH-10000988"/>
    <x v="0"/>
    <x v="1"/>
    <s v="Hon Olson Stacker Stools"/>
    <n v="225.29600000000002"/>
    <n v="2"/>
    <n v="0.2"/>
    <n v="22.529599999999995"/>
  </r>
  <r>
    <n v="2753"/>
    <s v="CA-2012-155306"/>
    <x v="1"/>
    <x v="786"/>
    <d v="2012-04-21T00:00:00"/>
    <s v="Standard Class"/>
    <s v="GA-14515"/>
    <s v="George Ashbrook"/>
    <x v="0"/>
    <s v="United States"/>
    <s v="San Francisco"/>
    <x v="1"/>
    <n v="94122"/>
    <x v="1"/>
    <s v="OFF-AR-10003251"/>
    <x v="1"/>
    <x v="6"/>
    <s v="Prang Drawing Pencil Set"/>
    <n v="5.56"/>
    <n v="2"/>
    <n v="0"/>
    <n v="2.2239999999999998"/>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x v="32"/>
    <n v="31907"/>
    <x v="0"/>
    <s v="FUR-FU-10004270"/>
    <x v="0"/>
    <x v="5"/>
    <s v="Executive Impressions 13&quot; Clairmont Wall Clock"/>
    <n v="76.92"/>
    <n v="4"/>
    <n v="0"/>
    <n v="31.537200000000006"/>
  </r>
  <r>
    <n v="2760"/>
    <s v="CA-2013-146171"/>
    <x v="0"/>
    <x v="21"/>
    <d v="2013-03-16T00:00:00"/>
    <s v="Standard Class"/>
    <s v="JP-16135"/>
    <s v="Julie Prescott"/>
    <x v="2"/>
    <s v="United States"/>
    <s v="Columbus"/>
    <x v="32"/>
    <n v="31907"/>
    <x v="0"/>
    <s v="OFF-ST-10001526"/>
    <x v="1"/>
    <x v="4"/>
    <s v="Iceberg Mobile Mega Data/Printer Cart "/>
    <n v="481.32"/>
    <n v="4"/>
    <n v="0"/>
    <n v="125.14319999999998"/>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6000000000001"/>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3"/>
    <n v="3"/>
    <n v="0.7"/>
    <n v="-7.5767999999999986"/>
  </r>
  <r>
    <n v="2765"/>
    <s v="CA-2014-165757"/>
    <x v="3"/>
    <x v="738"/>
    <d v="2014-06-29T00:00:00"/>
    <s v="Standard Class"/>
    <s v="PL-18925"/>
    <s v="Paul Lucas"/>
    <x v="2"/>
    <s v="United States"/>
    <s v="Philadelphia"/>
    <x v="9"/>
    <n v="19140"/>
    <x v="3"/>
    <s v="OFF-BI-10003982"/>
    <x v="1"/>
    <x v="8"/>
    <s v="Wilson Jones Century Plastic Molded Ring Binders"/>
    <n v="31.155000000000005"/>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x v="5"/>
    <n v="75220"/>
    <x v="2"/>
    <s v="OFF-AP-10001242"/>
    <x v="1"/>
    <x v="9"/>
    <s v="APC 7 Outlet Network SurgeArrest Surge Protector"/>
    <n v="32.191999999999993"/>
    <n v="2"/>
    <n v="0.8"/>
    <n v="-80.48"/>
  </r>
  <r>
    <n v="2770"/>
    <s v="US-2012-122140"/>
    <x v="1"/>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x v="6"/>
    <n v="53186"/>
    <x v="2"/>
    <s v="OFF-ST-10000918"/>
    <x v="1"/>
    <x v="4"/>
    <s v="Crate-A-Files"/>
    <n v="54.5"/>
    <n v="5"/>
    <n v="0"/>
    <n v="14.169999999999998"/>
  </r>
  <r>
    <n v="2773"/>
    <s v="CA-2014-158967"/>
    <x v="3"/>
    <x v="389"/>
    <d v="2014-12-13T00:00:00"/>
    <s v="First Class"/>
    <s v="BT-11680"/>
    <s v="Brian Thompson"/>
    <x v="0"/>
    <s v="United States"/>
    <s v="Fort Lauderdale"/>
    <x v="2"/>
    <n v="33311"/>
    <x v="0"/>
    <s v="FUR-FU-10001940"/>
    <x v="0"/>
    <x v="5"/>
    <s v="Staples"/>
    <n v="19.103999999999999"/>
    <n v="3"/>
    <n v="0.2"/>
    <n v="5.7312000000000012"/>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000000000002"/>
    <n v="2"/>
    <n v="0.2"/>
    <n v="3.6288"/>
  </r>
  <r>
    <n v="2776"/>
    <s v="CA-2013-144729"/>
    <x v="0"/>
    <x v="147"/>
    <d v="2013-10-26T00:00:00"/>
    <s v="Standard Class"/>
    <s v="JE-15745"/>
    <s v="Joel Eaton"/>
    <x v="0"/>
    <s v="United States"/>
    <s v="San Diego"/>
    <x v="1"/>
    <n v="92037"/>
    <x v="1"/>
    <s v="OFF-ST-10004804"/>
    <x v="1"/>
    <x v="4"/>
    <s v="Belkin 19&quot; Vented Equipment Shelf, Black"/>
    <n v="154.44"/>
    <n v="3"/>
    <n v="0"/>
    <n v="1.5444000000000031"/>
  </r>
  <r>
    <n v="2777"/>
    <s v="CA-2012-127019"/>
    <x v="1"/>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x v="2"/>
    <n v="33068"/>
    <x v="0"/>
    <s v="FUR-FU-10001935"/>
    <x v="0"/>
    <x v="5"/>
    <s v="3M Hangers With Command Adhesive"/>
    <n v="23.680000000000003"/>
    <n v="8"/>
    <n v="0.2"/>
    <n v="6.216000000000002"/>
  </r>
  <r>
    <n v="2780"/>
    <s v="CA-2014-108322"/>
    <x v="3"/>
    <x v="504"/>
    <d v="2014-05-06T00:00:00"/>
    <s v="Standard Class"/>
    <s v="SS-20140"/>
    <s v="Saphhira Shifley"/>
    <x v="1"/>
    <s v="United States"/>
    <s v="Pompano Beach"/>
    <x v="2"/>
    <n v="33068"/>
    <x v="0"/>
    <s v="TEC-AC-10003433"/>
    <x v="2"/>
    <x v="11"/>
    <s v="Maxell 4.7GB DVD+R 5/Pack"/>
    <n v="2.3760000000000003"/>
    <n v="3"/>
    <n v="0.2"/>
    <n v="0.74249999999999994"/>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x v="24"/>
    <n v="45373"/>
    <x v="3"/>
    <s v="TEC-PH-10004897"/>
    <x v="2"/>
    <x v="7"/>
    <s v="Mediabridge Sport Armband iPhone 5s"/>
    <n v="23.975999999999999"/>
    <n v="4"/>
    <n v="0.4"/>
    <n v="-15.584400000000002"/>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x v="5"/>
    <n v="78415"/>
    <x v="2"/>
    <s v="OFF-AR-10000940"/>
    <x v="1"/>
    <x v="6"/>
    <s v="Newell 343"/>
    <n v="16.463999999999999"/>
    <n v="7"/>
    <n v="0.2"/>
    <n v="1.4406000000000008"/>
  </r>
  <r>
    <n v="2790"/>
    <s v="US-2011-117744"/>
    <x v="2"/>
    <x v="266"/>
    <d v="2011-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3999999999978"/>
  </r>
  <r>
    <n v="2792"/>
    <s v="CA-2011-125514"/>
    <x v="2"/>
    <x v="158"/>
    <d v="2011-09-22T00:00:00"/>
    <s v="First Class"/>
    <s v="BM-11650"/>
    <s v="Brian Moss"/>
    <x v="1"/>
    <s v="United States"/>
    <s v="Omaha"/>
    <x v="8"/>
    <n v="68104"/>
    <x v="2"/>
    <s v="OFF-AP-10003281"/>
    <x v="1"/>
    <x v="9"/>
    <s v="Acco 6 Outlet Guardian Standard Surge Suppressor"/>
    <n v="36.269999999999996"/>
    <n v="3"/>
    <n v="0"/>
    <n v="10.880999999999997"/>
  </r>
  <r>
    <n v="2793"/>
    <s v="CA-2011-125514"/>
    <x v="2"/>
    <x v="158"/>
    <d v="2011-09-22T00:00:00"/>
    <s v="First Class"/>
    <s v="BM-11650"/>
    <s v="Brian Moss"/>
    <x v="1"/>
    <s v="United States"/>
    <s v="Omaha"/>
    <x v="8"/>
    <n v="68104"/>
    <x v="2"/>
    <s v="OFF-PA-10000029"/>
    <x v="1"/>
    <x v="10"/>
    <s v="Xerox 224"/>
    <n v="6.48"/>
    <n v="1"/>
    <n v="0"/>
    <n v="3.1104000000000003"/>
  </r>
  <r>
    <n v="2794"/>
    <s v="CA-2011-154599"/>
    <x v="2"/>
    <x v="791"/>
    <d v="2011-04-17T00:00:00"/>
    <s v="Standard Class"/>
    <s v="KN-16450"/>
    <s v="Kean Nguyen"/>
    <x v="1"/>
    <s v="United States"/>
    <s v="Redondo Beach"/>
    <x v="1"/>
    <n v="90278"/>
    <x v="1"/>
    <s v="TEC-PH-10001557"/>
    <x v="2"/>
    <x v="7"/>
    <s v="Pyle PMP37LED"/>
    <n v="1075.088"/>
    <n v="14"/>
    <n v="0.2"/>
    <n v="94.070199999999943"/>
  </r>
  <r>
    <n v="2795"/>
    <s v="CA-2011-154599"/>
    <x v="2"/>
    <x v="791"/>
    <d v="2011-04-17T00:00:00"/>
    <s v="Standard Class"/>
    <s v="KN-16450"/>
    <s v="Kean Nguyen"/>
    <x v="1"/>
    <s v="United States"/>
    <s v="Redondo Beach"/>
    <x v="1"/>
    <n v="90278"/>
    <x v="1"/>
    <s v="TEC-PH-10000576"/>
    <x v="2"/>
    <x v="7"/>
    <s v="AT&amp;T 1080 Corded phone"/>
    <n v="438.36800000000005"/>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5999999999986"/>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000000000002"/>
    <n v="5"/>
    <n v="0"/>
    <n v="70.007999999999996"/>
  </r>
  <r>
    <n v="2801"/>
    <s v="CA-2013-153318"/>
    <x v="0"/>
    <x v="792"/>
    <d v="2013-10-29T00:00:00"/>
    <s v="First Class"/>
    <s v="JS-15595"/>
    <s v="Jill Stevenson"/>
    <x v="1"/>
    <s v="United States"/>
    <s v="Miami"/>
    <x v="2"/>
    <n v="33180"/>
    <x v="0"/>
    <s v="TEC-PH-10000984"/>
    <x v="2"/>
    <x v="7"/>
    <s v="Panasonic KX-TG9471B"/>
    <n v="783.96000000000015"/>
    <n v="5"/>
    <n v="0.2"/>
    <n v="78.396000000000043"/>
  </r>
  <r>
    <n v="2802"/>
    <s v="US-2012-110163"/>
    <x v="1"/>
    <x v="549"/>
    <d v="2012-11-04T00:00:00"/>
    <s v="First Class"/>
    <s v="GA-14725"/>
    <s v="Guy Armstrong"/>
    <x v="0"/>
    <s v="United States"/>
    <s v="Salem"/>
    <x v="21"/>
    <n v="97301"/>
    <x v="1"/>
    <s v="OFF-AR-10001683"/>
    <x v="1"/>
    <x v="6"/>
    <s v="Lumber Crayons"/>
    <n v="7.88"/>
    <n v="1"/>
    <n v="0.2"/>
    <n v="1.7730000000000004"/>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87"/>
  </r>
  <r>
    <n v="2805"/>
    <s v="CA-2012-159380"/>
    <x v="1"/>
    <x v="793"/>
    <d v="2012-05-16T00:00:00"/>
    <s v="Standard Class"/>
    <s v="CS-12505"/>
    <s v="Cindy Stewart"/>
    <x v="0"/>
    <s v="United States"/>
    <s v="San Francisco"/>
    <x v="1"/>
    <n v="94122"/>
    <x v="1"/>
    <s v="OFF-PA-10004239"/>
    <x v="1"/>
    <x v="10"/>
    <s v="Xerox 1953"/>
    <n v="25.68"/>
    <n v="6"/>
    <n v="0"/>
    <n v="11.555999999999997"/>
  </r>
  <r>
    <n v="2806"/>
    <s v="CA-2012-122623"/>
    <x v="1"/>
    <x v="67"/>
    <d v="2012-09-11T00:00:00"/>
    <s v="Standard Class"/>
    <s v="CC-12145"/>
    <s v="Charles Crestani"/>
    <x v="0"/>
    <s v="United States"/>
    <s v="El Paso"/>
    <x v="5"/>
    <n v="79907"/>
    <x v="2"/>
    <s v="FUR-CH-10000553"/>
    <x v="0"/>
    <x v="1"/>
    <s v="Metal Folding Chairs, Beige, 4/Carton"/>
    <n v="47.515999999999991"/>
    <n v="2"/>
    <n v="0.3"/>
    <n v="-2.0364000000000004"/>
  </r>
  <r>
    <n v="2807"/>
    <s v="CA-2012-148635"/>
    <x v="1"/>
    <x v="395"/>
    <d v="2012-07-27T00:00:00"/>
    <s v="Second Class"/>
    <s v="MH-18025"/>
    <s v="Michelle Huthwaite"/>
    <x v="0"/>
    <s v="United States"/>
    <s v="Seattle"/>
    <x v="4"/>
    <n v="98115"/>
    <x v="1"/>
    <s v="OFF-FA-10004395"/>
    <x v="1"/>
    <x v="13"/>
    <s v="Plymouth Boxed Rubber Bands by Plymouth"/>
    <n v="9.42"/>
    <n v="2"/>
    <n v="0"/>
    <n v="0.47100000000000009"/>
  </r>
  <r>
    <n v="2808"/>
    <s v="CA-2012-148635"/>
    <x v="1"/>
    <x v="395"/>
    <d v="2012-07-27T00:00:00"/>
    <s v="Second Class"/>
    <s v="MH-18025"/>
    <s v="Michelle Huthwaite"/>
    <x v="0"/>
    <s v="United States"/>
    <s v="Seattle"/>
    <x v="4"/>
    <n v="98115"/>
    <x v="1"/>
    <s v="OFF-PA-10004782"/>
    <x v="1"/>
    <x v="10"/>
    <s v="Xerox 228"/>
    <n v="12.96"/>
    <n v="2"/>
    <n v="0"/>
    <n v="6.2208000000000006"/>
  </r>
  <r>
    <n v="2809"/>
    <s v="CA-2012-148635"/>
    <x v="1"/>
    <x v="395"/>
    <d v="2012-07-27T00:00:00"/>
    <s v="Second Class"/>
    <s v="MH-18025"/>
    <s v="Michelle Huthwaite"/>
    <x v="0"/>
    <s v="United States"/>
    <s v="Seattle"/>
    <x v="4"/>
    <n v="98115"/>
    <x v="1"/>
    <s v="FUR-BO-10002213"/>
    <x v="0"/>
    <x v="0"/>
    <s v="Sauder Forest Hills Library, Woodland Oak Finish"/>
    <n v="704.9"/>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x v="6"/>
    <n v="53209"/>
    <x v="2"/>
    <s v="TEC-AC-10004145"/>
    <x v="2"/>
    <x v="11"/>
    <s v="Logitech diNovo Edge Keyboard"/>
    <n v="999.9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x v="31"/>
    <n v="2038"/>
    <x v="3"/>
    <s v="OFF-BI-10001510"/>
    <x v="1"/>
    <x v="8"/>
    <s v="Deluxe Heavy-Duty Vinyl Round Ring Binder"/>
    <n v="114.60000000000001"/>
    <n v="5"/>
    <n v="0"/>
    <n v="51.57"/>
  </r>
  <r>
    <n v="2817"/>
    <s v="CA-2012-104626"/>
    <x v="1"/>
    <x v="135"/>
    <d v="2012-09-08T00:00:00"/>
    <s v="Standard Class"/>
    <s v="DR-12940"/>
    <s v="Daniel Raglin"/>
    <x v="2"/>
    <s v="United States"/>
    <s v="Franklin"/>
    <x v="31"/>
    <n v="2038"/>
    <x v="3"/>
    <s v="FUR-CH-10003817"/>
    <x v="0"/>
    <x v="1"/>
    <s v="Global Value Steno Chair, Gray"/>
    <n v="60.74"/>
    <n v="1"/>
    <n v="0"/>
    <n v="15.185000000000002"/>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39999999985"/>
  </r>
  <r>
    <n v="2820"/>
    <s v="CA-2013-160500"/>
    <x v="0"/>
    <x v="465"/>
    <d v="2013-05-09T00:00:00"/>
    <s v="First Class"/>
    <s v="DM-13015"/>
    <s v="Darrin Martin"/>
    <x v="0"/>
    <s v="United States"/>
    <s v="Encinitas"/>
    <x v="1"/>
    <n v="92024"/>
    <x v="1"/>
    <s v="OFF-BI-10003784"/>
    <x v="1"/>
    <x v="8"/>
    <s v="Computer Printout Index Tabs"/>
    <n v="6.7200000000000006"/>
    <n v="5"/>
    <n v="0.2"/>
    <n v="2.351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932"/>
  </r>
  <r>
    <n v="2822"/>
    <s v="CA-2014-100202"/>
    <x v="3"/>
    <x v="413"/>
    <d v="2014-01-06T00:00:00"/>
    <s v="Standard Class"/>
    <s v="BD-11620"/>
    <s v="Brian DeCherney"/>
    <x v="0"/>
    <s v="United States"/>
    <s v="Anaheim"/>
    <x v="1"/>
    <n v="92804"/>
    <x v="1"/>
    <s v="TEC-PH-10002563"/>
    <x v="2"/>
    <x v="7"/>
    <s v="Adtran 1202752G1"/>
    <n v="302.37599999999998"/>
    <n v="3"/>
    <n v="0.2"/>
    <n v="22.678200000000018"/>
  </r>
  <r>
    <n v="2823"/>
    <s v="CA-2014-131016"/>
    <x v="3"/>
    <x v="65"/>
    <d v="2014-09-21T00:00:00"/>
    <s v="First Class"/>
    <s v="DC-12850"/>
    <s v="Dan Campbell"/>
    <x v="0"/>
    <s v="United States"/>
    <s v="Arlington"/>
    <x v="5"/>
    <n v="76017"/>
    <x v="2"/>
    <s v="OFF-AR-10000122"/>
    <x v="1"/>
    <x v="6"/>
    <s v="Newell 314"/>
    <n v="8.9280000000000008"/>
    <n v="2"/>
    <n v="0.2"/>
    <n v="0.55799999999999894"/>
  </r>
  <r>
    <n v="2824"/>
    <s v="CA-2014-131016"/>
    <x v="3"/>
    <x v="65"/>
    <d v="2014-09-21T00:00:00"/>
    <s v="First Class"/>
    <s v="DC-12850"/>
    <s v="Dan Campbell"/>
    <x v="0"/>
    <s v="United States"/>
    <s v="Arlington"/>
    <x v="5"/>
    <n v="76017"/>
    <x v="2"/>
    <s v="OFF-ST-10000352"/>
    <x v="1"/>
    <x v="4"/>
    <s v="Acco Perma 2700 Stacking Storage Drawers"/>
    <n v="47.584000000000003"/>
    <n v="2"/>
    <n v="0.2"/>
    <n v="-2.9739999999999966"/>
  </r>
  <r>
    <n v="2825"/>
    <s v="US-2011-112914"/>
    <x v="2"/>
    <x v="794"/>
    <d v="2011-09-30T00:00:00"/>
    <s v="Standard Class"/>
    <s v="MT-18070"/>
    <s v="Michelle Tran"/>
    <x v="2"/>
    <s v="United States"/>
    <s v="Houston"/>
    <x v="5"/>
    <n v="77041"/>
    <x v="2"/>
    <s v="OFF-PA-10003270"/>
    <x v="1"/>
    <x v="10"/>
    <s v="Xerox 1954"/>
    <n v="33.792000000000002"/>
    <n v="8"/>
    <n v="0.2"/>
    <n v="10.559999999999999"/>
  </r>
  <r>
    <n v="2826"/>
    <s v="US-2011-112914"/>
    <x v="2"/>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x v="5"/>
    <n v="77041"/>
    <x v="2"/>
    <s v="OFF-EN-10001509"/>
    <x v="1"/>
    <x v="12"/>
    <s v="Poly String Tie Envelopes"/>
    <n v="3.2640000000000002"/>
    <n v="2"/>
    <n v="0.2"/>
    <n v="1.1015999999999997"/>
  </r>
  <r>
    <n v="2829"/>
    <s v="CA-2013-124149"/>
    <x v="0"/>
    <x v="131"/>
    <d v="2013-04-27T00:00:00"/>
    <s v="First Class"/>
    <s v="MJ-17740"/>
    <s v="Max Jones"/>
    <x v="0"/>
    <s v="United States"/>
    <s v="Lancaster"/>
    <x v="24"/>
    <n v="43130"/>
    <x v="3"/>
    <s v="OFF-PA-10002421"/>
    <x v="1"/>
    <x v="10"/>
    <s v="Embossed Ink Jet Note Cards"/>
    <n v="108.33600000000001"/>
    <n v="6"/>
    <n v="0.2"/>
    <n v="37.917599999999993"/>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3999999999997"/>
  </r>
  <r>
    <n v="2832"/>
    <s v="CA-2011-148915"/>
    <x v="2"/>
    <x v="301"/>
    <d v="2011-11-05T00:00:00"/>
    <s v="Standard Class"/>
    <s v="ND-18370"/>
    <s v="Natalie DeCherney"/>
    <x v="0"/>
    <s v="United States"/>
    <s v="Portland"/>
    <x v="21"/>
    <n v="97206"/>
    <x v="1"/>
    <s v="OFF-ST-10001128"/>
    <x v="1"/>
    <x v="4"/>
    <s v="Carina Mini System Audio Rack, Model AR050B"/>
    <n v="443.92"/>
    <n v="5"/>
    <n v="0.2"/>
    <n v="-94.33299999999997"/>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69999999999999"/>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4000000000004"/>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19999999999989"/>
  </r>
  <r>
    <n v="2839"/>
    <s v="CA-2013-147368"/>
    <x v="0"/>
    <x v="632"/>
    <d v="2013-06-13T00:00:00"/>
    <s v="First Class"/>
    <s v="TC-21295"/>
    <s v="Toby Carlisle"/>
    <x v="0"/>
    <s v="United States"/>
    <s v="Tallahassee"/>
    <x v="2"/>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x v="15"/>
    <n v="10009"/>
    <x v="3"/>
    <s v="OFF-ST-10001526"/>
    <x v="1"/>
    <x v="4"/>
    <s v="Iceberg Mobile Mega Data/Printer Cart "/>
    <n v="120.33"/>
    <n v="1"/>
    <n v="0"/>
    <n v="31.285799999999995"/>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800000000006"/>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14-11-21T00:00:00"/>
    <s v="First Class"/>
    <s v="XP-21865"/>
    <s v="Xylona Preis"/>
    <x v="0"/>
    <s v="United States"/>
    <s v="Everett"/>
    <x v="31"/>
    <n v="2149"/>
    <x v="3"/>
    <s v="OFF-AR-10001958"/>
    <x v="1"/>
    <x v="6"/>
    <s v="Stanley Bostitch Contemporary Electric Pencil Sharpeners"/>
    <n v="50.94"/>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x v="2"/>
    <n v="32137"/>
    <x v="0"/>
    <s v="OFF-BI-10002976"/>
    <x v="1"/>
    <x v="8"/>
    <s v="ACCOHIDE Binder by Acco"/>
    <n v="7.4340000000000011"/>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x v="15"/>
    <n v="11572"/>
    <x v="3"/>
    <s v="FUR-FU-10000409"/>
    <x v="0"/>
    <x v="5"/>
    <s v="GE 4 Foot Flourescent Tube, 40 Watt"/>
    <n v="14.98"/>
    <n v="1"/>
    <n v="0"/>
    <n v="6.8908000000000005"/>
  </r>
  <r>
    <n v="2854"/>
    <s v="CA-2013-136371"/>
    <x v="0"/>
    <x v="690"/>
    <d v="2013-03-22T00:00:00"/>
    <s v="Second Class"/>
    <s v="SV-20935"/>
    <s v="Susan Vittorini"/>
    <x v="0"/>
    <s v="United States"/>
    <s v="Oceanside"/>
    <x v="15"/>
    <n v="11572"/>
    <x v="3"/>
    <s v="FUR-FU-10000221"/>
    <x v="0"/>
    <x v="5"/>
    <s v="Master Caster Door Stop, Brown"/>
    <n v="20.32"/>
    <n v="4"/>
    <n v="0"/>
    <n v="6.9087999999999994"/>
  </r>
  <r>
    <n v="2855"/>
    <s v="CA-2014-137344"/>
    <x v="3"/>
    <x v="648"/>
    <d v="2014-08-21T00:00:00"/>
    <s v="Same Day"/>
    <s v="EM-13810"/>
    <s v="Eleni McCrary"/>
    <x v="1"/>
    <s v="United States"/>
    <s v="Franklin"/>
    <x v="31"/>
    <n v="2038"/>
    <x v="3"/>
    <s v="OFF-ST-10000344"/>
    <x v="1"/>
    <x v="4"/>
    <s v="Neat Ideas Personal Hanging Folder Files, Black"/>
    <n v="40.29"/>
    <n v="3"/>
    <n v="0"/>
    <n v="10.475399999999999"/>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x v="3"/>
    <n v="28314"/>
    <x v="0"/>
    <s v="FUR-CH-10000988"/>
    <x v="0"/>
    <x v="1"/>
    <s v="Hon Olson Stacker Stools"/>
    <n v="225.29600000000002"/>
    <n v="2"/>
    <n v="0.2"/>
    <n v="22.529599999999995"/>
  </r>
  <r>
    <n v="2859"/>
    <s v="CA-2014-138975"/>
    <x v="3"/>
    <x v="240"/>
    <d v="2014-05-24T00:00:00"/>
    <s v="Standard Class"/>
    <s v="SC-20380"/>
    <s v="Shahid Collister"/>
    <x v="0"/>
    <s v="United States"/>
    <s v="Atlanta"/>
    <x v="32"/>
    <n v="30318"/>
    <x v="0"/>
    <s v="TEC-AC-10003441"/>
    <x v="2"/>
    <x v="11"/>
    <s v="Kingston Digital DataTraveler 32GB USB 2.0"/>
    <n v="67.8"/>
    <n v="4"/>
    <n v="0"/>
    <n v="4.0679999999999978"/>
  </r>
  <r>
    <n v="2860"/>
    <s v="CA-2014-138975"/>
    <x v="3"/>
    <x v="240"/>
    <d v="2014-05-24T00:00:00"/>
    <s v="Standard Class"/>
    <s v="SC-20380"/>
    <s v="Shahid Collister"/>
    <x v="0"/>
    <s v="United States"/>
    <s v="Atlanta"/>
    <x v="32"/>
    <n v="30318"/>
    <x v="0"/>
    <s v="TEC-PH-10004389"/>
    <x v="2"/>
    <x v="7"/>
    <s v="Nokia Lumia 925"/>
    <n v="377.96999999999997"/>
    <n v="3"/>
    <n v="0"/>
    <n v="98.272200000000012"/>
  </r>
  <r>
    <n v="2861"/>
    <s v="CA-2014-138975"/>
    <x v="3"/>
    <x v="240"/>
    <d v="2014-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4"/>
    <n v="4"/>
    <n v="0.2"/>
    <n v="7.2576000000000001"/>
  </r>
  <r>
    <n v="2864"/>
    <s v="US-2014-103828"/>
    <x v="3"/>
    <x v="802"/>
    <d v="2014-08-14T00:00:00"/>
    <s v="Same Day"/>
    <s v="JK-15370"/>
    <s v="Jay Kimmel"/>
    <x v="0"/>
    <s v="United States"/>
    <s v="San Francisco"/>
    <x v="1"/>
    <n v="94122"/>
    <x v="1"/>
    <s v="OFF-ST-10001325"/>
    <x v="1"/>
    <x v="4"/>
    <s v="Sterilite Officeware Hinged File Box"/>
    <n v="31.44"/>
    <n v="3"/>
    <n v="0"/>
    <n v="8.4888000000000012"/>
  </r>
  <r>
    <n v="2865"/>
    <s v="US-2014-103828"/>
    <x v="3"/>
    <x v="802"/>
    <d v="2014-08-14T00:00:00"/>
    <s v="Same Day"/>
    <s v="JK-15370"/>
    <s v="Jay Kimmel"/>
    <x v="0"/>
    <s v="United States"/>
    <s v="San Francisco"/>
    <x v="1"/>
    <n v="94122"/>
    <x v="1"/>
    <s v="OFF-AP-10004249"/>
    <x v="1"/>
    <x v="9"/>
    <s v="Staples"/>
    <n v="83.79"/>
    <n v="7"/>
    <n v="0"/>
    <n v="22.623299999999997"/>
  </r>
  <r>
    <n v="2866"/>
    <s v="US-2014-103828"/>
    <x v="3"/>
    <x v="802"/>
    <d v="2014-08-14T00:00:00"/>
    <s v="Same Day"/>
    <s v="JK-15370"/>
    <s v="Jay Kimmel"/>
    <x v="0"/>
    <s v="United States"/>
    <s v="San Francisco"/>
    <x v="1"/>
    <n v="94122"/>
    <x v="1"/>
    <s v="OFF-AR-10000588"/>
    <x v="1"/>
    <x v="6"/>
    <s v="Newell 345"/>
    <n v="59.519999999999996"/>
    <n v="3"/>
    <n v="0"/>
    <n v="15.475200000000001"/>
  </r>
  <r>
    <n v="2867"/>
    <s v="US-2014-103828"/>
    <x v="3"/>
    <x v="802"/>
    <d v="2014-08-14T00:00:00"/>
    <s v="Same Day"/>
    <s v="JK-15370"/>
    <s v="Jay Kimmel"/>
    <x v="0"/>
    <s v="United States"/>
    <s v="San Francisco"/>
    <x v="1"/>
    <n v="94122"/>
    <x v="1"/>
    <s v="OFF-SU-10000946"/>
    <x v="1"/>
    <x v="14"/>
    <s v="Staples"/>
    <n v="31.92"/>
    <n v="4"/>
    <n v="0"/>
    <n v="9.2567999999999984"/>
  </r>
  <r>
    <n v="2868"/>
    <s v="CA-2013-115588"/>
    <x v="0"/>
    <x v="338"/>
    <d v="2013-11-13T00:00:00"/>
    <s v="Second Class"/>
    <s v="AF-10885"/>
    <s v="Art Foster"/>
    <x v="0"/>
    <s v="United States"/>
    <s v="Toledo"/>
    <x v="24"/>
    <n v="43615"/>
    <x v="3"/>
    <s v="OFF-SU-10001225"/>
    <x v="1"/>
    <x v="14"/>
    <s v="Staples"/>
    <n v="14.720000000000002"/>
    <n v="5"/>
    <n v="0.2"/>
    <n v="-3.3120000000000012"/>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79999999999996"/>
  </r>
  <r>
    <n v="2871"/>
    <s v="CA-2011-148040"/>
    <x v="2"/>
    <x v="579"/>
    <d v="2011-03-26T00:00:00"/>
    <s v="Standard Class"/>
    <s v="BF-11275"/>
    <s v="Beth Fritzler"/>
    <x v="1"/>
    <s v="United States"/>
    <s v="Tucson"/>
    <x v="16"/>
    <n v="85705"/>
    <x v="1"/>
    <s v="OFF-PA-10002581"/>
    <x v="1"/>
    <x v="10"/>
    <s v="Xerox 1951"/>
    <n v="74.352000000000004"/>
    <n v="3"/>
    <n v="0.2"/>
    <n v="23.234999999999992"/>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399999999979"/>
  </r>
  <r>
    <n v="2875"/>
    <s v="US-2014-102638"/>
    <x v="3"/>
    <x v="614"/>
    <d v="2015-01-01T00:00:00"/>
    <s v="First Class"/>
    <s v="MC-17845"/>
    <s v="Michael Chen"/>
    <x v="0"/>
    <s v="United States"/>
    <s v="New York City"/>
    <x v="15"/>
    <n v="10035"/>
    <x v="3"/>
    <s v="OFF-FA-10002988"/>
    <x v="1"/>
    <x v="13"/>
    <s v="Ideal Clamps"/>
    <n v="6.0299999999999994"/>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15"/>
  </r>
  <r>
    <n v="2877"/>
    <s v="US-2013-167339"/>
    <x v="0"/>
    <x v="803"/>
    <d v="2013-01-23T00:00:00"/>
    <s v="Second Class"/>
    <s v="TD-20995"/>
    <s v="Tamara Dahlen"/>
    <x v="0"/>
    <s v="United States"/>
    <s v="San Diego"/>
    <x v="1"/>
    <n v="92037"/>
    <x v="1"/>
    <s v="FUR-CH-10000785"/>
    <x v="0"/>
    <x v="1"/>
    <s v="Global Ergonomic Managers Chair"/>
    <n v="1013.4879999999999"/>
    <n v="7"/>
    <n v="0.2"/>
    <n v="76.011600000000016"/>
  </r>
  <r>
    <n v="2878"/>
    <s v="CA-2013-152072"/>
    <x v="0"/>
    <x v="804"/>
    <d v="2013-01-19T00:00:00"/>
    <s v="Standard Class"/>
    <s v="Dp-13240"/>
    <s v="Dean percer"/>
    <x v="2"/>
    <s v="United States"/>
    <s v="Westfield"/>
    <x v="30"/>
    <n v="7090"/>
    <x v="3"/>
    <s v="OFF-EN-10003040"/>
    <x v="1"/>
    <x v="12"/>
    <s v="Quality Park Security Envelopes"/>
    <n v="52.34"/>
    <n v="2"/>
    <n v="0"/>
    <n v="24.599800000000002"/>
  </r>
  <r>
    <n v="2879"/>
    <s v="CA-2013-152072"/>
    <x v="0"/>
    <x v="804"/>
    <d v="2013-01-19T00:00:00"/>
    <s v="Standard Class"/>
    <s v="Dp-13240"/>
    <s v="Dean percer"/>
    <x v="2"/>
    <s v="United States"/>
    <s v="Westfield"/>
    <x v="30"/>
    <n v="7090"/>
    <x v="3"/>
    <s v="OFF-AR-10001573"/>
    <x v="1"/>
    <x v="6"/>
    <s v="American Pencil"/>
    <n v="4.66"/>
    <n v="2"/>
    <n v="0"/>
    <n v="1.3513999999999995"/>
  </r>
  <r>
    <n v="2880"/>
    <s v="CA-2013-152072"/>
    <x v="0"/>
    <x v="804"/>
    <d v="2013-01-19T00:00:00"/>
    <s v="Standard Class"/>
    <s v="Dp-13240"/>
    <s v="Dean percer"/>
    <x v="2"/>
    <s v="United States"/>
    <s v="Westfield"/>
    <x v="30"/>
    <n v="7090"/>
    <x v="3"/>
    <s v="TEC-AC-10000844"/>
    <x v="2"/>
    <x v="11"/>
    <s v="Logitech Gaming G510s - Keyboard"/>
    <n v="254.969999999999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6999999999986"/>
  </r>
  <r>
    <n v="2883"/>
    <s v="CA-2011-165540"/>
    <x v="2"/>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100000000002"/>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8000000000006"/>
  </r>
  <r>
    <n v="2889"/>
    <s v="CA-2014-102099"/>
    <x v="3"/>
    <x v="404"/>
    <d v="2014-12-20T00:00:00"/>
    <s v="First Class"/>
    <s v="EP-13915"/>
    <s v="Emily Phan"/>
    <x v="0"/>
    <s v="United States"/>
    <s v="Los Angeles"/>
    <x v="1"/>
    <n v="90008"/>
    <x v="1"/>
    <s v="OFF-PA-10000289"/>
    <x v="1"/>
    <x v="10"/>
    <s v="Xerox 213"/>
    <n v="32.40000000000000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x v="28"/>
    <n v="70601"/>
    <x v="0"/>
    <s v="FUR-CH-10002304"/>
    <x v="0"/>
    <x v="1"/>
    <s v="Global Stack Chair without Arms, Black"/>
    <n v="51.96"/>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x v="15"/>
    <n v="14609"/>
    <x v="3"/>
    <s v="FUR-FU-10000771"/>
    <x v="0"/>
    <x v="5"/>
    <s v="Eldon 200 Class Desk Accessories, Smoke"/>
    <n v="69.08"/>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800000000007"/>
    <n v="4"/>
    <n v="0.2"/>
    <n v="119.99599999999992"/>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599999999989"/>
  </r>
  <r>
    <n v="2903"/>
    <s v="CA-2013-164035"/>
    <x v="0"/>
    <x v="1"/>
    <d v="2013-06-18T00:00:00"/>
    <s v="Standard Class"/>
    <s v="CR-12730"/>
    <s v="Craig Reiter"/>
    <x v="0"/>
    <s v="United States"/>
    <s v="Chicago"/>
    <x v="10"/>
    <n v="60610"/>
    <x v="2"/>
    <s v="OFF-PA-10002160"/>
    <x v="1"/>
    <x v="10"/>
    <s v="Xerox 1978"/>
    <n v="23.120000000000005"/>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4"/>
  </r>
  <r>
    <n v="2908"/>
    <s v="CA-2014-121615"/>
    <x v="3"/>
    <x v="132"/>
    <d v="2014-11-10T00:00:00"/>
    <s v="Standard Class"/>
    <s v="DL-12925"/>
    <s v="Daniel Lacy"/>
    <x v="0"/>
    <s v="United States"/>
    <s v="Eagan"/>
    <x v="11"/>
    <n v="55122"/>
    <x v="2"/>
    <s v="OFF-ST-10001325"/>
    <x v="1"/>
    <x v="4"/>
    <s v="Sterilite Officeware Hinged File Box"/>
    <n v="52.400000000000006"/>
    <n v="5"/>
    <n v="0"/>
    <n v="14.148"/>
  </r>
  <r>
    <n v="2909"/>
    <s v="CA-2014-121615"/>
    <x v="3"/>
    <x v="132"/>
    <d v="2014-11-10T00:00:00"/>
    <s v="Standard Class"/>
    <s v="DL-12925"/>
    <s v="Daniel Lacy"/>
    <x v="0"/>
    <s v="United States"/>
    <s v="Eagan"/>
    <x v="11"/>
    <n v="55122"/>
    <x v="2"/>
    <s v="OFF-LA-10001771"/>
    <x v="1"/>
    <x v="2"/>
    <s v="Avery 513"/>
    <n v="14.940000000000001"/>
    <n v="3"/>
    <n v="0"/>
    <n v="6.8723999999999998"/>
  </r>
  <r>
    <n v="2910"/>
    <s v="CA-2014-166415"/>
    <x v="3"/>
    <x v="600"/>
    <d v="2014-02-24T00:00:00"/>
    <s v="Standard Class"/>
    <s v="ME-17725"/>
    <s v="Max Engle"/>
    <x v="0"/>
    <s v="United States"/>
    <s v="Seattle"/>
    <x v="4"/>
    <n v="98103"/>
    <x v="1"/>
    <s v="OFF-FA-10004968"/>
    <x v="1"/>
    <x v="13"/>
    <s v="Rubber Band Ball"/>
    <n v="11.22"/>
    <n v="3"/>
    <n v="0"/>
    <n v="0.2244000000000006"/>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19999999999992"/>
  </r>
  <r>
    <n v="2917"/>
    <s v="CA-2012-134747"/>
    <x v="1"/>
    <x v="88"/>
    <d v="2012-10-17T00:00:00"/>
    <s v="Second Class"/>
    <s v="DL-12925"/>
    <s v="Daniel Lacy"/>
    <x v="0"/>
    <s v="United States"/>
    <s v="Noblesville"/>
    <x v="14"/>
    <n v="46060"/>
    <x v="2"/>
    <s v="TEC-PH-10001750"/>
    <x v="2"/>
    <x v="7"/>
    <s v="Samsung Rugby III"/>
    <n v="263.95999999999998"/>
    <n v="4"/>
    <n v="0"/>
    <n v="71.269200000000012"/>
  </r>
  <r>
    <n v="2918"/>
    <s v="CA-2014-155047"/>
    <x v="3"/>
    <x v="151"/>
    <d v="2014-08-31T00:00:00"/>
    <s v="First Class"/>
    <s v="SE-20110"/>
    <s v="Sanjit Engle"/>
    <x v="0"/>
    <s v="United States"/>
    <s v="Dallas"/>
    <x v="5"/>
    <n v="75220"/>
    <x v="2"/>
    <s v="OFF-AR-10003338"/>
    <x v="1"/>
    <x v="6"/>
    <s v="Eberhard Faber 3 1/2&quot; Golf Pencils"/>
    <n v="5.9520000000000008"/>
    <n v="1"/>
    <n v="0.2"/>
    <n v="0.37200000000000011"/>
  </r>
  <r>
    <n v="2919"/>
    <s v="CA-2013-160129"/>
    <x v="0"/>
    <x v="813"/>
    <d v="2013-11-24T00:00:00"/>
    <s v="Same Day"/>
    <s v="LS-17200"/>
    <s v="Luke Schmidt"/>
    <x v="1"/>
    <s v="United States"/>
    <s v="Philadelphia"/>
    <x v="9"/>
    <n v="19140"/>
    <x v="3"/>
    <s v="OFF-FA-10002763"/>
    <x v="1"/>
    <x v="13"/>
    <s v="Advantus Map Pennant Flags and Round Head Tacks"/>
    <n v="15.8"/>
    <n v="5"/>
    <n v="0.2"/>
    <n v="2.3699999999999983"/>
  </r>
  <r>
    <n v="2920"/>
    <s v="CA-2013-160129"/>
    <x v="0"/>
    <x v="813"/>
    <d v="2013-11-24T00:00:00"/>
    <s v="Same Day"/>
    <s v="LS-17200"/>
    <s v="Luke Schmidt"/>
    <x v="1"/>
    <s v="United States"/>
    <s v="Philadelphia"/>
    <x v="9"/>
    <n v="19140"/>
    <x v="3"/>
    <s v="FUR-FU-10002088"/>
    <x v="0"/>
    <x v="5"/>
    <s v="Nu-Dell Float Frame 11 x 14 1/2"/>
    <n v="14.368000000000002"/>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x v="2"/>
    <s v="United States"/>
    <s v="Austin"/>
    <x v="5"/>
    <n v="78745"/>
    <x v="2"/>
    <s v="OFF-BI-10000301"/>
    <x v="1"/>
    <x v="8"/>
    <s v="GBC Instant Report Kit"/>
    <n v="3.8819999999999988"/>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x v="32"/>
    <n v="31907"/>
    <x v="0"/>
    <s v="FUR-FU-10000771"/>
    <x v="0"/>
    <x v="5"/>
    <s v="Eldon 200 Class Desk Accessories, Smoke"/>
    <n v="18.84"/>
    <n v="3"/>
    <n v="0"/>
    <n v="7.9128000000000007"/>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80000000000005"/>
    <n v="2"/>
    <n v="0.2"/>
    <n v="2.2302"/>
  </r>
  <r>
    <n v="2932"/>
    <s v="CA-2012-168564"/>
    <x v="1"/>
    <x v="816"/>
    <d v="2012-08-08T00:00:00"/>
    <s v="Same Day"/>
    <s v="TT-21220"/>
    <s v="Thomas Thornton"/>
    <x v="0"/>
    <s v="United States"/>
    <s v="San Francisco"/>
    <x v="1"/>
    <n v="94109"/>
    <x v="1"/>
    <s v="OFF-BI-10002557"/>
    <x v="1"/>
    <x v="8"/>
    <s v="Presstex Flexible Ring Binders"/>
    <n v="7.28"/>
    <n v="2"/>
    <n v="0.2"/>
    <n v="2.7299999999999995"/>
  </r>
  <r>
    <n v="2933"/>
    <s v="CA-2012-168564"/>
    <x v="1"/>
    <x v="816"/>
    <d v="2012-08-08T00:00:00"/>
    <s v="Same Day"/>
    <s v="TT-21220"/>
    <s v="Thomas Thornton"/>
    <x v="0"/>
    <s v="United States"/>
    <s v="San Francisco"/>
    <x v="1"/>
    <n v="94109"/>
    <x v="1"/>
    <s v="FUR-CH-10000785"/>
    <x v="0"/>
    <x v="1"/>
    <s v="Global Ergonomic Managers Chair"/>
    <n v="144.78399999999999"/>
    <n v="1"/>
    <n v="0.2"/>
    <n v="10.858800000000002"/>
  </r>
  <r>
    <n v="2934"/>
    <s v="US-2013-16904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x v="4"/>
    <n v="98105"/>
    <x v="1"/>
    <s v="TEC-PH-10002834"/>
    <x v="2"/>
    <x v="7"/>
    <s v="Google Nexus 5"/>
    <n v="431.97600000000006"/>
    <n v="3"/>
    <n v="0.2"/>
    <n v="26.998499999999993"/>
  </r>
  <r>
    <n v="2936"/>
    <s v="US-2013-169040"/>
    <x v="0"/>
    <x v="409"/>
    <d v="2013-12-13T00:00:00"/>
    <s v="Standard Class"/>
    <s v="GT-14710"/>
    <s v="Greg Tran"/>
    <x v="0"/>
    <s v="United States"/>
    <s v="Seattle"/>
    <x v="4"/>
    <n v="98105"/>
    <x v="1"/>
    <s v="OFF-EN-10000927"/>
    <x v="1"/>
    <x v="12"/>
    <s v="Jet-Pak Recycled Peel 'N' Seal Padded Mailers"/>
    <n v="35.89"/>
    <n v="1"/>
    <n v="0"/>
    <n v="16.150499999999997"/>
  </r>
  <r>
    <n v="2937"/>
    <s v="US-2013-169040"/>
    <x v="0"/>
    <x v="409"/>
    <d v="2013-12-13T00:00:00"/>
    <s v="Standard Class"/>
    <s v="GT-14710"/>
    <s v="Greg Tran"/>
    <x v="0"/>
    <s v="United States"/>
    <s v="Seattle"/>
    <x v="4"/>
    <n v="98105"/>
    <x v="1"/>
    <s v="OFF-BI-10001636"/>
    <x v="1"/>
    <x v="8"/>
    <s v="Ibico Plastic and Wire Spiral Binding Combs"/>
    <n v="47.207999999999998"/>
    <n v="7"/>
    <n v="0.2"/>
    <n v="15.342599999999997"/>
  </r>
  <r>
    <n v="2938"/>
    <s v="US-2013-169040"/>
    <x v="0"/>
    <x v="409"/>
    <d v="2013-12-13T00:00:00"/>
    <s v="Standard Class"/>
    <s v="GT-14710"/>
    <s v="Greg Tran"/>
    <x v="0"/>
    <s v="United States"/>
    <s v="Seattle"/>
    <x v="4"/>
    <n v="98105"/>
    <x v="1"/>
    <s v="OFF-PA-10001736"/>
    <x v="1"/>
    <x v="10"/>
    <s v="Xerox 1880"/>
    <n v="248.07999999999998"/>
    <n v="7"/>
    <n v="0"/>
    <n v="116.59759999999997"/>
  </r>
  <r>
    <n v="2939"/>
    <s v="US-2013-169040"/>
    <x v="0"/>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x v="4"/>
    <n v="98105"/>
    <x v="1"/>
    <s v="OFF-BI-10001658"/>
    <x v="1"/>
    <x v="8"/>
    <s v="GBC Standard Therm-A-Bind Covers"/>
    <n v="59.808000000000007"/>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6"/>
  </r>
  <r>
    <n v="2942"/>
    <s v="CA-2014-155880"/>
    <x v="3"/>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2.999999999999998"/>
  </r>
  <r>
    <n v="2951"/>
    <s v="CA-2014-134915"/>
    <x v="3"/>
    <x v="105"/>
    <d v="2014-11-13T00:00:00"/>
    <s v="Same Day"/>
    <s v="EM-14140"/>
    <s v="Eugene Moren"/>
    <x v="2"/>
    <s v="United States"/>
    <s v="Glendale"/>
    <x v="16"/>
    <n v="85301"/>
    <x v="1"/>
    <s v="OFF-PA-10002160"/>
    <x v="1"/>
    <x v="10"/>
    <s v="Xerox 1978"/>
    <n v="23.120000000000005"/>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x v="16"/>
    <n v="85301"/>
    <x v="1"/>
    <s v="TEC-PH-10001459"/>
    <x v="2"/>
    <x v="7"/>
    <s v="Samsung Galaxy Mega 6.3"/>
    <n v="671.98400000000004"/>
    <n v="2"/>
    <n v="0.2"/>
    <n v="50.398800000000023"/>
  </r>
  <r>
    <n v="2956"/>
    <s v="CA-2013-153353"/>
    <x v="0"/>
    <x v="298"/>
    <d v="2013-08-25T00:00:00"/>
    <s v="Standard Class"/>
    <s v="GG-14650"/>
    <s v="Greg Guthrie"/>
    <x v="1"/>
    <s v="United States"/>
    <s v="New York City"/>
    <x v="15"/>
    <n v="10035"/>
    <x v="3"/>
    <s v="TEC-PH-10000439"/>
    <x v="2"/>
    <x v="7"/>
    <s v="GE DSL Phone Line Filter"/>
    <n v="39.99"/>
    <n v="1"/>
    <n v="0"/>
    <n v="11.597099999999998"/>
  </r>
  <r>
    <n v="2957"/>
    <s v="CA-2014-123638"/>
    <x v="3"/>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x v="1"/>
    <n v="90032"/>
    <x v="1"/>
    <s v="OFF-BI-10001097"/>
    <x v="1"/>
    <x v="8"/>
    <s v="Avery Hole Reinforcements"/>
    <n v="19.936000000000003"/>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3999999999989"/>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74"/>
  </r>
  <r>
    <n v="2964"/>
    <s v="CA-2014-137428"/>
    <x v="3"/>
    <x v="819"/>
    <d v="2014-12-22T00:00:00"/>
    <s v="Second Class"/>
    <s v="AY-10555"/>
    <s v="Andy Yotov"/>
    <x v="1"/>
    <s v="United States"/>
    <s v="Oceanside"/>
    <x v="1"/>
    <n v="92054"/>
    <x v="1"/>
    <s v="FUR-CH-10003817"/>
    <x v="0"/>
    <x v="1"/>
    <s v="Global Value Steno Chair, Gray"/>
    <n v="97.184000000000012"/>
    <n v="2"/>
    <n v="0.2"/>
    <n v="6.0740000000000016"/>
  </r>
  <r>
    <n v="2965"/>
    <s v="CA-2014-137428"/>
    <x v="3"/>
    <x v="819"/>
    <d v="2014-12-22T00:00:00"/>
    <s v="Second Class"/>
    <s v="AY-10555"/>
    <s v="Andy Yotov"/>
    <x v="1"/>
    <s v="United States"/>
    <s v="Oceanside"/>
    <x v="1"/>
    <n v="92054"/>
    <x v="1"/>
    <s v="OFF-BI-10002949"/>
    <x v="1"/>
    <x v="8"/>
    <s v="Prestige Round Ring Binders"/>
    <n v="24.320000000000004"/>
    <n v="5"/>
    <n v="0.2"/>
    <n v="8.2079999999999984"/>
  </r>
  <r>
    <n v="2966"/>
    <s v="CA-2014-137428"/>
    <x v="3"/>
    <x v="819"/>
    <d v="2014-12-22T00:00:00"/>
    <s v="Second Class"/>
    <s v="AY-10555"/>
    <s v="Andy Yotov"/>
    <x v="1"/>
    <s v="United States"/>
    <s v="Oceanside"/>
    <x v="1"/>
    <n v="92054"/>
    <x v="1"/>
    <s v="FUR-FU-10002445"/>
    <x v="0"/>
    <x v="5"/>
    <s v="DAX Two-Tone Rosewood/Black Document Frame, Desktop, 5 x 7"/>
    <n v="18.96"/>
    <n v="2"/>
    <n v="0"/>
    <n v="7.5840000000000014"/>
  </r>
  <r>
    <n v="2967"/>
    <s v="CA-2011-162866"/>
    <x v="2"/>
    <x v="422"/>
    <d v="2011-12-31T00:00:00"/>
    <s v="Standard Class"/>
    <s v="Co-12640"/>
    <s v="Corey-Lock"/>
    <x v="0"/>
    <s v="United States"/>
    <s v="Skokie"/>
    <x v="10"/>
    <n v="60076"/>
    <x v="2"/>
    <s v="FUR-FU-10001473"/>
    <x v="0"/>
    <x v="5"/>
    <s v="DAX Wood Document Frame"/>
    <n v="32.952000000000005"/>
    <n v="6"/>
    <n v="0.6"/>
    <n v="-19.771199999999997"/>
  </r>
  <r>
    <n v="2968"/>
    <s v="CA-2011-162866"/>
    <x v="2"/>
    <x v="422"/>
    <d v="2011-12-31T00:00:00"/>
    <s v="Standard Class"/>
    <s v="Co-12640"/>
    <s v="Corey-Lock"/>
    <x v="0"/>
    <s v="United States"/>
    <s v="Skokie"/>
    <x v="10"/>
    <n v="60076"/>
    <x v="2"/>
    <s v="OFF-ST-10002562"/>
    <x v="1"/>
    <x v="4"/>
    <s v="Staples"/>
    <n v="30.016000000000005"/>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x v="3"/>
    <n v="28314"/>
    <x v="0"/>
    <s v="OFF-PA-10001800"/>
    <x v="1"/>
    <x v="10"/>
    <s v="Xerox 220"/>
    <n v="31.104000000000006"/>
    <n v="6"/>
    <n v="0.2"/>
    <n v="10.8864"/>
  </r>
  <r>
    <n v="2971"/>
    <s v="CA-2014-167941"/>
    <x v="3"/>
    <x v="44"/>
    <d v="2014-11-10T00:00:00"/>
    <s v="Second Class"/>
    <s v="JF-15565"/>
    <s v="Jill Fjeld"/>
    <x v="0"/>
    <s v="United States"/>
    <s v="Fayetteville"/>
    <x v="3"/>
    <n v="28314"/>
    <x v="0"/>
    <s v="OFF-BI-10002827"/>
    <x v="1"/>
    <x v="8"/>
    <s v="Avery Durable Poly Binders"/>
    <n v="13.272000000000002"/>
    <n v="8"/>
    <n v="0.7"/>
    <n v="-10.617599999999999"/>
  </r>
  <r>
    <n v="2972"/>
    <s v="CA-2014-167941"/>
    <x v="3"/>
    <x v="44"/>
    <d v="2014-11-10T00:00:00"/>
    <s v="Second Class"/>
    <s v="JF-15565"/>
    <s v="Jill Fjeld"/>
    <x v="0"/>
    <s v="United States"/>
    <s v="Fayetteville"/>
    <x v="3"/>
    <n v="28314"/>
    <x v="0"/>
    <s v="FUR-FU-10004671"/>
    <x v="0"/>
    <x v="5"/>
    <s v="Executive Impressions 12&quot; Wall Clock"/>
    <n v="28.272000000000006"/>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x v="26"/>
    <n v="74133"/>
    <x v="2"/>
    <s v="OFF-BI-10004656"/>
    <x v="1"/>
    <x v="8"/>
    <s v="Peel &amp; Stick Add-On Corner Pockets"/>
    <n v="10.8"/>
    <n v="5"/>
    <n v="0"/>
    <n v="5.1839999999999993"/>
  </r>
  <r>
    <n v="2975"/>
    <s v="CA-2012-137512"/>
    <x v="1"/>
    <x v="820"/>
    <d v="2012-05-12T00:00:00"/>
    <s v="Standard Class"/>
    <s v="AG-10675"/>
    <s v="Anna Gayman"/>
    <x v="0"/>
    <s v="United States"/>
    <s v="Allen"/>
    <x v="5"/>
    <n v="75002"/>
    <x v="2"/>
    <s v="FUR-TA-10001095"/>
    <x v="0"/>
    <x v="3"/>
    <s v="Chromcraft Round Conference Tables"/>
    <n v="244.00599999999997"/>
    <n v="2"/>
    <n v="0.3"/>
    <n v="-31.372200000000007"/>
  </r>
  <r>
    <n v="2976"/>
    <s v="CA-2012-137512"/>
    <x v="1"/>
    <x v="820"/>
    <d v="2012-05-12T00:00:00"/>
    <s v="Standard Class"/>
    <s v="AG-10675"/>
    <s v="Anna Gayman"/>
    <x v="0"/>
    <s v="United States"/>
    <s v="Allen"/>
    <x v="5"/>
    <n v="75002"/>
    <x v="2"/>
    <s v="OFF-PA-10000213"/>
    <x v="1"/>
    <x v="10"/>
    <s v="Xerox 198"/>
    <n v="15.936000000000002"/>
    <n v="4"/>
    <n v="0.2"/>
    <n v="5.378400000000001"/>
  </r>
  <r>
    <n v="2977"/>
    <s v="CA-2014-139773"/>
    <x v="3"/>
    <x v="769"/>
    <d v="2014-12-05T00:00:00"/>
    <s v="Same Day"/>
    <s v="DV-13045"/>
    <s v="Darrin Van Huff"/>
    <x v="1"/>
    <s v="United States"/>
    <s v="Philadelphia"/>
    <x v="9"/>
    <n v="19143"/>
    <x v="3"/>
    <s v="FUR-CH-10001797"/>
    <x v="0"/>
    <x v="1"/>
    <s v="Safco Chair Connectors, 6/Carton"/>
    <n v="188.55199999999996"/>
    <n v="7"/>
    <n v="0.3"/>
    <n v="-2.693600000000032"/>
  </r>
  <r>
    <n v="2978"/>
    <s v="CA-2014-134607"/>
    <x v="3"/>
    <x v="621"/>
    <d v="2014-10-09T00:00:00"/>
    <s v="Second Class"/>
    <s v="HL-15040"/>
    <s v="Hunter Lopez"/>
    <x v="0"/>
    <s v="United States"/>
    <s v="Rochester"/>
    <x v="15"/>
    <n v="14609"/>
    <x v="3"/>
    <s v="OFF-ST-10002214"/>
    <x v="1"/>
    <x v="4"/>
    <s v="X-Rack File for Hanging Folders"/>
    <n v="22.58"/>
    <n v="2"/>
    <n v="0"/>
    <n v="5.8707999999999991"/>
  </r>
  <r>
    <n v="2979"/>
    <s v="CA-2011-109232"/>
    <x v="2"/>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x v="9"/>
    <n v="19134"/>
    <x v="3"/>
    <s v="OFF-PA-10003848"/>
    <x v="1"/>
    <x v="10"/>
    <s v="Xerox 1997"/>
    <n v="20.736000000000004"/>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x v="0"/>
    <s v="United States"/>
    <s v="Seattle"/>
    <x v="4"/>
    <n v="98115"/>
    <x v="1"/>
    <s v="FUR-CH-10001797"/>
    <x v="0"/>
    <x v="1"/>
    <s v="Safco Chair Connectors, 6/Carton"/>
    <n v="123.136"/>
    <n v="4"/>
    <n v="0.2"/>
    <n v="13.852799999999981"/>
  </r>
  <r>
    <n v="2983"/>
    <s v="CA-2011-131310"/>
    <x v="2"/>
    <x v="136"/>
    <d v="2011-07-18T00:00:00"/>
    <s v="Standard Class"/>
    <s v="CL-12565"/>
    <s v="Clay Ludtke"/>
    <x v="0"/>
    <s v="United States"/>
    <s v="Seattle"/>
    <x v="4"/>
    <n v="98115"/>
    <x v="1"/>
    <s v="OFF-BI-10003094"/>
    <x v="1"/>
    <x v="8"/>
    <s v="Self-Adhesive Ring Binder Labels"/>
    <n v="11.264000000000001"/>
    <n v="4"/>
    <n v="0.2"/>
    <n v="3.8015999999999992"/>
  </r>
  <r>
    <n v="2984"/>
    <s v="US-2011-112872"/>
    <x v="2"/>
    <x v="776"/>
    <d v="2011-12-11T00:00:00"/>
    <s v="Second Class"/>
    <s v="RC-19960"/>
    <s v="Ryan Crowe"/>
    <x v="0"/>
    <s v="United States"/>
    <s v="Springfield"/>
    <x v="21"/>
    <n v="97477"/>
    <x v="1"/>
    <s v="OFF-ST-10002205"/>
    <x v="1"/>
    <x v="4"/>
    <s v="File Shuttle I and Handi-File"/>
    <n v="53.424000000000007"/>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x v="32"/>
    <n v="31907"/>
    <x v="0"/>
    <s v="FUR-FU-10000755"/>
    <x v="0"/>
    <x v="5"/>
    <s v="Eldon Expressions Mahogany Wood Desk Collection"/>
    <n v="24.96"/>
    <n v="4"/>
    <n v="0"/>
    <n v="6.240000000000002"/>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39999999995"/>
  </r>
  <r>
    <n v="2995"/>
    <s v="CA-2013-112893"/>
    <x v="0"/>
    <x v="369"/>
    <d v="2013-09-14T00:00:00"/>
    <s v="Second Class"/>
    <s v="AT-10735"/>
    <s v="Annie Thurman"/>
    <x v="0"/>
    <s v="United States"/>
    <s v="Stockton"/>
    <x v="1"/>
    <n v="95207"/>
    <x v="1"/>
    <s v="OFF-BI-10004654"/>
    <x v="1"/>
    <x v="8"/>
    <s v="VariCap6 Expandable Binder"/>
    <n v="55.360000000000007"/>
    <n v="4"/>
    <n v="0.2"/>
    <n v="18.683999999999997"/>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0000000000004"/>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x v="6"/>
    <n v="54703"/>
    <x v="2"/>
    <s v="OFF-BI-10000666"/>
    <x v="1"/>
    <x v="8"/>
    <s v="Surelock Post Binders"/>
    <n v="91.679999999999993"/>
    <n v="3"/>
    <n v="0"/>
    <n v="45.839999999999996"/>
  </r>
  <r>
    <n v="3007"/>
    <s v="CA-2014-116519"/>
    <x v="3"/>
    <x v="119"/>
    <d v="2014-10-16T00:00:00"/>
    <s v="First Class"/>
    <s v="CR-12730"/>
    <s v="Craig Reiter"/>
    <x v="0"/>
    <s v="United States"/>
    <s v="New York City"/>
    <x v="15"/>
    <n v="10009"/>
    <x v="3"/>
    <s v="OFF-AP-10000828"/>
    <x v="1"/>
    <x v="9"/>
    <s v="Avanti 4.4 Cu. Ft. Refrigerator"/>
    <n v="904.9"/>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x v="22"/>
    <n v="80027"/>
    <x v="1"/>
    <s v="OFF-BI-10000773"/>
    <x v="1"/>
    <x v="8"/>
    <s v="Insertable Tab Post Binder Dividers"/>
    <n v="12.030000000000001"/>
    <n v="5"/>
    <n v="0.7"/>
    <n v="-9.222999999999999"/>
  </r>
  <r>
    <n v="3012"/>
    <s v="CA-2014-134845"/>
    <x v="3"/>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14-04-24T00:00:00"/>
    <s v="Standard Class"/>
    <s v="SR-20425"/>
    <s v="Sharelle Roach"/>
    <x v="2"/>
    <s v="United States"/>
    <s v="Louisville"/>
    <x v="22"/>
    <n v="80027"/>
    <x v="1"/>
    <s v="OFF-PA-10002005"/>
    <x v="1"/>
    <x v="10"/>
    <s v="Xerox 225"/>
    <n v="20.736000000000004"/>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x v="5"/>
    <n v="78577"/>
    <x v="2"/>
    <s v="OFF-ST-10002743"/>
    <x v="1"/>
    <x v="4"/>
    <s v="SAFCO Boltless Steel Shelving"/>
    <n v="727.29600000000005"/>
    <n v="8"/>
    <n v="0.2"/>
    <n v="-172.73280000000005"/>
  </r>
  <r>
    <n v="3018"/>
    <s v="US-2013-160528"/>
    <x v="0"/>
    <x v="828"/>
    <d v="2013-08-31T00:00:00"/>
    <s v="Standard Class"/>
    <s v="MH-18115"/>
    <s v="Mick Hernandez"/>
    <x v="2"/>
    <s v="United States"/>
    <s v="Pharr"/>
    <x v="5"/>
    <n v="78577"/>
    <x v="2"/>
    <s v="FUR-FU-10004973"/>
    <x v="0"/>
    <x v="5"/>
    <s v="Flat Face Poster Frame"/>
    <n v="22.608000000000001"/>
    <n v="3"/>
    <n v="0.6"/>
    <n v="-10.173599999999997"/>
  </r>
  <r>
    <n v="3019"/>
    <s v="US-2013-160528"/>
    <x v="0"/>
    <x v="828"/>
    <d v="2013-08-31T00:00:00"/>
    <s v="Standard Class"/>
    <s v="MH-18115"/>
    <s v="Mick Hernandez"/>
    <x v="2"/>
    <s v="United States"/>
    <s v="Pharr"/>
    <x v="5"/>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x v="7"/>
    <n v="84084"/>
    <x v="1"/>
    <s v="OFF-FA-10002701"/>
    <x v="1"/>
    <x v="13"/>
    <s v="Alliance Rubber Bands"/>
    <n v="5.04"/>
    <n v="3"/>
    <n v="0"/>
    <n v="0.20159999999999978"/>
  </r>
  <r>
    <n v="3021"/>
    <s v="CA-2012-123568"/>
    <x v="1"/>
    <x v="627"/>
    <d v="2012-11-14T00:00:00"/>
    <s v="Standard Class"/>
    <s v="SC-20095"/>
    <s v="Sanjit Chand"/>
    <x v="0"/>
    <s v="United States"/>
    <s v="West Jordan"/>
    <x v="7"/>
    <n v="84084"/>
    <x v="1"/>
    <s v="OFF-PA-10001125"/>
    <x v="1"/>
    <x v="10"/>
    <s v="Xerox 1988"/>
    <n v="92.94"/>
    <n v="3"/>
    <n v="0"/>
    <n v="41.822999999999993"/>
  </r>
  <r>
    <n v="3022"/>
    <s v="CA-2012-123568"/>
    <x v="1"/>
    <x v="627"/>
    <d v="2012-11-14T00:00:00"/>
    <s v="Standard Class"/>
    <s v="SC-20095"/>
    <s v="Sanjit Chand"/>
    <x v="0"/>
    <s v="United States"/>
    <s v="West Jordan"/>
    <x v="7"/>
    <n v="84084"/>
    <x v="1"/>
    <s v="FUR-FU-10004090"/>
    <x v="0"/>
    <x v="5"/>
    <s v="Executive Impressions 14&quot; Contract Wall Clock"/>
    <n v="66.69"/>
    <n v="3"/>
    <n v="0"/>
    <n v="22.007699999999996"/>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x v="15"/>
    <n v="10011"/>
    <x v="3"/>
    <s v="OFF-BI-10001922"/>
    <x v="1"/>
    <x v="8"/>
    <s v="Storex Dura Pro Binders"/>
    <n v="52.272000000000006"/>
    <n v="11"/>
    <n v="0.2"/>
    <n v="17.641799999999996"/>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x v="37"/>
    <n v="59102"/>
    <x v="1"/>
    <s v="OFF-BI-10002799"/>
    <x v="1"/>
    <x v="8"/>
    <s v="SlimView Poly Binder, 3/8&quot;"/>
    <n v="8.2880000000000003"/>
    <n v="2"/>
    <n v="0.2"/>
    <n v="2.6935999999999991"/>
  </r>
  <r>
    <n v="3029"/>
    <s v="CA-2014-116855"/>
    <x v="3"/>
    <x v="94"/>
    <d v="2014-12-22T00:00:00"/>
    <s v="Standard Class"/>
    <s v="AI-10855"/>
    <s v="Arianne Irving"/>
    <x v="0"/>
    <s v="United States"/>
    <s v="Chesapeake"/>
    <x v="17"/>
    <n v="23320"/>
    <x v="0"/>
    <s v="FUR-CH-10003846"/>
    <x v="0"/>
    <x v="1"/>
    <s v="Hon Valutask Swivel Chairs"/>
    <n v="504.90000000000003"/>
    <n v="5"/>
    <n v="0"/>
    <n v="80.78400000000002"/>
  </r>
  <r>
    <n v="3030"/>
    <s v="US-2013-164189"/>
    <x v="0"/>
    <x v="830"/>
    <d v="2013-03-29T00:00:00"/>
    <s v="Standard Class"/>
    <s v="DR-12880"/>
    <s v="Dan Reichenbach"/>
    <x v="1"/>
    <s v="United States"/>
    <s v="Gresham"/>
    <x v="21"/>
    <n v="97030"/>
    <x v="1"/>
    <s v="TEC-PH-10003691"/>
    <x v="2"/>
    <x v="7"/>
    <s v="BlackBerry Q10"/>
    <n v="403.16800000000001"/>
    <n v="4"/>
    <n v="0.2"/>
    <n v="25.198000000000008"/>
  </r>
  <r>
    <n v="3031"/>
    <s v="CA-2012-168480"/>
    <x v="1"/>
    <x v="481"/>
    <d v="2012-09-27T00:00:00"/>
    <s v="Standard Class"/>
    <s v="DM-12955"/>
    <s v="Dario Medina"/>
    <x v="1"/>
    <s v="United States"/>
    <s v="Lincoln Park"/>
    <x v="12"/>
    <n v="48146"/>
    <x v="2"/>
    <s v="FUR-BO-10000468"/>
    <x v="0"/>
    <x v="0"/>
    <s v="O'Sullivan 2-Shelf Heavy-Duty Bookcases"/>
    <n v="194.32"/>
    <n v="4"/>
    <n v="0"/>
    <n v="31.091200000000015"/>
  </r>
  <r>
    <n v="3032"/>
    <s v="CA-2012-168480"/>
    <x v="1"/>
    <x v="481"/>
    <d v="2012-09-27T00:00:00"/>
    <s v="Standard Class"/>
    <s v="DM-12955"/>
    <s v="Dario Medina"/>
    <x v="1"/>
    <s v="United States"/>
    <s v="Lincoln Park"/>
    <x v="12"/>
    <n v="48146"/>
    <x v="2"/>
    <s v="OFF-AR-10001044"/>
    <x v="1"/>
    <x v="6"/>
    <s v="BOSTON Ranger #55 Pencil Sharpener, Black"/>
    <n v="25.99"/>
    <n v="1"/>
    <n v="0"/>
    <n v="7.5370999999999988"/>
  </r>
  <r>
    <n v="3033"/>
    <s v="US-2013-114293"/>
    <x v="0"/>
    <x v="831"/>
    <d v="2013-11-27T00:00:00"/>
    <s v="Standard Class"/>
    <s v="JH-16180"/>
    <s v="Justin Hirsh"/>
    <x v="0"/>
    <s v="United States"/>
    <s v="Gresham"/>
    <x v="21"/>
    <n v="97030"/>
    <x v="1"/>
    <s v="FUR-CH-10003833"/>
    <x v="0"/>
    <x v="1"/>
    <s v="Novimex Fabric Task Chair"/>
    <n v="195.136"/>
    <n v="4"/>
    <n v="0.2"/>
    <n v="-12.196000000000005"/>
  </r>
  <r>
    <n v="3034"/>
    <s v="CA-2014-134173"/>
    <x v="3"/>
    <x v="118"/>
    <d v="2014-09-22T00:00:00"/>
    <s v="Standard Class"/>
    <s v="AB-10060"/>
    <s v="Adam Bellavance"/>
    <x v="2"/>
    <s v="United States"/>
    <s v="Philadelphia"/>
    <x v="9"/>
    <n v="19143"/>
    <x v="3"/>
    <s v="OFF-PA-10004355"/>
    <x v="1"/>
    <x v="10"/>
    <s v="Xerox 231"/>
    <n v="20.736000000000004"/>
    <n v="4"/>
    <n v="0.2"/>
    <n v="7.2576000000000001"/>
  </r>
  <r>
    <n v="3035"/>
    <s v="US-2012-123960"/>
    <x v="1"/>
    <x v="832"/>
    <d v="2012-06-16T00:00:00"/>
    <s v="Standard Class"/>
    <s v="BD-11605"/>
    <s v="Brian Dahlen"/>
    <x v="0"/>
    <s v="United States"/>
    <s v="Monroe"/>
    <x v="28"/>
    <n v="71203"/>
    <x v="0"/>
    <s v="TEC-AC-10003038"/>
    <x v="2"/>
    <x v="11"/>
    <s v="Kingston Digital DataTraveler 16GB USB 2.0"/>
    <n v="53.699999999999996"/>
    <n v="6"/>
    <n v="0"/>
    <n v="10.202999999999994"/>
  </r>
  <r>
    <n v="3036"/>
    <s v="US-2012-123960"/>
    <x v="1"/>
    <x v="832"/>
    <d v="2012-06-16T00:00:00"/>
    <s v="Standard Class"/>
    <s v="BD-11605"/>
    <s v="Brian Dahlen"/>
    <x v="0"/>
    <s v="United States"/>
    <s v="Monroe"/>
    <x v="28"/>
    <n v="71203"/>
    <x v="0"/>
    <s v="OFF-BI-10002799"/>
    <x v="1"/>
    <x v="8"/>
    <s v="SlimView Poly Binder, 3/8&quot;"/>
    <n v="36.26"/>
    <n v="7"/>
    <n v="0"/>
    <n v="16.679599999999997"/>
  </r>
  <r>
    <n v="3037"/>
    <s v="US-2012-123960"/>
    <x v="1"/>
    <x v="832"/>
    <d v="2012-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12-06-16T00:00:00"/>
    <s v="Standard Class"/>
    <s v="BD-11605"/>
    <s v="Brian Dahlen"/>
    <x v="0"/>
    <s v="United States"/>
    <s v="Monroe"/>
    <x v="28"/>
    <n v="71203"/>
    <x v="0"/>
    <s v="OFF-PA-10004451"/>
    <x v="1"/>
    <x v="10"/>
    <s v="Xerox 222"/>
    <n v="32.400000000000006"/>
    <n v="5"/>
    <n v="0"/>
    <n v="15.552000000000001"/>
  </r>
  <r>
    <n v="3039"/>
    <s v="US-2012-123960"/>
    <x v="1"/>
    <x v="832"/>
    <d v="2012-06-16T00:00:00"/>
    <s v="Standard Class"/>
    <s v="BD-11605"/>
    <s v="Brian Dahlen"/>
    <x v="0"/>
    <s v="United States"/>
    <s v="Monroe"/>
    <x v="28"/>
    <n v="71203"/>
    <x v="0"/>
    <s v="FUR-FU-10004666"/>
    <x v="0"/>
    <x v="5"/>
    <s v="DAX Clear Channel Poster Frame"/>
    <n v="29.16"/>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14-09-13T00:00:00"/>
    <s v="Same Day"/>
    <s v="KF-16285"/>
    <s v="Karen Ferguson"/>
    <x v="2"/>
    <s v="United States"/>
    <s v="Long Beach"/>
    <x v="1"/>
    <n v="90805"/>
    <x v="1"/>
    <s v="OFF-PA-10003172"/>
    <x v="1"/>
    <x v="10"/>
    <s v="Xerox 1996"/>
    <n v="12.96"/>
    <n v="2"/>
    <n v="0"/>
    <n v="6.2208000000000006"/>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20000000004"/>
    <n v="8"/>
    <n v="0.2"/>
    <n v="256.78399999999976"/>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899999999999999"/>
    <n v="5"/>
    <n v="0"/>
    <n v="3.6139999999999994"/>
  </r>
  <r>
    <n v="3047"/>
    <s v="CA-2014-125290"/>
    <x v="3"/>
    <x v="44"/>
    <d v="2014-11-11T00:00:00"/>
    <s v="Second Class"/>
    <s v="CC-12430"/>
    <s v="Chuck Clark"/>
    <x v="2"/>
    <s v="United States"/>
    <s v="Minneapolis"/>
    <x v="11"/>
    <n v="55407"/>
    <x v="2"/>
    <s v="OFF-PA-10003127"/>
    <x v="1"/>
    <x v="10"/>
    <s v="Staples"/>
    <n v="26.38"/>
    <n v="1"/>
    <n v="0"/>
    <n v="12.13479999999999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5999999999972"/>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00000000005"/>
    <n v="5"/>
    <n v="0.2"/>
    <n v="874.98749999999984"/>
  </r>
  <r>
    <n v="3057"/>
    <s v="CA-2014-131492"/>
    <x v="3"/>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x v="1"/>
    <n v="94110"/>
    <x v="1"/>
    <s v="OFF-LA-10001641"/>
    <x v="1"/>
    <x v="2"/>
    <s v="Avery 518"/>
    <n v="31.5"/>
    <n v="10"/>
    <n v="0"/>
    <n v="15.120000000000001"/>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x v="13"/>
    <n v="19711"/>
    <x v="3"/>
    <s v="TEC-PH-10002350"/>
    <x v="2"/>
    <x v="7"/>
    <s v="Apple EarPods with Remote and Mic"/>
    <n v="83.97"/>
    <n v="3"/>
    <n v="0"/>
    <n v="23.511599999999998"/>
  </r>
  <r>
    <n v="3064"/>
    <s v="CA-2012-145184"/>
    <x v="1"/>
    <x v="154"/>
    <d v="2012-11-29T00:00:00"/>
    <s v="First Class"/>
    <s v="JD-16150"/>
    <s v="Justin Deggeller"/>
    <x v="1"/>
    <s v="United States"/>
    <s v="Newark"/>
    <x v="13"/>
    <n v="19711"/>
    <x v="3"/>
    <s v="TEC-AC-10000397"/>
    <x v="2"/>
    <x v="11"/>
    <s v="Perixx PERIBOARD-512B, Ergonomic Split Keyboard"/>
    <n v="104.97"/>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x v="27"/>
    <n v="87105"/>
    <x v="1"/>
    <s v="OFF-PA-10001534"/>
    <x v="1"/>
    <x v="10"/>
    <s v="Xerox 230"/>
    <n v="45.36"/>
    <n v="7"/>
    <n v="0"/>
    <n v="21.772800000000004"/>
  </r>
  <r>
    <n v="3069"/>
    <s v="CA-2014-106859"/>
    <x v="3"/>
    <x v="677"/>
    <d v="2014-03-19T00:00:00"/>
    <s v="Second Class"/>
    <s v="BF-11215"/>
    <s v="Benjamin Farhat"/>
    <x v="2"/>
    <s v="United States"/>
    <s v="Albuquerque"/>
    <x v="27"/>
    <n v="87105"/>
    <x v="1"/>
    <s v="OFF-PA-10001815"/>
    <x v="1"/>
    <x v="10"/>
    <s v="Xerox 1885"/>
    <n v="288.24"/>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x v="1"/>
    <s v="United States"/>
    <s v="Newark"/>
    <x v="13"/>
    <n v="19711"/>
    <x v="3"/>
    <s v="FUR-FU-10002379"/>
    <x v="0"/>
    <x v="5"/>
    <s v="Eldon Econocleat Chair Mats for Low Pile Carpets"/>
    <n v="124.41"/>
    <n v="3"/>
    <n v="0"/>
    <n v="14.929199999999994"/>
  </r>
  <r>
    <n v="3073"/>
    <s v="CA-2011-119375"/>
    <x v="2"/>
    <x v="664"/>
    <d v="2011-11-22T00:00:00"/>
    <s v="Standard Class"/>
    <s v="YC-21895"/>
    <s v="Yoseph Carroll"/>
    <x v="1"/>
    <s v="United States"/>
    <s v="Newark"/>
    <x v="13"/>
    <n v="19711"/>
    <x v="3"/>
    <s v="OFF-AR-10003752"/>
    <x v="1"/>
    <x v="6"/>
    <s v="Deluxe Chalkboard Eraser Cleaner"/>
    <n v="57.75"/>
    <n v="5"/>
    <n v="0"/>
    <n v="26.564999999999998"/>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x v="5"/>
    <n v="75217"/>
    <x v="2"/>
    <s v="OFF-ST-10003306"/>
    <x v="1"/>
    <x v="4"/>
    <s v="Letter Size Cart"/>
    <n v="342.86400000000003"/>
    <n v="3"/>
    <n v="0.2"/>
    <n v="38.572199999999953"/>
  </r>
  <r>
    <n v="3077"/>
    <s v="CA-2011-143903"/>
    <x v="2"/>
    <x v="836"/>
    <d v="2011-07-24T00:00:00"/>
    <s v="Standard Class"/>
    <s v="KM-16375"/>
    <s v="Katherine Murray"/>
    <x v="2"/>
    <s v="United States"/>
    <s v="Dallas"/>
    <x v="5"/>
    <n v="75217"/>
    <x v="2"/>
    <s v="FUR-FU-10003724"/>
    <x v="0"/>
    <x v="5"/>
    <s v="Westinghouse Clip-On Gooseneck Lamps"/>
    <n v="16.739999999999998"/>
    <n v="5"/>
    <n v="0.6"/>
    <n v="-14.228999999999997"/>
  </r>
  <r>
    <n v="3078"/>
    <s v="CA-2011-143903"/>
    <x v="2"/>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x v="1"/>
    <n v="92037"/>
    <x v="1"/>
    <s v="OFF-AR-10003514"/>
    <x v="1"/>
    <x v="6"/>
    <s v="4009 Highlighters by Sanford"/>
    <n v="31.84"/>
    <n v="8"/>
    <n v="0"/>
    <n v="10.507199999999997"/>
  </r>
  <r>
    <n v="3080"/>
    <s v="CA-2014-101182"/>
    <x v="3"/>
    <x v="507"/>
    <d v="2014-09-06T00:00:00"/>
    <s v="First Class"/>
    <s v="KB-16405"/>
    <s v="Katrina Bavinger"/>
    <x v="2"/>
    <s v="United States"/>
    <s v="Apple Valley"/>
    <x v="1"/>
    <n v="92307"/>
    <x v="1"/>
    <s v="OFF-PA-10001800"/>
    <x v="1"/>
    <x v="10"/>
    <s v="Xerox 220"/>
    <n v="12.96"/>
    <n v="2"/>
    <n v="0"/>
    <n v="6.2208000000000006"/>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x v="5"/>
    <n v="77070"/>
    <x v="2"/>
    <s v="FUR-FU-10000550"/>
    <x v="0"/>
    <x v="5"/>
    <s v="Stacking Trays by OIC"/>
    <n v="3.9840000000000004"/>
    <n v="2"/>
    <n v="0.6"/>
    <n v="-2.6892000000000005"/>
  </r>
  <r>
    <n v="3088"/>
    <s v="CA-2014-118773"/>
    <x v="3"/>
    <x v="839"/>
    <d v="2014-02-15T00:00:00"/>
    <s v="Standard Class"/>
    <s v="TP-21415"/>
    <s v="Tom Prescott"/>
    <x v="0"/>
    <s v="United States"/>
    <s v="Houston"/>
    <x v="5"/>
    <n v="77070"/>
    <x v="2"/>
    <s v="OFF-AP-10000055"/>
    <x v="1"/>
    <x v="9"/>
    <s v="Belkin F9S820V06 8 Outlet Surge"/>
    <n v="12.991999999999996"/>
    <n v="2"/>
    <n v="0.8"/>
    <n v="-32.480000000000004"/>
  </r>
  <r>
    <n v="3089"/>
    <s v="US-2014-159205"/>
    <x v="3"/>
    <x v="185"/>
    <d v="2014-04-03T00:00:00"/>
    <s v="Second Class"/>
    <s v="DB-12910"/>
    <s v="Daniel Byrd"/>
    <x v="2"/>
    <s v="United States"/>
    <s v="Henderson"/>
    <x v="0"/>
    <n v="42420"/>
    <x v="0"/>
    <s v="FUR-FU-10001591"/>
    <x v="0"/>
    <x v="5"/>
    <s v="Advantus Panel Wall Certificate Holder - 8.5x11"/>
    <n v="61"/>
    <n v="5"/>
    <n v="0"/>
    <n v="25.620000000000005"/>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599999999999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x v="10"/>
    <n v="60440"/>
    <x v="2"/>
    <s v="OFF-PA-10000809"/>
    <x v="1"/>
    <x v="10"/>
    <s v="Xerox 206"/>
    <n v="10.368000000000002"/>
    <n v="2"/>
    <n v="0.2"/>
    <n v="3.6288"/>
  </r>
  <r>
    <n v="3096"/>
    <s v="CA-2012-114468"/>
    <x v="1"/>
    <x v="841"/>
    <d v="2012-08-23T00:00:00"/>
    <s v="Same Day"/>
    <s v="TD-20995"/>
    <s v="Tamara Dahlen"/>
    <x v="0"/>
    <s v="United States"/>
    <s v="Bolingbrook"/>
    <x v="10"/>
    <n v="60440"/>
    <x v="2"/>
    <s v="OFF-FA-10003021"/>
    <x v="1"/>
    <x v="13"/>
    <s v="Staples"/>
    <n v="12.032"/>
    <n v="8"/>
    <n v="0.2"/>
    <n v="2.2559999999999993"/>
  </r>
  <r>
    <n v="3097"/>
    <s v="CA-2012-114468"/>
    <x v="1"/>
    <x v="841"/>
    <d v="2012-08-23T00:00:00"/>
    <s v="Same Day"/>
    <s v="TD-20995"/>
    <s v="Tamara Dahlen"/>
    <x v="0"/>
    <s v="United States"/>
    <s v="Bolingbrook"/>
    <x v="10"/>
    <n v="60440"/>
    <x v="2"/>
    <s v="OFF-AP-10000696"/>
    <x v="1"/>
    <x v="9"/>
    <s v="Holmes Odor Grabber"/>
    <n v="5.7679999999999989"/>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59999999998"/>
    <n v="4"/>
    <n v="0.32"/>
    <n v="-42.1096"/>
  </r>
  <r>
    <n v="3100"/>
    <s v="CA-2014-131233"/>
    <x v="3"/>
    <x v="349"/>
    <d v="2014-04-20T00:00:00"/>
    <s v="Standard Class"/>
    <s v="CS-12355"/>
    <s v="Christine Sundaresam"/>
    <x v="0"/>
    <s v="United States"/>
    <s v="New York City"/>
    <x v="15"/>
    <n v="10024"/>
    <x v="3"/>
    <s v="OFF-BI-10000829"/>
    <x v="1"/>
    <x v="8"/>
    <s v="Avery Non-Stick Binders"/>
    <n v="10.776000000000002"/>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x v="34"/>
    <n v="2908"/>
    <x v="3"/>
    <s v="OFF-SU-10003505"/>
    <x v="1"/>
    <x v="14"/>
    <s v="Premier Electric Letter Opener"/>
    <n v="695.16"/>
    <n v="6"/>
    <n v="0"/>
    <n v="34.75799999999995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x v="15"/>
    <n v="10024"/>
    <x v="3"/>
    <s v="OFF-PA-10002741"/>
    <x v="1"/>
    <x v="10"/>
    <s v="Xerox 1980"/>
    <n v="25.68"/>
    <n v="6"/>
    <n v="0"/>
    <n v="11.555999999999997"/>
  </r>
  <r>
    <n v="3106"/>
    <s v="CA-2013-103037"/>
    <x v="0"/>
    <x v="197"/>
    <d v="2013-07-30T00:00:00"/>
    <s v="Standard Class"/>
    <s v="KH-16630"/>
    <s v="Ken Heidel"/>
    <x v="1"/>
    <s v="United States"/>
    <s v="Houston"/>
    <x v="5"/>
    <n v="77070"/>
    <x v="2"/>
    <s v="OFF-LA-10004345"/>
    <x v="1"/>
    <x v="2"/>
    <s v="Avery 493"/>
    <n v="15.712000000000002"/>
    <n v="4"/>
    <n v="0.2"/>
    <n v="5.6955999999999989"/>
  </r>
  <r>
    <n v="3107"/>
    <s v="CA-2014-127460"/>
    <x v="3"/>
    <x v="815"/>
    <d v="2014-07-15T00:00:00"/>
    <s v="Standard Class"/>
    <s v="FG-14260"/>
    <s v="Frank Gastineau"/>
    <x v="2"/>
    <s v="United States"/>
    <s v="Aurora"/>
    <x v="10"/>
    <n v="60505"/>
    <x v="2"/>
    <s v="OFF-ST-10004340"/>
    <x v="1"/>
    <x v="4"/>
    <s v="Fellowes Mobile File Cart, Black"/>
    <n v="298.464"/>
    <n v="6"/>
    <n v="0.2"/>
    <n v="26.115600000000015"/>
  </r>
  <r>
    <n v="3108"/>
    <s v="CA-2013-121671"/>
    <x v="0"/>
    <x v="19"/>
    <d v="2013-07-23T00:00:00"/>
    <s v="Standard Class"/>
    <s v="AA-10480"/>
    <s v="Andrew Allen"/>
    <x v="0"/>
    <s v="United States"/>
    <s v="Springfield"/>
    <x v="25"/>
    <n v="65807"/>
    <x v="2"/>
    <s v="OFF-PA-10001471"/>
    <x v="1"/>
    <x v="10"/>
    <s v="Strathmore Photo Frame Cards"/>
    <n v="21.93"/>
    <n v="3"/>
    <n v="0"/>
    <n v="10.087799999999998"/>
  </r>
  <r>
    <n v="3109"/>
    <s v="CA-2013-121671"/>
    <x v="0"/>
    <x v="19"/>
    <d v="2013-07-23T00:00:00"/>
    <s v="Standard Class"/>
    <s v="AA-10480"/>
    <s v="Andrew Allen"/>
    <x v="0"/>
    <s v="United States"/>
    <s v="Springfield"/>
    <x v="25"/>
    <n v="65807"/>
    <x v="2"/>
    <s v="OFF-ST-10002344"/>
    <x v="1"/>
    <x v="4"/>
    <s v="Carina 42&quot;Hx23 3/4&quot;W Media Storage Unit"/>
    <n v="242.94"/>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600000000002"/>
  </r>
  <r>
    <n v="3112"/>
    <s v="CA-2013-121671"/>
    <x v="0"/>
    <x v="19"/>
    <d v="2013-07-23T00:00:00"/>
    <s v="Standard Class"/>
    <s v="AA-10480"/>
    <s v="Andrew Allen"/>
    <x v="0"/>
    <s v="United States"/>
    <s v="Springfield"/>
    <x v="25"/>
    <n v="65807"/>
    <x v="2"/>
    <s v="OFF-ST-10000078"/>
    <x v="1"/>
    <x v="4"/>
    <s v="Tennsco 6- and 18-Compartment Lockers"/>
    <n v="265.17"/>
    <n v="1"/>
    <n v="0"/>
    <n v="47.730599999999981"/>
  </r>
  <r>
    <n v="3113"/>
    <s v="CA-2013-150350"/>
    <x v="0"/>
    <x v="828"/>
    <d v="2013-08-31T00:00:00"/>
    <s v="Standard Class"/>
    <s v="MS-17770"/>
    <s v="Maxwell Schwartz"/>
    <x v="0"/>
    <s v="United States"/>
    <s v="Seattle"/>
    <x v="4"/>
    <n v="98105"/>
    <x v="1"/>
    <s v="TEC-MA-10001972"/>
    <x v="2"/>
    <x v="15"/>
    <s v="Okidata C331dn Printer"/>
    <n v="837.59999999999991"/>
    <n v="3"/>
    <n v="0.2"/>
    <n v="62.82000000000005"/>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x v="4"/>
    <n v="98105"/>
    <x v="1"/>
    <s v="OFF-AP-10001492"/>
    <x v="1"/>
    <x v="9"/>
    <s v="Acco Six-Outlet Power Strip, 4' Cord Length"/>
    <n v="43.099999999999994"/>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39"/>
  </r>
  <r>
    <n v="3119"/>
    <s v="CA-2012-121720"/>
    <x v="1"/>
    <x v="832"/>
    <d v="2012-06-12T00:00:00"/>
    <s v="First Class"/>
    <s v="JE-15610"/>
    <s v="Jim Epp"/>
    <x v="1"/>
    <s v="United States"/>
    <s v="Lakeland"/>
    <x v="2"/>
    <n v="33801"/>
    <x v="0"/>
    <s v="FUR-CH-10003312"/>
    <x v="0"/>
    <x v="1"/>
    <s v="Hon 2090 “Pillow Soft” Series Mid Back Swivel/Tilt Chairs"/>
    <n v="1123.92"/>
    <n v="5"/>
    <n v="0.2"/>
    <n v="-182.63700000000017"/>
  </r>
  <r>
    <n v="3120"/>
    <s v="CA-2012-121720"/>
    <x v="1"/>
    <x v="832"/>
    <d v="2012-06-12T00:00:00"/>
    <s v="First Class"/>
    <s v="JE-15610"/>
    <s v="Jim Epp"/>
    <x v="1"/>
    <s v="United States"/>
    <s v="Lakeland"/>
    <x v="2"/>
    <n v="33801"/>
    <x v="0"/>
    <s v="TEC-PH-10002496"/>
    <x v="2"/>
    <x v="7"/>
    <s v="Cisco SPA301"/>
    <n v="249.58400000000003"/>
    <n v="2"/>
    <n v="0.2"/>
    <n v="31.197999999999986"/>
  </r>
  <r>
    <n v="3121"/>
    <s v="CA-2012-121720"/>
    <x v="1"/>
    <x v="832"/>
    <d v="2012-06-12T00:00:00"/>
    <s v="First Class"/>
    <s v="JE-15610"/>
    <s v="Jim Epp"/>
    <x v="1"/>
    <s v="United States"/>
    <s v="Lakeland"/>
    <x v="2"/>
    <n v="33801"/>
    <x v="0"/>
    <s v="FUR-FU-10003464"/>
    <x v="0"/>
    <x v="5"/>
    <s v="Seth Thomas 8 1/2&quot; Cubicle Clock"/>
    <n v="48.671999999999997"/>
    <n v="3"/>
    <n v="0.2"/>
    <n v="7.3007999999999988"/>
  </r>
  <r>
    <n v="3122"/>
    <s v="CA-2012-121720"/>
    <x v="1"/>
    <x v="832"/>
    <d v="2012-06-12T00:00:00"/>
    <s v="First Class"/>
    <s v="JE-15610"/>
    <s v="Jim Epp"/>
    <x v="1"/>
    <s v="United States"/>
    <s v="Lakeland"/>
    <x v="2"/>
    <n v="33801"/>
    <x v="0"/>
    <s v="OFF-AR-10000380"/>
    <x v="1"/>
    <x v="6"/>
    <s v="Hunt PowerHouse Electric Pencil Sharpener, Blue"/>
    <n v="60.768000000000001"/>
    <n v="2"/>
    <n v="0.2"/>
    <n v="7.5959999999999894"/>
  </r>
  <r>
    <n v="3123"/>
    <s v="CA-2012-121720"/>
    <x v="1"/>
    <x v="832"/>
    <d v="2012-06-12T00:00:00"/>
    <s v="First Class"/>
    <s v="JE-15610"/>
    <s v="Jim Epp"/>
    <x v="1"/>
    <s v="United States"/>
    <s v="Lakeland"/>
    <x v="2"/>
    <n v="33801"/>
    <x v="0"/>
    <s v="OFF-BI-10004593"/>
    <x v="1"/>
    <x v="8"/>
    <s v="Ibico Laser Imprintable Binding System Covers"/>
    <n v="78.600000000000009"/>
    <n v="5"/>
    <n v="0.7"/>
    <n v="-62.88000000000001"/>
  </r>
  <r>
    <n v="3124"/>
    <s v="CA-2012-121720"/>
    <x v="1"/>
    <x v="832"/>
    <d v="2012-06-12T00:00:00"/>
    <s v="First Class"/>
    <s v="JE-15610"/>
    <s v="Jim Epp"/>
    <x v="1"/>
    <s v="United States"/>
    <s v="Lakeland"/>
    <x v="2"/>
    <n v="33801"/>
    <x v="0"/>
    <s v="OFF-BI-10001308"/>
    <x v="1"/>
    <x v="8"/>
    <s v="GBC Standard Plastic Binding Systems' Combs"/>
    <n v="3.7680000000000007"/>
    <n v="2"/>
    <n v="0.7"/>
    <n v="-3.1400000000000006"/>
  </r>
  <r>
    <n v="3125"/>
    <s v="CA-2012-121720"/>
    <x v="1"/>
    <x v="832"/>
    <d v="2012-06-12T00:00:00"/>
    <s v="First Class"/>
    <s v="JE-15610"/>
    <s v="Jim Epp"/>
    <x v="1"/>
    <s v="United States"/>
    <s v="Lakeland"/>
    <x v="2"/>
    <n v="33801"/>
    <x v="0"/>
    <s v="OFF-ST-10001780"/>
    <x v="1"/>
    <x v="4"/>
    <s v="Tennsco 16-Compartment Lockers with Coat Rack"/>
    <n v="1036.624"/>
    <n v="2"/>
    <n v="0.2"/>
    <n v="51.831200000000024"/>
  </r>
  <r>
    <n v="3126"/>
    <s v="CA-2012-121720"/>
    <x v="1"/>
    <x v="832"/>
    <d v="2012-06-12T00:00:00"/>
    <s v="First Class"/>
    <s v="JE-15610"/>
    <s v="Jim Epp"/>
    <x v="1"/>
    <s v="United States"/>
    <s v="Lakeland"/>
    <x v="2"/>
    <n v="33801"/>
    <x v="0"/>
    <s v="OFF-ST-10003816"/>
    <x v="1"/>
    <x v="4"/>
    <s v="Fellowes High-Stak Drawer Files"/>
    <n v="563.80799999999999"/>
    <n v="4"/>
    <n v="0.2"/>
    <n v="21.142799999999966"/>
  </r>
  <r>
    <n v="3127"/>
    <s v="CA-2014-149895"/>
    <x v="3"/>
    <x v="565"/>
    <d v="2014-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14-10-07T00:00:00"/>
    <s v="Standard Class"/>
    <s v="BP-11155"/>
    <s v="Becky Pak"/>
    <x v="0"/>
    <s v="United States"/>
    <s v="New York City"/>
    <x v="15"/>
    <n v="10011"/>
    <x v="3"/>
    <s v="OFF-PA-10004438"/>
    <x v="1"/>
    <x v="10"/>
    <s v="Xerox 1907"/>
    <n v="49.12"/>
    <n v="4"/>
    <n v="0"/>
    <n v="23.086399999999998"/>
  </r>
  <r>
    <n v="3129"/>
    <s v="CA-2011-136399"/>
    <x v="2"/>
    <x v="757"/>
    <d v="2011-12-17T00:00:00"/>
    <s v="First Class"/>
    <s v="CC-12100"/>
    <s v="Chad Cunningham"/>
    <x v="2"/>
    <s v="United States"/>
    <s v="Los Angeles"/>
    <x v="1"/>
    <n v="90049"/>
    <x v="1"/>
    <s v="FUR-FU-10004090"/>
    <x v="0"/>
    <x v="5"/>
    <s v="Executive Impressions 14&quot; Contract Wall Clock"/>
    <n v="44.46"/>
    <n v="2"/>
    <n v="0"/>
    <n v="14.671799999999998"/>
  </r>
  <r>
    <n v="3130"/>
    <s v="CA-2011-136399"/>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x v="1"/>
    <n v="90049"/>
    <x v="1"/>
    <s v="TEC-AC-10001142"/>
    <x v="2"/>
    <x v="11"/>
    <s v="First Data FD10 PIN Pad"/>
    <n v="395"/>
    <n v="5"/>
    <n v="0"/>
    <n v="39.499999999999957"/>
  </r>
  <r>
    <n v="3132"/>
    <s v="CA-2011-136399"/>
    <x v="2"/>
    <x v="757"/>
    <d v="2011-12-17T00:00:00"/>
    <s v="First Class"/>
    <s v="CC-12100"/>
    <s v="Chad Cunningham"/>
    <x v="2"/>
    <s v="United States"/>
    <s v="Los Angeles"/>
    <x v="1"/>
    <n v="90049"/>
    <x v="1"/>
    <s v="TEC-PH-10004977"/>
    <x v="2"/>
    <x v="7"/>
    <s v="GE 30524EE4"/>
    <n v="627.16800000000012"/>
    <n v="4"/>
    <n v="0.2"/>
    <n v="70.55639999999994"/>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x v="5"/>
    <n v="75081"/>
    <x v="2"/>
    <s v="OFF-BI-10000666"/>
    <x v="1"/>
    <x v="8"/>
    <s v="Surelock Post Binders"/>
    <n v="30.559999999999992"/>
    <n v="5"/>
    <n v="0.8"/>
    <n v="-45.840000000000018"/>
  </r>
  <r>
    <n v="3136"/>
    <s v="CA-2014-164168"/>
    <x v="3"/>
    <x v="105"/>
    <d v="2014-11-19T00:00:00"/>
    <s v="Standard Class"/>
    <s v="LS-16975"/>
    <s v="Lindsay Shagiari"/>
    <x v="2"/>
    <s v="United States"/>
    <s v="Dallas"/>
    <x v="5"/>
    <n v="75081"/>
    <x v="2"/>
    <s v="OFF-ST-10002583"/>
    <x v="1"/>
    <x v="4"/>
    <s v="Fellowes Neat Ideas Storage Cubes"/>
    <n v="77.951999999999998"/>
    <n v="3"/>
    <n v="0.2"/>
    <n v="-15.590400000000002"/>
  </r>
  <r>
    <n v="3137"/>
    <s v="CA-2014-164168"/>
    <x v="3"/>
    <x v="105"/>
    <d v="2014-11-19T00:00:00"/>
    <s v="Standard Class"/>
    <s v="LS-16975"/>
    <s v="Lindsay Shagiari"/>
    <x v="2"/>
    <s v="United States"/>
    <s v="Dallas"/>
    <x v="5"/>
    <n v="75081"/>
    <x v="2"/>
    <s v="TEC-PH-10004908"/>
    <x v="2"/>
    <x v="7"/>
    <s v="Panasonic KX TS3282W Corded phone"/>
    <n v="67.992000000000004"/>
    <n v="1"/>
    <n v="0.2"/>
    <n v="8.4989999999999917"/>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x v="5"/>
    <n v="78207"/>
    <x v="2"/>
    <s v="OFF-BI-10003650"/>
    <x v="1"/>
    <x v="8"/>
    <s v="GBC DocuBind 300 Electric Binding Machine"/>
    <n v="210.39199999999997"/>
    <n v="2"/>
    <n v="0.8"/>
    <n v="-336.62720000000013"/>
  </r>
  <r>
    <n v="3143"/>
    <s v="CA-2014-162572"/>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x v="24"/>
    <n v="45231"/>
    <x v="3"/>
    <s v="OFF-AR-10001547"/>
    <x v="1"/>
    <x v="6"/>
    <s v="Newell 311"/>
    <n v="10.608000000000001"/>
    <n v="6"/>
    <n v="0.2"/>
    <n v="0.92819999999999991"/>
  </r>
  <r>
    <n v="3145"/>
    <s v="US-2013-148110"/>
    <x v="0"/>
    <x v="64"/>
    <d v="2013-09-12T00:00:00"/>
    <s v="Standard Class"/>
    <s v="AR-10825"/>
    <s v="Anthony Rawles"/>
    <x v="1"/>
    <s v="United States"/>
    <s v="Austin"/>
    <x v="5"/>
    <n v="78745"/>
    <x v="2"/>
    <s v="FUR-CH-10002647"/>
    <x v="0"/>
    <x v="1"/>
    <s v="Situations Contoured Folding Chairs, 4/Set"/>
    <n v="347.80200000000002"/>
    <n v="7"/>
    <n v="0.3"/>
    <n v="-24.842999999999961"/>
  </r>
  <r>
    <n v="3146"/>
    <s v="CA-2014-131828"/>
    <x v="3"/>
    <x v="512"/>
    <d v="2014-02-14T00:00:00"/>
    <s v="Second Class"/>
    <s v="CS-11845"/>
    <s v="Cari Sayre"/>
    <x v="1"/>
    <s v="United States"/>
    <s v="Seattle"/>
    <x v="4"/>
    <n v="98105"/>
    <x v="1"/>
    <s v="FUR-CH-10004495"/>
    <x v="0"/>
    <x v="1"/>
    <s v="Global Leather and Oak Executive Chair, Black"/>
    <n v="963.13600000000008"/>
    <n v="4"/>
    <n v="0.2"/>
    <n v="108.35279999999986"/>
  </r>
  <r>
    <n v="3147"/>
    <s v="CA-2014-131828"/>
    <x v="3"/>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x v="15"/>
    <n v="10035"/>
    <x v="3"/>
    <s v="OFF-PA-10003441"/>
    <x v="1"/>
    <x v="10"/>
    <s v="Xerox 226"/>
    <n v="32.400000000000006"/>
    <n v="5"/>
    <n v="0"/>
    <n v="15.552000000000001"/>
  </r>
  <r>
    <n v="3150"/>
    <s v="US-2011-109036"/>
    <x v="2"/>
    <x v="414"/>
    <d v="2011-12-25T00:00:00"/>
    <s v="Standard Class"/>
    <s v="KH-16510"/>
    <s v="Keith Herrera"/>
    <x v="0"/>
    <s v="United States"/>
    <s v="Seattle"/>
    <x v="4"/>
    <n v="98103"/>
    <x v="1"/>
    <s v="OFF-LA-10002043"/>
    <x v="1"/>
    <x v="2"/>
    <s v="Avery 489"/>
    <n v="31.049999999999997"/>
    <n v="3"/>
    <n v="0"/>
    <n v="14.904"/>
  </r>
  <r>
    <n v="3151"/>
    <s v="CA-2012-147830"/>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12-12-18T00:00:00"/>
    <s v="First Class"/>
    <s v="NF-18385"/>
    <s v="Natalie Fritzler"/>
    <x v="0"/>
    <s v="United States"/>
    <s v="Newark"/>
    <x v="24"/>
    <n v="43055"/>
    <x v="3"/>
    <s v="TEC-PH-10004908"/>
    <x v="2"/>
    <x v="7"/>
    <s v="Panasonic KX TS3282W Corded phone"/>
    <n v="101.98799999999999"/>
    <n v="2"/>
    <n v="0.4"/>
    <n v="-16.998000000000019"/>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13-03-28T00:00:00"/>
    <s v="First Class"/>
    <s v="DB-13210"/>
    <s v="Dean Braden"/>
    <x v="0"/>
    <s v="United States"/>
    <s v="Jacksonville"/>
    <x v="3"/>
    <n v="28540"/>
    <x v="0"/>
    <s v="TEC-AC-10001314"/>
    <x v="2"/>
    <x v="11"/>
    <s v="Case Logic 2.4GHz Wireless Keyboard"/>
    <n v="119.97600000000001"/>
    <n v="3"/>
    <n v="0.2"/>
    <n v="-17.996400000000019"/>
  </r>
  <r>
    <n v="3161"/>
    <s v="US-2011-150924"/>
    <x v="2"/>
    <x v="171"/>
    <d v="2011-09-16T00:00:00"/>
    <s v="Second Class"/>
    <s v="PT-19090"/>
    <s v="Pete Takahito"/>
    <x v="0"/>
    <s v="United States"/>
    <s v="Houston"/>
    <x v="5"/>
    <n v="77070"/>
    <x v="2"/>
    <s v="OFF-BI-10004040"/>
    <x v="1"/>
    <x v="8"/>
    <s v="Wilson Jones Impact Binders"/>
    <n v="5.179999999999998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x v="1"/>
    <n v="94109"/>
    <x v="1"/>
    <s v="OFF-AR-10001615"/>
    <x v="1"/>
    <x v="6"/>
    <s v="Newell 34"/>
    <n v="59.519999999999996"/>
    <n v="3"/>
    <n v="0"/>
    <n v="15.475200000000001"/>
  </r>
  <r>
    <n v="3165"/>
    <s v="CA-2011-153969"/>
    <x v="2"/>
    <x v="158"/>
    <d v="2011-09-25T00:00:00"/>
    <s v="Standard Class"/>
    <s v="HF-14995"/>
    <s v="Herbert Flentye"/>
    <x v="0"/>
    <s v="United States"/>
    <s v="San Francisco"/>
    <x v="1"/>
    <n v="94109"/>
    <x v="1"/>
    <s v="OFF-PA-10000327"/>
    <x v="1"/>
    <x v="10"/>
    <s v="Xerox 1971"/>
    <n v="38.520000000000003"/>
    <n v="9"/>
    <n v="0"/>
    <n v="17.333999999999996"/>
  </r>
  <r>
    <n v="3166"/>
    <s v="CA-2011-153969"/>
    <x v="2"/>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x v="20"/>
    <n v="29203"/>
    <x v="0"/>
    <s v="OFF-BI-10002003"/>
    <x v="1"/>
    <x v="8"/>
    <s v="Ibico Presentation Index for Binding Systems"/>
    <n v="23.88"/>
    <n v="6"/>
    <n v="0"/>
    <n v="11.223600000000001"/>
  </r>
  <r>
    <n v="3172"/>
    <s v="US-2013-133879"/>
    <x v="0"/>
    <x v="844"/>
    <d v="2013-03-29T00:00:00"/>
    <s v="Standard Class"/>
    <s v="KT-16465"/>
    <s v="Kean Takahito"/>
    <x v="0"/>
    <s v="United States"/>
    <s v="Chicago"/>
    <x v="10"/>
    <n v="60623"/>
    <x v="2"/>
    <s v="OFF-BI-10004465"/>
    <x v="1"/>
    <x v="8"/>
    <s v="Avery Durable Slant Ring Binders"/>
    <n v="3.1679999999999993"/>
    <n v="2"/>
    <n v="0.8"/>
    <n v="-4.7520000000000007"/>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2000000000001"/>
    <n v="3"/>
    <n v="0.2"/>
    <n v="1.5065999999999975"/>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x v="15"/>
    <n v="10011"/>
    <x v="3"/>
    <s v="FUR-FU-10000521"/>
    <x v="0"/>
    <x v="5"/>
    <s v="Seth Thomas 14&quot; Putty-Colored Wall Clock"/>
    <n v="58.68"/>
    <n v="2"/>
    <n v="0"/>
    <n v="18.190799999999996"/>
  </r>
  <r>
    <n v="3181"/>
    <s v="CA-2014-105235"/>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000000000012"/>
    <n v="3"/>
    <n v="0"/>
    <n v="355.4466000000001"/>
  </r>
  <r>
    <n v="3184"/>
    <s v="CA-2014-152912"/>
    <x v="3"/>
    <x v="45"/>
    <d v="2014-11-13T00:00:00"/>
    <s v="Second Class"/>
    <s v="BM-11650"/>
    <s v="Brian Moss"/>
    <x v="1"/>
    <s v="United States"/>
    <s v="Columbia"/>
    <x v="39"/>
    <n v="21044"/>
    <x v="3"/>
    <s v="OFF-ST-10003208"/>
    <x v="1"/>
    <x v="4"/>
    <s v="Adjustable Depth Letter/Legal Cart"/>
    <n v="1633.14"/>
    <n v="9"/>
    <n v="0"/>
    <n v="473.61059999999975"/>
  </r>
  <r>
    <n v="3185"/>
    <s v="CA-2014-152912"/>
    <x v="3"/>
    <x v="45"/>
    <d v="2014-11-13T00:00:00"/>
    <s v="Second Class"/>
    <s v="BM-11650"/>
    <s v="Brian Moss"/>
    <x v="1"/>
    <s v="United States"/>
    <s v="Columbia"/>
    <x v="39"/>
    <n v="21044"/>
    <x v="3"/>
    <s v="OFF-ST-10003208"/>
    <x v="1"/>
    <x v="4"/>
    <s v="Adjustable Depth Letter/Legal Cart"/>
    <n v="544.38"/>
    <n v="3"/>
    <n v="0"/>
    <n v="157.87019999999993"/>
  </r>
  <r>
    <n v="3186"/>
    <s v="CA-2011-123498"/>
    <x v="2"/>
    <x v="845"/>
    <d v="2011-11-09T00:00:00"/>
    <s v="First Class"/>
    <s v="TC-20980"/>
    <s v="Tamara Chand"/>
    <x v="1"/>
    <s v="United States"/>
    <s v="Houston"/>
    <x v="5"/>
    <n v="77041"/>
    <x v="2"/>
    <s v="OFF-BI-10000632"/>
    <x v="1"/>
    <x v="8"/>
    <s v="Satellite Sectional Post Binders"/>
    <n v="26.045999999999992"/>
    <n v="3"/>
    <n v="0.8"/>
    <n v="-44.278199999999998"/>
  </r>
  <r>
    <n v="3187"/>
    <s v="CA-2011-123498"/>
    <x v="2"/>
    <x v="845"/>
    <d v="2011-11-09T00:00:00"/>
    <s v="First Class"/>
    <s v="TC-20980"/>
    <s v="Tamara Chand"/>
    <x v="1"/>
    <s v="United States"/>
    <s v="Houston"/>
    <x v="5"/>
    <n v="77041"/>
    <x v="2"/>
    <s v="OFF-EN-10004773"/>
    <x v="1"/>
    <x v="12"/>
    <s v="Staples"/>
    <n v="74.352000000000004"/>
    <n v="3"/>
    <n v="0.2"/>
    <n v="26.952599999999997"/>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799999999999999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400000000003"/>
  </r>
  <r>
    <n v="3193"/>
    <s v="CA-2014-158953"/>
    <x v="3"/>
    <x v="400"/>
    <d v="2014-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1-09-04T00:00:00"/>
    <s v="First Class"/>
    <s v="JL-15130"/>
    <s v="Jack Lebron"/>
    <x v="0"/>
    <s v="United States"/>
    <s v="Houston"/>
    <x v="5"/>
    <n v="77036"/>
    <x v="2"/>
    <s v="OFF-BI-10002949"/>
    <x v="1"/>
    <x v="8"/>
    <s v="Prestige Round Ring Binders"/>
    <n v="3.6479999999999992"/>
    <n v="3"/>
    <n v="0.8"/>
    <n v="-6.0192000000000032"/>
  </r>
  <r>
    <n v="3195"/>
    <s v="CA-2011-165428"/>
    <x v="2"/>
    <x v="416"/>
    <d v="2011-09-04T00:00:00"/>
    <s v="First Class"/>
    <s v="JL-15130"/>
    <s v="Jack Lebron"/>
    <x v="0"/>
    <s v="United States"/>
    <s v="Houston"/>
    <x v="5"/>
    <n v="77036"/>
    <x v="2"/>
    <s v="OFF-PA-10004100"/>
    <x v="1"/>
    <x v="10"/>
    <s v="Xerox 216"/>
    <n v="31.104000000000006"/>
    <n v="6"/>
    <n v="0.2"/>
    <n v="10.8864"/>
  </r>
  <r>
    <n v="3196"/>
    <s v="CA-2013-169026"/>
    <x v="0"/>
    <x v="590"/>
    <d v="2013-08-14T00:00:00"/>
    <s v="Standard Class"/>
    <s v="CM-12655"/>
    <s v="Corinna Mitchell"/>
    <x v="2"/>
    <s v="United States"/>
    <s v="Jackson"/>
    <x v="35"/>
    <n v="39212"/>
    <x v="0"/>
    <s v="OFF-FA-10001883"/>
    <x v="1"/>
    <x v="13"/>
    <s v="Alliance Super-Size Bands, Assorted Sizes"/>
    <n v="23.34"/>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x v="0"/>
    <s v="United States"/>
    <s v="Tempe"/>
    <x v="16"/>
    <n v="85281"/>
    <x v="1"/>
    <s v="OFF-BI-10003196"/>
    <x v="1"/>
    <x v="8"/>
    <s v="Accohide Poly Flexible Ring Binders"/>
    <n v="3.366000000000001"/>
    <n v="3"/>
    <n v="0.7"/>
    <n v="-2.2439999999999989"/>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x v="0"/>
    <s v="United States"/>
    <s v="Akron"/>
    <x v="24"/>
    <n v="44312"/>
    <x v="3"/>
    <s v="FUR-FU-10000308"/>
    <x v="0"/>
    <x v="5"/>
    <s v="Deflect-o Glass Clear Studded Chair Mats"/>
    <n v="149.232"/>
    <n v="3"/>
    <n v="0.2"/>
    <n v="3.7308000000000021"/>
  </r>
  <r>
    <n v="3202"/>
    <s v="CA-2011-164224"/>
    <x v="2"/>
    <x v="598"/>
    <d v="2011-05-20T00:00:00"/>
    <s v="Second Class"/>
    <s v="TT-21070"/>
    <s v="Ted Trevino"/>
    <x v="0"/>
    <s v="United States"/>
    <s v="Akron"/>
    <x v="24"/>
    <n v="44312"/>
    <x v="3"/>
    <s v="OFF-PA-10001526"/>
    <x v="1"/>
    <x v="10"/>
    <s v="Xerox 1949"/>
    <n v="15.936000000000002"/>
    <n v="4"/>
    <n v="0.2"/>
    <n v="5.7768000000000015"/>
  </r>
  <r>
    <n v="3203"/>
    <s v="CA-2011-158372"/>
    <x v="2"/>
    <x v="849"/>
    <d v="2011-11-16T00:00:00"/>
    <s v="Standard Class"/>
    <s v="RD-19900"/>
    <s v="Ruben Dartt"/>
    <x v="0"/>
    <s v="United States"/>
    <s v="San Diego"/>
    <x v="1"/>
    <n v="92037"/>
    <x v="1"/>
    <s v="TEC-PH-10002103"/>
    <x v="2"/>
    <x v="7"/>
    <s v="Jabra SPEAK 410"/>
    <n v="601.53599999999994"/>
    <n v="8"/>
    <n v="0.2"/>
    <n v="60.153600000000012"/>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400000000003"/>
  </r>
  <r>
    <n v="3206"/>
    <s v="CA-2011-158372"/>
    <x v="2"/>
    <x v="849"/>
    <d v="2011-11-16T00:00:00"/>
    <s v="Standard Class"/>
    <s v="RD-19900"/>
    <s v="Ruben Dartt"/>
    <x v="0"/>
    <s v="United States"/>
    <s v="San Diego"/>
    <x v="1"/>
    <n v="92037"/>
    <x v="1"/>
    <s v="OFF-PA-10002137"/>
    <x v="1"/>
    <x v="10"/>
    <s v="Southworth 100% Résumé Paper, 24lb."/>
    <n v="62.24"/>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x v="1"/>
    <n v="93727"/>
    <x v="1"/>
    <s v="TEC-PH-10002726"/>
    <x v="2"/>
    <x v="7"/>
    <s v="netTALK DUO VoIP Telephone Service"/>
    <n v="377.92800000000005"/>
    <n v="9"/>
    <n v="0.2"/>
    <n v="141.72300000000001"/>
  </r>
  <r>
    <n v="3211"/>
    <s v="US-2014-108245"/>
    <x v="3"/>
    <x v="585"/>
    <d v="2014-09-28T00:00:00"/>
    <s v="Standard Class"/>
    <s v="SH-19975"/>
    <s v="Sally Hughsby"/>
    <x v="1"/>
    <s v="United States"/>
    <s v="Pearland"/>
    <x v="5"/>
    <n v="77581"/>
    <x v="2"/>
    <s v="OFF-EN-10001415"/>
    <x v="1"/>
    <x v="12"/>
    <s v="Staples"/>
    <n v="13.392000000000001"/>
    <n v="3"/>
    <n v="0.2"/>
    <n v="5.0220000000000002"/>
  </r>
  <r>
    <n v="3212"/>
    <s v="US-2014-108245"/>
    <x v="3"/>
    <x v="585"/>
    <d v="2014-09-28T00:00:00"/>
    <s v="Standard Class"/>
    <s v="SH-19975"/>
    <s v="Sally Hughsby"/>
    <x v="1"/>
    <s v="United States"/>
    <s v="Pearland"/>
    <x v="5"/>
    <n v="77581"/>
    <x v="2"/>
    <s v="OFF-BI-10000773"/>
    <x v="1"/>
    <x v="8"/>
    <s v="Insertable Tab Post Binder Dividers"/>
    <n v="11.227999999999998"/>
    <n v="7"/>
    <n v="0.8"/>
    <n v="-18.52620000000001"/>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1"/>
  </r>
  <r>
    <n v="3215"/>
    <s v="CA-2013-132409"/>
    <x v="0"/>
    <x v="439"/>
    <d v="2013-06-02T00:00:00"/>
    <s v="Standard Class"/>
    <s v="TH-21235"/>
    <s v="Tiffany House"/>
    <x v="1"/>
    <s v="United States"/>
    <s v="Philadelphia"/>
    <x v="9"/>
    <n v="19134"/>
    <x v="3"/>
    <s v="OFF-AP-10002082"/>
    <x v="1"/>
    <x v="9"/>
    <s v="Holmes HEPA Air Purifier"/>
    <n v="34.848000000000006"/>
    <n v="2"/>
    <n v="0.2"/>
    <n v="6.5339999999999971"/>
  </r>
  <r>
    <n v="3216"/>
    <s v="CA-2014-150189"/>
    <x v="3"/>
    <x v="141"/>
    <d v="2014-07-11T00:00:00"/>
    <s v="First Class"/>
    <s v="VG-21790"/>
    <s v="Vivek Gonzalez"/>
    <x v="0"/>
    <s v="United States"/>
    <s v="San Mateo"/>
    <x v="1"/>
    <n v="94403"/>
    <x v="1"/>
    <s v="OFF-LA-10002762"/>
    <x v="1"/>
    <x v="2"/>
    <s v="Avery 485"/>
    <n v="75.179999999999993"/>
    <n v="6"/>
    <n v="0"/>
    <n v="35.334599999999995"/>
  </r>
  <r>
    <n v="3217"/>
    <s v="CA-2011-114433"/>
    <x v="2"/>
    <x v="8"/>
    <d v="2011-05-17T00:00:00"/>
    <s v="Standard Class"/>
    <s v="NP-18325"/>
    <s v="Naresj Patel"/>
    <x v="0"/>
    <s v="United States"/>
    <s v="Oakland"/>
    <x v="1"/>
    <n v="94601"/>
    <x v="1"/>
    <s v="TEC-AC-10002800"/>
    <x v="2"/>
    <x v="11"/>
    <s v="Plantronics Audio 478 Stereo USB Headset"/>
    <n v="149.97"/>
    <n v="3"/>
    <n v="0"/>
    <n v="52.489499999999992"/>
  </r>
  <r>
    <n v="3218"/>
    <s v="CA-2014-104640"/>
    <x v="3"/>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19999999999"/>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2"/>
  </r>
  <r>
    <n v="3221"/>
    <s v="US-2012-137008"/>
    <x v="1"/>
    <x v="653"/>
    <d v="2012-10-08T00:00:00"/>
    <s v="Standard Class"/>
    <s v="JP-15460"/>
    <s v="Jennifer Patt"/>
    <x v="1"/>
    <s v="United States"/>
    <s v="Lakewood"/>
    <x v="30"/>
    <n v="8701"/>
    <x v="3"/>
    <s v="OFF-EN-10002500"/>
    <x v="1"/>
    <x v="12"/>
    <s v="Globe Weis Peel &amp; Seel First Class Envelopes"/>
    <n v="51.12"/>
    <n v="4"/>
    <n v="0"/>
    <n v="23.003999999999998"/>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x v="16"/>
    <n v="85281"/>
    <x v="1"/>
    <s v="OFF-FA-10000735"/>
    <x v="1"/>
    <x v="13"/>
    <s v="Staples"/>
    <n v="4.6719999999999997"/>
    <n v="2"/>
    <n v="0.2"/>
    <n v="1.4599999999999997"/>
  </r>
  <r>
    <n v="3225"/>
    <s v="CA-2011-108189"/>
    <x v="2"/>
    <x v="852"/>
    <d v="2011-10-05T00:00:00"/>
    <s v="First Class"/>
    <s v="ES-14080"/>
    <s v="Erin Smith"/>
    <x v="1"/>
    <s v="United States"/>
    <s v="Tempe"/>
    <x v="16"/>
    <n v="85281"/>
    <x v="1"/>
    <s v="TEC-PH-10001760"/>
    <x v="2"/>
    <x v="7"/>
    <s v="Bose SoundLink Bluetooth Speaker"/>
    <n v="318.40000000000003"/>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x v="16"/>
    <n v="85281"/>
    <x v="1"/>
    <s v="OFF-SU-10003567"/>
    <x v="1"/>
    <x v="14"/>
    <s v="Stiletto Hand Letter Openers"/>
    <n v="15.36"/>
    <n v="2"/>
    <n v="0.2"/>
    <n v="-3.2639999999999993"/>
  </r>
  <r>
    <n v="3228"/>
    <s v="CA-2011-108189"/>
    <x v="2"/>
    <x v="852"/>
    <d v="2011-10-05T00:00:00"/>
    <s v="First Class"/>
    <s v="ES-14080"/>
    <s v="Erin Smith"/>
    <x v="1"/>
    <s v="United States"/>
    <s v="Tempe"/>
    <x v="16"/>
    <n v="85281"/>
    <x v="1"/>
    <s v="TEC-PH-10001557"/>
    <x v="2"/>
    <x v="7"/>
    <s v="Pyle PMP37LED"/>
    <n v="230.376"/>
    <n v="3"/>
    <n v="0.2"/>
    <n v="20.157899999999991"/>
  </r>
  <r>
    <n v="3229"/>
    <s v="CA-2011-108189"/>
    <x v="2"/>
    <x v="852"/>
    <d v="2011-10-05T00:00:00"/>
    <s v="First Class"/>
    <s v="ES-14080"/>
    <s v="Erin Smith"/>
    <x v="1"/>
    <s v="United States"/>
    <s v="Tempe"/>
    <x v="16"/>
    <n v="85281"/>
    <x v="1"/>
    <s v="TEC-AC-10003038"/>
    <x v="2"/>
    <x v="11"/>
    <s v="Kingston Digital DataTraveler 16GB USB 2.0"/>
    <n v="7.16"/>
    <n v="1"/>
    <n v="0.2"/>
    <n v="-8.9500000000001023E-2"/>
  </r>
  <r>
    <n v="3230"/>
    <s v="CA-2011-154641"/>
    <x v="2"/>
    <x v="430"/>
    <d v="2011-08-16T00:00:00"/>
    <s v="Standard Class"/>
    <s v="KL-16645"/>
    <s v="Ken Lonsdale"/>
    <x v="0"/>
    <s v="United States"/>
    <s v="New York City"/>
    <x v="15"/>
    <n v="10035"/>
    <x v="3"/>
    <s v="OFF-ST-10004459"/>
    <x v="1"/>
    <x v="4"/>
    <s v="Tennsco Single-Tier Lockers"/>
    <n v="375.34"/>
    <n v="1"/>
    <n v="0"/>
    <n v="18.766999999999996"/>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2"/>
    <n v="3"/>
    <n v="0.8"/>
    <n v="-44.278199999999998"/>
  </r>
  <r>
    <n v="3233"/>
    <s v="US-2014-156356"/>
    <x v="3"/>
    <x v="513"/>
    <d v="2014-04-23T00:00:00"/>
    <s v="Standard Class"/>
    <s v="ND-18370"/>
    <s v="Natalie DeCherney"/>
    <x v="0"/>
    <s v="United States"/>
    <s v="Houston"/>
    <x v="5"/>
    <n v="77095"/>
    <x v="2"/>
    <s v="OFF-BI-10001107"/>
    <x v="1"/>
    <x v="8"/>
    <s v="GBC White Gloss Covers, Plain Front"/>
    <n v="2.8959999999999995"/>
    <n v="1"/>
    <n v="0.8"/>
    <n v="-4.7784000000000013"/>
  </r>
  <r>
    <n v="3234"/>
    <s v="US-2014-156356"/>
    <x v="3"/>
    <x v="513"/>
    <d v="2014-04-23T00:00:00"/>
    <s v="Standard Class"/>
    <s v="ND-18370"/>
    <s v="Natalie DeCherney"/>
    <x v="0"/>
    <s v="United States"/>
    <s v="Houston"/>
    <x v="5"/>
    <n v="77095"/>
    <x v="2"/>
    <s v="OFF-ST-10002301"/>
    <x v="1"/>
    <x v="4"/>
    <s v="Tennsco Commercial Shelving"/>
    <n v="32.544000000000004"/>
    <n v="2"/>
    <n v="0.2"/>
    <n v="-7.7292000000000041"/>
  </r>
  <r>
    <n v="3235"/>
    <s v="CA-2013-138933"/>
    <x v="0"/>
    <x v="423"/>
    <d v="2013-04-28T00:00:00"/>
    <s v="First Class"/>
    <s v="JL-15130"/>
    <s v="Jack Lebron"/>
    <x v="0"/>
    <s v="United States"/>
    <s v="Riverside"/>
    <x v="1"/>
    <n v="92503"/>
    <x v="1"/>
    <s v="OFF-BI-10003355"/>
    <x v="1"/>
    <x v="8"/>
    <s v="Cardinal Holdit Business Card Pockets"/>
    <n v="3.9840000000000004"/>
    <n v="1"/>
    <n v="0.2"/>
    <n v="1.3944000000000001"/>
  </r>
  <r>
    <n v="3236"/>
    <s v="CA-2013-140746"/>
    <x v="0"/>
    <x v="804"/>
    <d v="2013-01-15T00:00:00"/>
    <s v="Same Day"/>
    <s v="RC-19825"/>
    <s v="Roy Collins"/>
    <x v="0"/>
    <s v="United States"/>
    <s v="Fairfield"/>
    <x v="29"/>
    <n v="6824"/>
    <x v="3"/>
    <s v="FUR-TA-10002903"/>
    <x v="0"/>
    <x v="3"/>
    <s v="Bevis Round Bullnose 29&quot; High Table Top"/>
    <n v="181.796999999999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7"/>
  </r>
  <r>
    <n v="3239"/>
    <s v="US-2013-127971"/>
    <x v="0"/>
    <x v="73"/>
    <d v="2013-11-28T00:00:00"/>
    <s v="Standard Class"/>
    <s v="DW-13195"/>
    <s v="David Wiener"/>
    <x v="1"/>
    <s v="United States"/>
    <s v="Houston"/>
    <x v="5"/>
    <n v="77095"/>
    <x v="2"/>
    <s v="FUR-CH-10003774"/>
    <x v="0"/>
    <x v="1"/>
    <s v="Global Wood Trimmed Manager's Task Chair, Khaki"/>
    <n v="318.43"/>
    <n v="5"/>
    <n v="0.3"/>
    <n v="-77.333000000000013"/>
  </r>
  <r>
    <n v="3240"/>
    <s v="US-2013-127971"/>
    <x v="0"/>
    <x v="73"/>
    <d v="2013-11-28T00:00:00"/>
    <s v="Standard Class"/>
    <s v="DW-13195"/>
    <s v="David Wiener"/>
    <x v="1"/>
    <s v="United States"/>
    <s v="Houston"/>
    <x v="5"/>
    <n v="77095"/>
    <x v="2"/>
    <s v="TEC-PH-10003095"/>
    <x v="2"/>
    <x v="7"/>
    <s v="Samsung HM1900 Bluetooth Headset"/>
    <n v="122.91999999999999"/>
    <n v="7"/>
    <n v="0.2"/>
    <n v="46.095000000000006"/>
  </r>
  <r>
    <n v="3241"/>
    <s v="US-2013-127971"/>
    <x v="0"/>
    <x v="73"/>
    <d v="2013-11-28T00:00:00"/>
    <s v="Standard Class"/>
    <s v="DW-13195"/>
    <s v="David Wiener"/>
    <x v="1"/>
    <s v="United States"/>
    <s v="Houston"/>
    <x v="5"/>
    <n v="77095"/>
    <x v="2"/>
    <s v="FUR-FU-10000023"/>
    <x v="0"/>
    <x v="5"/>
    <s v="Eldon Wave Desk Accessories"/>
    <n v="7.0679999999999996"/>
    <n v="3"/>
    <n v="0.6"/>
    <n v="-2.8271999999999995"/>
  </r>
  <r>
    <n v="3242"/>
    <s v="US-2013-140809"/>
    <x v="0"/>
    <x v="854"/>
    <d v="2013-02-03T00:00:00"/>
    <s v="First Class"/>
    <s v="CK-12760"/>
    <s v="Cyma Kinney"/>
    <x v="1"/>
    <s v="United States"/>
    <s v="Arlington"/>
    <x v="17"/>
    <n v="22204"/>
    <x v="0"/>
    <s v="OFF-ST-10002214"/>
    <x v="1"/>
    <x v="4"/>
    <s v="X-Rack File for Hanging Folders"/>
    <n v="56.449999999999996"/>
    <n v="5"/>
    <n v="0"/>
    <n v="14.676999999999998"/>
  </r>
  <r>
    <n v="3243"/>
    <s v="CA-2014-114524"/>
    <x v="3"/>
    <x v="185"/>
    <d v="2014-04-06T00:00:00"/>
    <s v="Second Class"/>
    <s v="EG-13900"/>
    <s v="Emily Grady"/>
    <x v="0"/>
    <s v="United States"/>
    <s v="Chicago"/>
    <x v="10"/>
    <n v="60623"/>
    <x v="2"/>
    <s v="OFF-BI-10002799"/>
    <x v="1"/>
    <x v="8"/>
    <s v="SlimView Poly Binder, 3/8&quot;"/>
    <n v="13.467999999999998"/>
    <n v="13"/>
    <n v="0.8"/>
    <n v="-22.895600000000005"/>
  </r>
  <r>
    <n v="3244"/>
    <s v="CA-2014-113355"/>
    <x v="3"/>
    <x v="96"/>
    <d v="2014-12-06T00:00:00"/>
    <s v="Standard Class"/>
    <s v="SJ-20215"/>
    <s v="Sarah Jordon"/>
    <x v="0"/>
    <s v="United States"/>
    <s v="Grand Prairie"/>
    <x v="5"/>
    <n v="75051"/>
    <x v="2"/>
    <s v="TEC-PH-10004912"/>
    <x v="2"/>
    <x v="7"/>
    <s v="Cisco SPA112 2 Port Phone Adapter"/>
    <n v="219.80000000000004"/>
    <n v="5"/>
    <n v="0.2"/>
    <n v="24.727499999999971"/>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x v="4"/>
    <n v="98103"/>
    <x v="1"/>
    <s v="TEC-AC-10004510"/>
    <x v="2"/>
    <x v="11"/>
    <s v="Logitech Desktop MK120 Mouse and keyboard Combo"/>
    <n v="49.08"/>
    <n v="3"/>
    <n v="0"/>
    <n v="4.9079999999999977"/>
  </r>
  <r>
    <n v="3247"/>
    <s v="US-2014-140907"/>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x v="4"/>
    <n v="98103"/>
    <x v="1"/>
    <s v="OFF-AR-10000799"/>
    <x v="1"/>
    <x v="6"/>
    <s v="Col-Erase Pencils with Erasers"/>
    <n v="18.240000000000002"/>
    <n v="3"/>
    <n v="0"/>
    <n v="5.2895999999999983"/>
  </r>
  <r>
    <n v="3249"/>
    <s v="CA-2013-159730"/>
    <x v="0"/>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x v="4"/>
    <n v="98103"/>
    <x v="1"/>
    <s v="TEC-PH-10002085"/>
    <x v="2"/>
    <x v="7"/>
    <s v="Clarity 53712"/>
    <n v="105.58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59999999999992"/>
    <n v="3"/>
    <n v="0.2"/>
    <n v="2.2050000000000001"/>
  </r>
  <r>
    <n v="3254"/>
    <s v="CA-2014-110373"/>
    <x v="3"/>
    <x v="855"/>
    <d v="2014-10-31T00:00:00"/>
    <s v="Second Class"/>
    <s v="MA-17560"/>
    <s v="Matt Abelman"/>
    <x v="2"/>
    <s v="United States"/>
    <s v="Chicago"/>
    <x v="10"/>
    <n v="60610"/>
    <x v="2"/>
    <s v="TEC-PH-10001536"/>
    <x v="2"/>
    <x v="7"/>
    <s v="Spigen Samsung Galaxy S5 Case Wallet"/>
    <n v="27.183999999999997"/>
    <n v="2"/>
    <n v="0.2"/>
    <n v="2.0387999999999984"/>
  </r>
  <r>
    <n v="3255"/>
    <s v="CA-2013-155474"/>
    <x v="0"/>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x v="4"/>
    <n v="98105"/>
    <x v="1"/>
    <s v="OFF-BI-10004209"/>
    <x v="1"/>
    <x v="8"/>
    <s v="Fellowes Twister Kit, Gray/Clear, 3/pkg"/>
    <n v="19.295999999999999"/>
    <n v="3"/>
    <n v="0.2"/>
    <n v="6.0299999999999994"/>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x v="5"/>
    <n v="77506"/>
    <x v="2"/>
    <s v="OFF-PA-10004609"/>
    <x v="1"/>
    <x v="10"/>
    <s v="Xerox 221"/>
    <n v="20.736000000000004"/>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895"/>
  </r>
  <r>
    <n v="3263"/>
    <s v="CA-2011-140662"/>
    <x v="2"/>
    <x v="664"/>
    <d v="2011-11-19T00:00:00"/>
    <s v="First Class"/>
    <s v="TS-21205"/>
    <s v="Thomas Seio"/>
    <x v="1"/>
    <s v="United States"/>
    <s v="San Francisco"/>
    <x v="1"/>
    <n v="94109"/>
    <x v="1"/>
    <s v="OFF-PA-10003395"/>
    <x v="1"/>
    <x v="10"/>
    <s v="Xerox 1941"/>
    <n v="733.94999999999993"/>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1999999999988"/>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399999999983"/>
  </r>
  <r>
    <n v="3267"/>
    <s v="US-2011-126571"/>
    <x v="2"/>
    <x v="856"/>
    <d v="2011-10-15T00:00:00"/>
    <s v="Standard Class"/>
    <s v="JF-15565"/>
    <s v="Jill Fjeld"/>
    <x v="0"/>
    <s v="United States"/>
    <s v="Philadelphia"/>
    <x v="9"/>
    <n v="19120"/>
    <x v="3"/>
    <s v="OFF-EN-10002230"/>
    <x v="1"/>
    <x v="12"/>
    <s v="Airmail Envelopes"/>
    <n v="201.43200000000002"/>
    <n v="3"/>
    <n v="0.2"/>
    <n v="67.983299999999986"/>
  </r>
  <r>
    <n v="3268"/>
    <s v="CA-2011-143840"/>
    <x v="2"/>
    <x v="857"/>
    <d v="2011-05-29T00:00:00"/>
    <s v="Standard Class"/>
    <s v="EH-14185"/>
    <s v="Evan Henry"/>
    <x v="0"/>
    <s v="United States"/>
    <s v="Decatur"/>
    <x v="19"/>
    <n v="35601"/>
    <x v="0"/>
    <s v="TEC-PH-10002660"/>
    <x v="2"/>
    <x v="7"/>
    <s v="Nortel Networks T7316 E Nt8 B27"/>
    <n v="135.97999999999999"/>
    <n v="2"/>
    <n v="0"/>
    <n v="33.995000000000005"/>
  </r>
  <r>
    <n v="3269"/>
    <s v="CA-2011-143840"/>
    <x v="2"/>
    <x v="857"/>
    <d v="2011-05-29T00:00:00"/>
    <s v="Standard Class"/>
    <s v="EH-14185"/>
    <s v="Evan Henry"/>
    <x v="0"/>
    <s v="United States"/>
    <s v="Decatur"/>
    <x v="19"/>
    <n v="35601"/>
    <x v="0"/>
    <s v="TEC-PH-10003171"/>
    <x v="2"/>
    <x v="7"/>
    <s v="Plantronics Encore H101 Dual Earpieces Headset"/>
    <n v="44.95"/>
    <n v="1"/>
    <n v="0"/>
    <n v="12.585999999999999"/>
  </r>
  <r>
    <n v="3270"/>
    <s v="CA-2011-115980"/>
    <x v="2"/>
    <x v="858"/>
    <d v="2011-07-19T00:00:00"/>
    <s v="Standard Class"/>
    <s v="VW-21775"/>
    <s v="Victoria Wilson"/>
    <x v="1"/>
    <s v="United States"/>
    <s v="Sioux Falls"/>
    <x v="44"/>
    <n v="57103"/>
    <x v="2"/>
    <s v="TEC-AC-10003709"/>
    <x v="2"/>
    <x v="11"/>
    <s v="Maxell 4.7GB DVD-R 5/Pack"/>
    <n v="2.9699999999999998"/>
    <n v="3"/>
    <n v="0"/>
    <n v="1.3068000000000004"/>
  </r>
  <r>
    <n v="3271"/>
    <s v="CA-2011-115980"/>
    <x v="2"/>
    <x v="858"/>
    <d v="2011-07-19T00:00:00"/>
    <s v="Standard Class"/>
    <s v="VW-21775"/>
    <s v="Victoria Wilson"/>
    <x v="1"/>
    <s v="United States"/>
    <s v="Sioux Falls"/>
    <x v="44"/>
    <n v="57103"/>
    <x v="2"/>
    <s v="OFF-FA-10000304"/>
    <x v="1"/>
    <x v="13"/>
    <s v="Advantus Push Pins"/>
    <n v="6.5400000000000009"/>
    <n v="3"/>
    <n v="0"/>
    <n v="2.6814000000000004"/>
  </r>
  <r>
    <n v="3272"/>
    <s v="CA-2012-155145"/>
    <x v="1"/>
    <x v="17"/>
    <d v="2012-12-29T00:00:00"/>
    <s v="Second Class"/>
    <s v="KN-16450"/>
    <s v="Kean Nguyen"/>
    <x v="1"/>
    <s v="United States"/>
    <s v="Visalia"/>
    <x v="1"/>
    <n v="93277"/>
    <x v="1"/>
    <s v="TEC-AC-10003709"/>
    <x v="2"/>
    <x v="11"/>
    <s v="Maxell 4.7GB DVD-R 5/Pack"/>
    <n v="7.92"/>
    <n v="8"/>
    <n v="0"/>
    <n v="3.4848000000000008"/>
  </r>
  <r>
    <n v="3273"/>
    <s v="CA-2012-146038"/>
    <x v="1"/>
    <x v="97"/>
    <d v="2012-02-16T00:00:00"/>
    <s v="Standard Class"/>
    <s v="SJ-20215"/>
    <s v="Sarah Jordon"/>
    <x v="0"/>
    <s v="United States"/>
    <s v="Los Angeles"/>
    <x v="1"/>
    <n v="90049"/>
    <x v="1"/>
    <s v="FUR-CH-10002774"/>
    <x v="0"/>
    <x v="1"/>
    <s v="Global Deluxe Stacking Chair, Gray"/>
    <n v="203.92"/>
    <n v="5"/>
    <n v="0.2"/>
    <n v="22.940999999999995"/>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40000000000002"/>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x v="17"/>
    <n v="22304"/>
    <x v="0"/>
    <s v="OFF-AR-10004757"/>
    <x v="1"/>
    <x v="6"/>
    <s v="Crayola Colored Pencils"/>
    <n v="22.959999999999997"/>
    <n v="7"/>
    <n v="0"/>
    <n v="7.5767999999999986"/>
  </r>
  <r>
    <n v="3278"/>
    <s v="CA-2011-102988"/>
    <x v="2"/>
    <x v="267"/>
    <d v="2011-04-09T00:00:00"/>
    <s v="Second Class"/>
    <s v="GM-14695"/>
    <s v="Greg Maxwell"/>
    <x v="1"/>
    <s v="United States"/>
    <s v="Alexandria"/>
    <x v="17"/>
    <n v="22304"/>
    <x v="0"/>
    <s v="TEC-PH-10001615"/>
    <x v="2"/>
    <x v="7"/>
    <s v="AT&amp;T CL82213"/>
    <n v="28.99"/>
    <n v="1"/>
    <n v="0"/>
    <n v="8.4070999999999962"/>
  </r>
  <r>
    <n v="3279"/>
    <s v="CA-2011-102988"/>
    <x v="2"/>
    <x v="267"/>
    <d v="2011-04-09T00:00:00"/>
    <s v="Second Class"/>
    <s v="GM-14695"/>
    <s v="Greg Maxwell"/>
    <x v="1"/>
    <s v="United States"/>
    <s v="Alexandria"/>
    <x v="17"/>
    <n v="22304"/>
    <x v="0"/>
    <s v="OFF-PA-10003349"/>
    <x v="1"/>
    <x v="10"/>
    <s v="Xerox 1957"/>
    <n v="12.96"/>
    <n v="2"/>
    <n v="0"/>
    <n v="6.3504000000000005"/>
  </r>
  <r>
    <n v="3280"/>
    <s v="CA-2011-102988"/>
    <x v="2"/>
    <x v="267"/>
    <d v="2011-04-09T00:00:00"/>
    <s v="Second Class"/>
    <s v="GM-14695"/>
    <s v="Greg Maxwell"/>
    <x v="1"/>
    <s v="United States"/>
    <s v="Alexandria"/>
    <x v="17"/>
    <n v="22304"/>
    <x v="0"/>
    <s v="OFF-AR-10000127"/>
    <x v="1"/>
    <x v="6"/>
    <s v="Newell 321"/>
    <n v="22.959999999999997"/>
    <n v="7"/>
    <n v="0"/>
    <n v="6.6583999999999968"/>
  </r>
  <r>
    <n v="3281"/>
    <s v="CA-2011-102988"/>
    <x v="2"/>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40000000000006"/>
    <n v="1"/>
    <n v="0.2"/>
    <n v="1.6762000000000001"/>
  </r>
  <r>
    <n v="3284"/>
    <s v="CA-2011-159478"/>
    <x v="2"/>
    <x v="587"/>
    <d v="2011-10-06T00:00:00"/>
    <s v="Standard Class"/>
    <s v="MH-17785"/>
    <s v="Maya Herman"/>
    <x v="1"/>
    <s v="United States"/>
    <s v="New York City"/>
    <x v="15"/>
    <n v="10035"/>
    <x v="3"/>
    <s v="FUR-FU-10000221"/>
    <x v="0"/>
    <x v="5"/>
    <s v="Master Caster Door Stop, Brown"/>
    <n v="15.24"/>
    <n v="3"/>
    <n v="0"/>
    <n v="5.1815999999999995"/>
  </r>
  <r>
    <n v="3285"/>
    <s v="CA-2011-103702"/>
    <x v="2"/>
    <x v="171"/>
    <d v="2011-09-17T00:00:00"/>
    <s v="Standard Class"/>
    <s v="AF-10885"/>
    <s v="Art Foster"/>
    <x v="0"/>
    <s v="United States"/>
    <s v="Fairfield"/>
    <x v="24"/>
    <n v="45014"/>
    <x v="3"/>
    <s v="OFF-BI-10002429"/>
    <x v="1"/>
    <x v="8"/>
    <s v="Premier Elliptical Ring Binder, Black"/>
    <n v="63.924000000000007"/>
    <n v="7"/>
    <n v="0.7"/>
    <n v="-46.877600000000001"/>
  </r>
  <r>
    <n v="3286"/>
    <s v="CA-2014-150525"/>
    <x v="3"/>
    <x v="297"/>
    <d v="2014-02-26T00:00:00"/>
    <s v="Standard Class"/>
    <s v="JP-16135"/>
    <s v="Julie Prescott"/>
    <x v="2"/>
    <s v="United States"/>
    <s v="Muskogee"/>
    <x v="26"/>
    <n v="74403"/>
    <x v="2"/>
    <s v="OFF-AR-10002375"/>
    <x v="1"/>
    <x v="6"/>
    <s v="Newell 351"/>
    <n v="6.56"/>
    <n v="2"/>
    <n v="0"/>
    <n v="1.9023999999999992"/>
  </r>
  <r>
    <n v="3287"/>
    <s v="CA-2014-150525"/>
    <x v="3"/>
    <x v="297"/>
    <d v="2014-02-26T00:00:00"/>
    <s v="Standard Class"/>
    <s v="JP-16135"/>
    <s v="Julie Prescott"/>
    <x v="2"/>
    <s v="United States"/>
    <s v="Muskogee"/>
    <x v="26"/>
    <n v="74403"/>
    <x v="2"/>
    <s v="OFF-AP-10000595"/>
    <x v="1"/>
    <x v="9"/>
    <s v="Disposable Triple-Filter Dust Bags"/>
    <n v="13.11"/>
    <n v="3"/>
    <n v="0"/>
    <n v="3.4086000000000003"/>
  </r>
  <r>
    <n v="3288"/>
    <s v="CA-2012-157770"/>
    <x v="1"/>
    <x v="350"/>
    <d v="2012-12-15T00:00:00"/>
    <s v="First Class"/>
    <s v="RD-19585"/>
    <s v="Rob Dowd"/>
    <x v="0"/>
    <s v="United States"/>
    <s v="Temecula"/>
    <x v="1"/>
    <n v="92592"/>
    <x v="1"/>
    <s v="TEC-PH-10001530"/>
    <x v="2"/>
    <x v="7"/>
    <s v="Plantronics Voyager Pro Legend"/>
    <n v="494.37600000000009"/>
    <n v="3"/>
    <n v="0.2"/>
    <n v="49.437599999999975"/>
  </r>
  <r>
    <n v="3289"/>
    <s v="CA-2012-157770"/>
    <x v="1"/>
    <x v="350"/>
    <d v="2012-12-15T00:00:00"/>
    <s v="First Class"/>
    <s v="RD-19585"/>
    <s v="Rob Dowd"/>
    <x v="0"/>
    <s v="United States"/>
    <s v="Temecula"/>
    <x v="1"/>
    <n v="92592"/>
    <x v="1"/>
    <s v="OFF-BI-10000050"/>
    <x v="1"/>
    <x v="8"/>
    <s v="Angle-D Binders with Locking Rings, Label Holders"/>
    <n v="29.2"/>
    <n v="5"/>
    <n v="0.2"/>
    <n v="9.8549999999999969"/>
  </r>
  <r>
    <n v="3290"/>
    <s v="CA-2012-157770"/>
    <x v="1"/>
    <x v="350"/>
    <d v="2012-12-15T00:00:00"/>
    <s v="First Class"/>
    <s v="RD-19585"/>
    <s v="Rob Dowd"/>
    <x v="0"/>
    <s v="United States"/>
    <s v="Temecula"/>
    <x v="1"/>
    <n v="92592"/>
    <x v="1"/>
    <s v="TEC-AC-10001552"/>
    <x v="2"/>
    <x v="11"/>
    <s v="Logitech K350 2.4Ghz Wireless Keyboard"/>
    <n v="248.85000000000002"/>
    <n v="5"/>
    <n v="0"/>
    <n v="27.373499999999993"/>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39999999999996"/>
  </r>
  <r>
    <n v="3293"/>
    <s v="CA-2011-106264"/>
    <x v="2"/>
    <x v="58"/>
    <d v="2011-12-30T00:00:00"/>
    <s v="Standard Class"/>
    <s v="CK-12595"/>
    <s v="Clytie Kelty"/>
    <x v="0"/>
    <s v="United States"/>
    <s v="San Diego"/>
    <x v="1"/>
    <n v="92024"/>
    <x v="1"/>
    <s v="OFF-SU-10002189"/>
    <x v="1"/>
    <x v="14"/>
    <s v="Acme Rosewood Handle Letter Opener"/>
    <n v="11.91"/>
    <n v="3"/>
    <n v="0"/>
    <n v="0.11909999999999954"/>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59999999999994"/>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x v="16"/>
    <n v="85023"/>
    <x v="1"/>
    <s v="OFF-BI-10001036"/>
    <x v="1"/>
    <x v="8"/>
    <s v="Cardinal EasyOpen D-Ring Binders"/>
    <n v="19.194000000000003"/>
    <n v="7"/>
    <n v="0.7"/>
    <n v="-12.795999999999999"/>
  </r>
  <r>
    <n v="3298"/>
    <s v="US-2012-110569"/>
    <x v="1"/>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x v="1"/>
    <n v="94122"/>
    <x v="1"/>
    <s v="TEC-MA-10000488"/>
    <x v="2"/>
    <x v="15"/>
    <s v="Bady BDG101FRU Card Printer"/>
    <n v="1919.9760000000001"/>
    <n v="3"/>
    <n v="0.2"/>
    <n v="215.99729999999977"/>
  </r>
  <r>
    <n v="3300"/>
    <s v="US-2011-159926"/>
    <x v="2"/>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399999999994"/>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12-01-01T00:00:00"/>
    <s v="Second Class"/>
    <s v="SP-20620"/>
    <s v="Stefania Perrino"/>
    <x v="1"/>
    <s v="United States"/>
    <s v="Laredo"/>
    <x v="5"/>
    <n v="78041"/>
    <x v="2"/>
    <s v="OFF-EN-10004955"/>
    <x v="1"/>
    <x v="12"/>
    <s v="Fashion Color Clasp Envelopes"/>
    <n v="12.984000000000002"/>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x v="5"/>
    <n v="78041"/>
    <x v="2"/>
    <s v="TEC-PH-10000576"/>
    <x v="2"/>
    <x v="7"/>
    <s v="AT&amp;T 1080 Corded phone"/>
    <n v="328.77600000000007"/>
    <n v="3"/>
    <n v="0.2"/>
    <n v="28.767899999999997"/>
  </r>
  <r>
    <n v="3308"/>
    <s v="CA-2011-104738"/>
    <x v="2"/>
    <x v="125"/>
    <d v="2012-01-01T00:00:00"/>
    <s v="Second Class"/>
    <s v="SP-20620"/>
    <s v="Stefania Perrino"/>
    <x v="1"/>
    <s v="United States"/>
    <s v="Laredo"/>
    <x v="5"/>
    <n v="78041"/>
    <x v="2"/>
    <s v="OFF-BI-10002160"/>
    <x v="1"/>
    <x v="8"/>
    <s v="Acco Hanging Data Binders"/>
    <n v="2.2859999999999996"/>
    <n v="3"/>
    <n v="0.8"/>
    <n v="-3.6576000000000004"/>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x v="15"/>
    <n v="10035"/>
    <x v="3"/>
    <s v="OFF-BI-10002026"/>
    <x v="1"/>
    <x v="8"/>
    <s v="Avery Arch Ring Binders"/>
    <n v="232.40000000000003"/>
    <n v="5"/>
    <n v="0.2"/>
    <n v="78.434999999999988"/>
  </r>
  <r>
    <n v="3312"/>
    <s v="CA-2013-162747"/>
    <x v="0"/>
    <x v="231"/>
    <d v="2013-03-26T00:00:00"/>
    <s v="Second Class"/>
    <s v="AH-10030"/>
    <s v="Aaron Hawkins"/>
    <x v="1"/>
    <s v="United States"/>
    <s v="Gulfport"/>
    <x v="35"/>
    <n v="39503"/>
    <x v="0"/>
    <s v="FUR-FU-10003691"/>
    <x v="0"/>
    <x v="5"/>
    <s v="Eldon Image Series Desk Accessories, Ebony"/>
    <n v="86.45"/>
    <n v="7"/>
    <n v="0"/>
    <n v="38.038000000000004"/>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00000000000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x v="18"/>
    <n v="38401"/>
    <x v="0"/>
    <s v="FUR-CH-10004287"/>
    <x v="0"/>
    <x v="1"/>
    <s v="SAFCO Arco Folding Chair"/>
    <n v="662.88"/>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x v="5"/>
    <n v="77095"/>
    <x v="2"/>
    <s v="OFF-PA-10003724"/>
    <x v="1"/>
    <x v="10"/>
    <s v="Wirebound Message Book, 4 per Page"/>
    <n v="21.720000000000002"/>
    <n v="5"/>
    <n v="0.2"/>
    <n v="7.8734999999999991"/>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3999999999986"/>
  </r>
  <r>
    <n v="3331"/>
    <s v="CA-2011-165309"/>
    <x v="2"/>
    <x v="7"/>
    <d v="2011-11-15T00:00:00"/>
    <s v="Standard Class"/>
    <s v="KD-16270"/>
    <s v="Karen Daniels"/>
    <x v="0"/>
    <s v="United States"/>
    <s v="Houston"/>
    <x v="5"/>
    <n v="77095"/>
    <x v="2"/>
    <s v="TEC-PH-10004959"/>
    <x v="2"/>
    <x v="7"/>
    <s v="Classic Ivory Antique Telephone ZL1810"/>
    <n v="241.17599999999999"/>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x v="10"/>
    <n v="60653"/>
    <x v="2"/>
    <s v="TEC-PH-10003095"/>
    <x v="2"/>
    <x v="7"/>
    <s v="Samsung HM1900 Bluetooth Headset"/>
    <n v="52.679999999999993"/>
    <n v="3"/>
    <n v="0.2"/>
    <n v="19.754999999999999"/>
  </r>
  <r>
    <n v="3334"/>
    <s v="CA-2014-122595"/>
    <x v="3"/>
    <x v="817"/>
    <d v="2014-12-21T00:00:00"/>
    <s v="Standard Class"/>
    <s v="GM-14455"/>
    <s v="Gary Mitchum"/>
    <x v="2"/>
    <s v="United States"/>
    <s v="Chicago"/>
    <x v="10"/>
    <n v="60653"/>
    <x v="2"/>
    <s v="FUR-FU-10002963"/>
    <x v="0"/>
    <x v="5"/>
    <s v="Master Caster Door Stop, Gray"/>
    <n v="2.032"/>
    <n v="1"/>
    <n v="0.6"/>
    <n v="-1.3208000000000002"/>
  </r>
  <r>
    <n v="3335"/>
    <s v="US-2014-109253"/>
    <x v="3"/>
    <x v="170"/>
    <d v="2014-08-23T00:00:00"/>
    <s v="First Class"/>
    <s v="PR-18880"/>
    <s v="Patrick Ryan"/>
    <x v="0"/>
    <s v="United States"/>
    <s v="Oakland"/>
    <x v="1"/>
    <n v="94601"/>
    <x v="1"/>
    <s v="OFF-AR-10000203"/>
    <x v="1"/>
    <x v="6"/>
    <s v="Newell 336"/>
    <n v="17.12"/>
    <n v="4"/>
    <n v="0"/>
    <n v="4.9647999999999985"/>
  </r>
  <r>
    <n v="3336"/>
    <s v="US-2014-109253"/>
    <x v="3"/>
    <x v="170"/>
    <d v="2014-08-23T00:00:00"/>
    <s v="First Class"/>
    <s v="PR-18880"/>
    <s v="Patrick Ryan"/>
    <x v="0"/>
    <s v="United States"/>
    <s v="Oakland"/>
    <x v="1"/>
    <n v="94601"/>
    <x v="1"/>
    <s v="TEC-PH-10004667"/>
    <x v="2"/>
    <x v="7"/>
    <s v="Cisco 8x8 Inc. 6753i IP Business Phone System"/>
    <n v="431.96800000000007"/>
    <n v="4"/>
    <n v="0.2"/>
    <n v="37.797199999999975"/>
  </r>
  <r>
    <n v="3337"/>
    <s v="US-2014-109253"/>
    <x v="3"/>
    <x v="170"/>
    <d v="2014-08-23T00:00:00"/>
    <s v="First Class"/>
    <s v="PR-18880"/>
    <s v="Patrick Ryan"/>
    <x v="0"/>
    <s v="United States"/>
    <s v="Oakland"/>
    <x v="1"/>
    <n v="94601"/>
    <x v="1"/>
    <s v="FUR-FU-10000193"/>
    <x v="0"/>
    <x v="5"/>
    <s v="Tenex Chairmats For Use with Hard Floors"/>
    <n v="129.91999999999999"/>
    <n v="4"/>
    <n v="0"/>
    <n v="10.393599999999992"/>
  </r>
  <r>
    <n v="3338"/>
    <s v="US-2014-109253"/>
    <x v="3"/>
    <x v="170"/>
    <d v="2014-08-23T00:00:00"/>
    <s v="First Class"/>
    <s v="PR-18880"/>
    <s v="Patrick Ryan"/>
    <x v="0"/>
    <s v="United States"/>
    <s v="Oakland"/>
    <x v="1"/>
    <n v="94601"/>
    <x v="1"/>
    <s v="FUR-TA-10001539"/>
    <x v="0"/>
    <x v="3"/>
    <s v="Chromcraft Rectangular Conference Tables"/>
    <n v="568.72800000000007"/>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5"/>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x v="1"/>
    <n v="92399"/>
    <x v="1"/>
    <s v="OFF-AR-10003156"/>
    <x v="1"/>
    <x v="6"/>
    <s v="50 Colored Long Pencils"/>
    <n v="50.8"/>
    <n v="5"/>
    <n v="0"/>
    <n v="13.208000000000002"/>
  </r>
  <r>
    <n v="3349"/>
    <s v="CA-2014-154732"/>
    <x v="3"/>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x v="15"/>
    <n v="10024"/>
    <x v="3"/>
    <s v="TEC-AC-10003280"/>
    <x v="2"/>
    <x v="11"/>
    <s v="Belkin F8E887 USB Wired Ergonomic Keyboard"/>
    <n v="89.97"/>
    <n v="3"/>
    <n v="0"/>
    <n v="18.893699999999995"/>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x v="1"/>
    <n v="92037"/>
    <x v="1"/>
    <s v="TEC-PH-10002726"/>
    <x v="2"/>
    <x v="7"/>
    <s v="netTALK DUO VoIP Telephone Service"/>
    <n v="83.984000000000009"/>
    <n v="2"/>
    <n v="0.2"/>
    <n v="31.494"/>
  </r>
  <r>
    <n v="3354"/>
    <s v="US-2011-150434"/>
    <x v="2"/>
    <x v="866"/>
    <d v="2011-07-24T00:00:00"/>
    <s v="Standard Class"/>
    <s v="CA-12310"/>
    <s v="Christine Abelman"/>
    <x v="1"/>
    <s v="United States"/>
    <s v="Bristol"/>
    <x v="29"/>
    <n v="6010"/>
    <x v="3"/>
    <s v="TEC-PH-10000895"/>
    <x v="2"/>
    <x v="7"/>
    <s v="Polycom VVX 310 VoIP phone"/>
    <n v="359.98"/>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400000000006"/>
  </r>
  <r>
    <n v="3359"/>
    <s v="CA-2013-139234"/>
    <x v="0"/>
    <x v="715"/>
    <d v="2013-05-11T00:00:00"/>
    <s v="Standard Class"/>
    <s v="AF-10870"/>
    <s v="Art Ferguson"/>
    <x v="0"/>
    <s v="United States"/>
    <s v="Chicago"/>
    <x v="10"/>
    <n v="60610"/>
    <x v="2"/>
    <s v="OFF-BI-10000773"/>
    <x v="1"/>
    <x v="8"/>
    <s v="Insertable Tab Post Binder Dividers"/>
    <n v="3.2079999999999993"/>
    <n v="2"/>
    <n v="0.8"/>
    <n v="-5.2932000000000023"/>
  </r>
  <r>
    <n v="3360"/>
    <s v="CA-2013-139234"/>
    <x v="0"/>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x v="15"/>
    <n v="10024"/>
    <x v="3"/>
    <s v="FUR-FU-10000672"/>
    <x v="0"/>
    <x v="5"/>
    <s v="Executive Impressions 10&quot; Spectator Wall Clock"/>
    <n v="35.28"/>
    <n v="3"/>
    <n v="0"/>
    <n v="11.995199999999997"/>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7999999999984"/>
  </r>
  <r>
    <n v="3366"/>
    <s v="CA-2011-115161"/>
    <x v="2"/>
    <x v="867"/>
    <d v="2011-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1-07-15T00:00:00"/>
    <s v="Standard Class"/>
    <s v="BM-11650"/>
    <s v="Brian Moss"/>
    <x v="1"/>
    <s v="United States"/>
    <s v="Dallas"/>
    <x v="5"/>
    <n v="75217"/>
    <x v="2"/>
    <s v="OFF-PA-10003072"/>
    <x v="1"/>
    <x v="10"/>
    <s v="Eureka Recycled Copy Paper 8 1/2&quot; x 11&quot;, Ream"/>
    <n v="10.368000000000002"/>
    <n v="2"/>
    <n v="0.2"/>
    <n v="3.6288"/>
  </r>
  <r>
    <n v="3368"/>
    <s v="CA-2011-165379"/>
    <x v="2"/>
    <x v="868"/>
    <d v="2011-07-15T00:00:00"/>
    <s v="Standard Class"/>
    <s v="BM-11650"/>
    <s v="Brian Moss"/>
    <x v="1"/>
    <s v="United States"/>
    <s v="Dallas"/>
    <x v="5"/>
    <n v="75217"/>
    <x v="2"/>
    <s v="OFF-PA-10002245"/>
    <x v="1"/>
    <x v="10"/>
    <s v="Xerox 1895"/>
    <n v="14.352000000000002"/>
    <n v="3"/>
    <n v="0.2"/>
    <n v="4.4849999999999994"/>
  </r>
  <r>
    <n v="3369"/>
    <s v="CA-2012-115511"/>
    <x v="1"/>
    <x v="82"/>
    <d v="2012-11-25T00:00:00"/>
    <s v="Standard Class"/>
    <s v="NW-18400"/>
    <s v="Natalie Webber"/>
    <x v="0"/>
    <s v="United States"/>
    <s v="Las Vegas"/>
    <x v="33"/>
    <n v="89115"/>
    <x v="1"/>
    <s v="FUR-BO-10002598"/>
    <x v="0"/>
    <x v="0"/>
    <s v="Hon Metal Bookcases, Putty"/>
    <n v="141.96"/>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x v="26"/>
    <n v="73071"/>
    <x v="2"/>
    <s v="TEC-AC-10003832"/>
    <x v="2"/>
    <x v="11"/>
    <s v="Logitech P710e Mobile Speakerphone"/>
    <n v="1287.45"/>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x v="5"/>
    <n v="77095"/>
    <x v="2"/>
    <s v="OFF-BI-10003166"/>
    <x v="1"/>
    <x v="8"/>
    <s v="GBC Plasticlear Binding Covers"/>
    <n v="13.775999999999996"/>
    <n v="6"/>
    <n v="0.8"/>
    <n v="-22.04160000000001"/>
  </r>
  <r>
    <n v="3380"/>
    <s v="CA-2014-142867"/>
    <x v="3"/>
    <x v="294"/>
    <d v="2014-03-22T00:00:00"/>
    <s v="Standard Class"/>
    <s v="PO-19180"/>
    <s v="Philisse Overcash"/>
    <x v="2"/>
    <s v="United States"/>
    <s v="Houston"/>
    <x v="5"/>
    <n v="77095"/>
    <x v="2"/>
    <s v="OFF-PA-10004610"/>
    <x v="1"/>
    <x v="10"/>
    <s v="Xerox 1900"/>
    <n v="10.272000000000002"/>
    <n v="3"/>
    <n v="0.2"/>
    <n v="3.2099999999999982"/>
  </r>
  <r>
    <n v="3381"/>
    <s v="CA-2014-103156"/>
    <x v="3"/>
    <x v="51"/>
    <d v="2014-11-25T00:00:00"/>
    <s v="First Class"/>
    <s v="TD-20995"/>
    <s v="Tamara Dahlen"/>
    <x v="0"/>
    <s v="United States"/>
    <s v="Philadelphia"/>
    <x v="9"/>
    <n v="19120"/>
    <x v="3"/>
    <s v="FUR-FU-10000320"/>
    <x v="0"/>
    <x v="5"/>
    <s v="OIC Stacking Trays"/>
    <n v="24.048000000000002"/>
    <n v="9"/>
    <n v="0.2"/>
    <n v="7.2144000000000013"/>
  </r>
  <r>
    <n v="3382"/>
    <s v="US-2014-162208"/>
    <x v="3"/>
    <x v="151"/>
    <d v="2014-08-31T00:00:00"/>
    <s v="First Class"/>
    <s v="SP-20620"/>
    <s v="Stefania Perrino"/>
    <x v="1"/>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4999999999986"/>
  </r>
  <r>
    <n v="3388"/>
    <s v="CA-2014-148404"/>
    <x v="3"/>
    <x v="566"/>
    <d v="2014-10-12T00:00:00"/>
    <s v="Standard Class"/>
    <s v="Dp-13240"/>
    <s v="Dean percer"/>
    <x v="2"/>
    <s v="United States"/>
    <s v="Charlotte"/>
    <x v="3"/>
    <n v="28205"/>
    <x v="0"/>
    <s v="TEC-PH-10004447"/>
    <x v="2"/>
    <x v="7"/>
    <s v="Toshiba IPT2010-SD IP Telephone"/>
    <n v="222.38400000000001"/>
    <n v="2"/>
    <n v="0.2"/>
    <n v="16.678799999999995"/>
  </r>
  <r>
    <n v="3389"/>
    <s v="CA-2014-148404"/>
    <x v="3"/>
    <x v="566"/>
    <d v="2014-10-12T00:00:00"/>
    <s v="Standard Class"/>
    <s v="Dp-13240"/>
    <s v="Dean percer"/>
    <x v="2"/>
    <s v="United States"/>
    <s v="Charlotte"/>
    <x v="3"/>
    <n v="28205"/>
    <x v="0"/>
    <s v="OFF-BI-10002854"/>
    <x v="1"/>
    <x v="8"/>
    <s v="Performers Binder/Pad Holder, Black"/>
    <n v="50.454000000000015"/>
    <n v="6"/>
    <n v="0.7"/>
    <n v="-33.635999999999996"/>
  </r>
  <r>
    <n v="3390"/>
    <s v="CA-2014-148404"/>
    <x v="3"/>
    <x v="566"/>
    <d v="2014-10-12T00:00:00"/>
    <s v="Standard Class"/>
    <s v="Dp-13240"/>
    <s v="Dean percer"/>
    <x v="2"/>
    <s v="United States"/>
    <s v="Charlotte"/>
    <x v="3"/>
    <n v="28205"/>
    <x v="0"/>
    <s v="FUR-TA-10001039"/>
    <x v="0"/>
    <x v="3"/>
    <s v="KI Adjustable-Height Table"/>
    <n v="154.76400000000001"/>
    <n v="3"/>
    <n v="0.4"/>
    <n v="-36.11160000000001"/>
  </r>
  <r>
    <n v="3391"/>
    <s v="CA-2014-101077"/>
    <x v="3"/>
    <x v="613"/>
    <d v="2014-03-31T00:00:00"/>
    <s v="Second Class"/>
    <s v="DB-13660"/>
    <s v="Duane Benoit"/>
    <x v="0"/>
    <s v="United States"/>
    <s v="Dallas"/>
    <x v="5"/>
    <n v="75081"/>
    <x v="2"/>
    <s v="OFF-PA-10004239"/>
    <x v="1"/>
    <x v="10"/>
    <s v="Xerox 1953"/>
    <n v="6.8480000000000008"/>
    <n v="2"/>
    <n v="0.2"/>
    <n v="2.1399999999999992"/>
  </r>
  <r>
    <n v="3392"/>
    <s v="CA-2011-166471"/>
    <x v="2"/>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x v="14"/>
    <n v="46203"/>
    <x v="2"/>
    <s v="OFF-ST-10001128"/>
    <x v="1"/>
    <x v="4"/>
    <s v="Carina Mini System Audio Rack, Model AR050B"/>
    <n v="443.92"/>
    <n v="4"/>
    <n v="0"/>
    <n v="13.317600000000027"/>
  </r>
  <r>
    <n v="3397"/>
    <s v="US-2014-148362"/>
    <x v="3"/>
    <x v="870"/>
    <d v="2014-07-09T00:00:00"/>
    <s v="Standard Class"/>
    <s v="KF-16285"/>
    <s v="Karen Ferguson"/>
    <x v="2"/>
    <s v="United States"/>
    <s v="Indianapolis"/>
    <x v="14"/>
    <n v="46203"/>
    <x v="2"/>
    <s v="OFF-BI-10003656"/>
    <x v="1"/>
    <x v="8"/>
    <s v="Fellowes PB200 Plastic Comb Binding Machine"/>
    <n v="169.99"/>
    <n v="1"/>
    <n v="0"/>
    <n v="78.195399999999992"/>
  </r>
  <r>
    <n v="3398"/>
    <s v="US-2014-148362"/>
    <x v="3"/>
    <x v="870"/>
    <d v="2014-07-09T00:00:00"/>
    <s v="Standard Class"/>
    <s v="KF-16285"/>
    <s v="Karen Ferguson"/>
    <x v="2"/>
    <s v="United States"/>
    <s v="Indianapolis"/>
    <x v="14"/>
    <n v="46203"/>
    <x v="2"/>
    <s v="OFF-PA-10003441"/>
    <x v="1"/>
    <x v="10"/>
    <s v="Xerox 226"/>
    <n v="25.92"/>
    <n v="4"/>
    <n v="0"/>
    <n v="12.441600000000001"/>
  </r>
  <r>
    <n v="3399"/>
    <s v="CA-2011-102274"/>
    <x v="2"/>
    <x v="871"/>
    <d v="2011-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1-11-26T00:00:00"/>
    <s v="Standard Class"/>
    <s v="DH-13075"/>
    <s v="Dave Hallsten"/>
    <x v="1"/>
    <s v="United States"/>
    <s v="Richmond"/>
    <x v="0"/>
    <n v="40475"/>
    <x v="0"/>
    <s v="OFF-PA-10004359"/>
    <x v="1"/>
    <x v="10"/>
    <s v="Multicolor Computer Printout Paper"/>
    <n v="629.09999999999991"/>
    <n v="6"/>
    <n v="0"/>
    <n v="301.96799999999996"/>
  </r>
  <r>
    <n v="3401"/>
    <s v="CA-2011-102274"/>
    <x v="2"/>
    <x v="871"/>
    <d v="2011-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1-11-26T00:00:00"/>
    <s v="Standard Class"/>
    <s v="DH-13075"/>
    <s v="Dave Hallsten"/>
    <x v="1"/>
    <s v="United States"/>
    <s v="Richmond"/>
    <x v="0"/>
    <n v="40475"/>
    <x v="0"/>
    <s v="OFF-AR-10002833"/>
    <x v="1"/>
    <x v="6"/>
    <s v="Newell 322"/>
    <n v="5.46"/>
    <n v="3"/>
    <n v="0"/>
    <n v="1.4742000000000002"/>
  </r>
  <r>
    <n v="3403"/>
    <s v="CA-2012-129700"/>
    <x v="1"/>
    <x v="124"/>
    <d v="2012-05-05T00:00:00"/>
    <s v="First Class"/>
    <s v="LA-16780"/>
    <s v="Laura Armstrong"/>
    <x v="1"/>
    <s v="United States"/>
    <s v="Tinley Park"/>
    <x v="10"/>
    <n v="60477"/>
    <x v="2"/>
    <s v="FUR-FU-10001940"/>
    <x v="0"/>
    <x v="5"/>
    <s v="Staples"/>
    <n v="22.288"/>
    <n v="7"/>
    <n v="0.6"/>
    <n v="-8.9151999999999987"/>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x v="1"/>
    <n v="90004"/>
    <x v="1"/>
    <s v="OFF-ST-10003479"/>
    <x v="1"/>
    <x v="4"/>
    <s v="Eldon Base for stackable storage shelf, platinum"/>
    <n v="77.88"/>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x v="24"/>
    <n v="43229"/>
    <x v="3"/>
    <s v="OFF-BI-10000145"/>
    <x v="1"/>
    <x v="8"/>
    <s v="Zipper Ring Binder Pockets"/>
    <n v="7.4880000000000013"/>
    <n v="8"/>
    <n v="0.7"/>
    <n v="-5.2415999999999983"/>
  </r>
  <r>
    <n v="3409"/>
    <s v="US-2011-150119"/>
    <x v="2"/>
    <x v="488"/>
    <d v="2011-04-27T00:00:00"/>
    <s v="Standard Class"/>
    <s v="LB-16795"/>
    <s v="Laurel Beltran"/>
    <x v="2"/>
    <s v="United States"/>
    <s v="Columbus"/>
    <x v="24"/>
    <n v="43229"/>
    <x v="3"/>
    <s v="FUR-FU-10002191"/>
    <x v="0"/>
    <x v="5"/>
    <s v="G.E. Halogen Desk Lamp Bulbs"/>
    <n v="22.336000000000002"/>
    <n v="4"/>
    <n v="0.2"/>
    <n v="7.8175999999999997"/>
  </r>
  <r>
    <n v="3410"/>
    <s v="US-2014-150847"/>
    <x v="3"/>
    <x v="504"/>
    <d v="2014-05-07T00:00:00"/>
    <s v="Standard Class"/>
    <s v="JF-15490"/>
    <s v="Jeremy Farry"/>
    <x v="0"/>
    <s v="United States"/>
    <s v="Columbus"/>
    <x v="24"/>
    <n v="43229"/>
    <x v="3"/>
    <s v="OFF-PA-10004451"/>
    <x v="1"/>
    <x v="10"/>
    <s v="Xerox 222"/>
    <n v="10.368000000000002"/>
    <n v="2"/>
    <n v="0.2"/>
    <n v="3.6288"/>
  </r>
  <r>
    <n v="3411"/>
    <s v="CA-2013-100244"/>
    <x v="0"/>
    <x v="873"/>
    <d v="2013-09-25T00:00:00"/>
    <s v="Standard Class"/>
    <s v="GM-14695"/>
    <s v="Greg Maxwell"/>
    <x v="1"/>
    <s v="United States"/>
    <s v="San Francisco"/>
    <x v="1"/>
    <n v="94122"/>
    <x v="1"/>
    <s v="OFF-PA-10001471"/>
    <x v="1"/>
    <x v="10"/>
    <s v="Strathmore Photo Frame Cards"/>
    <n v="65.789999999999992"/>
    <n v="9"/>
    <n v="0"/>
    <n v="30.263399999999997"/>
  </r>
  <r>
    <n v="3412"/>
    <s v="CA-2013-100244"/>
    <x v="0"/>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x v="1"/>
    <n v="94122"/>
    <x v="1"/>
    <s v="OFF-AR-10000940"/>
    <x v="1"/>
    <x v="6"/>
    <s v="Newell 343"/>
    <n v="11.76"/>
    <n v="4"/>
    <n v="0"/>
    <n v="3.1752000000000002"/>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7999999999996"/>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0000000000009"/>
    <n v="5"/>
    <n v="0.2"/>
    <n v="3.2669999999999995"/>
  </r>
  <r>
    <n v="3419"/>
    <s v="CA-2012-151841"/>
    <x v="1"/>
    <x v="381"/>
    <d v="2012-05-02T00:00:00"/>
    <s v="Standard Class"/>
    <s v="TC-21475"/>
    <s v="Tony Chapman"/>
    <x v="2"/>
    <s v="United States"/>
    <s v="Aurora"/>
    <x v="22"/>
    <n v="80013"/>
    <x v="1"/>
    <s v="OFF-SU-10001574"/>
    <x v="1"/>
    <x v="14"/>
    <s v="Acme Value Line Scissors"/>
    <n v="5.84"/>
    <n v="2"/>
    <n v="0.2"/>
    <n v="0.72999999999999954"/>
  </r>
  <r>
    <n v="3420"/>
    <s v="CA-2012-150791"/>
    <x v="1"/>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60000000000008"/>
  </r>
  <r>
    <n v="3424"/>
    <s v="CA-2013-134803"/>
    <x v="0"/>
    <x v="316"/>
    <d v="2013-06-04T00:00:00"/>
    <s v="Standard Class"/>
    <s v="CL-12565"/>
    <s v="Clay Ludtke"/>
    <x v="0"/>
    <s v="United States"/>
    <s v="Los Angeles"/>
    <x v="1"/>
    <n v="90004"/>
    <x v="1"/>
    <s v="OFF-BI-10002215"/>
    <x v="1"/>
    <x v="8"/>
    <s v="Wilson Jones Hanging View Binder, White, 1&quot;"/>
    <n v="22.72"/>
    <n v="4"/>
    <n v="0.2"/>
    <n v="7.3839999999999986"/>
  </r>
  <r>
    <n v="3425"/>
    <s v="CA-2013-134803"/>
    <x v="0"/>
    <x v="316"/>
    <d v="2013-06-04T00:00:00"/>
    <s v="Standard Class"/>
    <s v="CL-12565"/>
    <s v="Clay Ludtke"/>
    <x v="0"/>
    <s v="United States"/>
    <s v="Los Angeles"/>
    <x v="1"/>
    <n v="90004"/>
    <x v="1"/>
    <s v="TEC-MA-10001972"/>
    <x v="2"/>
    <x v="15"/>
    <s v="Okidata C331dn Printer"/>
    <n v="558.4"/>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x v="23"/>
    <n v="52001"/>
    <x v="2"/>
    <s v="FUR-CH-10000988"/>
    <x v="0"/>
    <x v="1"/>
    <s v="Hon Olson Stacker Stools"/>
    <n v="1408.1"/>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x v="24"/>
    <n v="43130"/>
    <x v="3"/>
    <s v="FUR-TA-10002041"/>
    <x v="0"/>
    <x v="3"/>
    <s v="Bevis Round Conference Table Top, X-Base"/>
    <n v="215.148"/>
    <n v="2"/>
    <n v="0.4"/>
    <n v="-103.98819999999998"/>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x v="1"/>
    <n v="90301"/>
    <x v="1"/>
    <s v="OFF-PA-10003651"/>
    <x v="1"/>
    <x v="10"/>
    <s v="Xerox 1968"/>
    <n v="60.12"/>
    <n v="9"/>
    <n v="0"/>
    <n v="28.857599999999998"/>
  </r>
  <r>
    <n v="3434"/>
    <s v="CA-2014-131212"/>
    <x v="3"/>
    <x v="256"/>
    <d v="2014-12-10T00:00:00"/>
    <s v="Standard Class"/>
    <s v="AB-10165"/>
    <s v="Alan Barnes"/>
    <x v="0"/>
    <s v="United States"/>
    <s v="Bellevue"/>
    <x v="4"/>
    <n v="98006"/>
    <x v="1"/>
    <s v="OFF-BI-10001617"/>
    <x v="1"/>
    <x v="8"/>
    <s v="GBC Wire Binding Combs"/>
    <n v="24.816000000000003"/>
    <n v="3"/>
    <n v="0.2"/>
    <n v="8.3753999999999991"/>
  </r>
  <r>
    <n v="3435"/>
    <s v="CA-2014-131212"/>
    <x v="3"/>
    <x v="256"/>
    <d v="2014-12-10T00:00:00"/>
    <s v="Standard Class"/>
    <s v="AB-10165"/>
    <s v="Alan Barnes"/>
    <x v="0"/>
    <s v="United States"/>
    <s v="Bellevue"/>
    <x v="4"/>
    <n v="98006"/>
    <x v="1"/>
    <s v="OFF-BI-10000145"/>
    <x v="1"/>
    <x v="8"/>
    <s v="Zipper Ring Binder Pockets"/>
    <n v="14.976000000000003"/>
    <n v="6"/>
    <n v="0.2"/>
    <n v="5.4287999999999981"/>
  </r>
  <r>
    <n v="3436"/>
    <s v="US-2012-100531"/>
    <x v="1"/>
    <x v="874"/>
    <d v="2012-09-29T00:00:00"/>
    <s v="First Class"/>
    <s v="NM-18520"/>
    <s v="Neoma Murray"/>
    <x v="0"/>
    <s v="United States"/>
    <s v="Chicago"/>
    <x v="10"/>
    <n v="60610"/>
    <x v="2"/>
    <s v="OFF-BI-10001670"/>
    <x v="1"/>
    <x v="8"/>
    <s v="Vinyl Sectional Post Binders"/>
    <n v="15.079999999999998"/>
    <n v="2"/>
    <n v="0.8"/>
    <n v="-22.620000000000005"/>
  </r>
  <r>
    <n v="3437"/>
    <s v="US-2012-100531"/>
    <x v="1"/>
    <x v="874"/>
    <d v="2012-09-29T00:00:00"/>
    <s v="First Class"/>
    <s v="NM-18520"/>
    <s v="Neoma Murray"/>
    <x v="0"/>
    <s v="United States"/>
    <s v="Chicago"/>
    <x v="10"/>
    <n v="60610"/>
    <x v="2"/>
    <s v="FUR-FU-10003849"/>
    <x v="0"/>
    <x v="5"/>
    <s v="DAX Metal Frame, Desktop, Stepped-Edge"/>
    <n v="24.288"/>
    <n v="3"/>
    <n v="0.6"/>
    <n v="-12.751199999999997"/>
  </r>
  <r>
    <n v="3438"/>
    <s v="CA-2014-152583"/>
    <x v="3"/>
    <x v="505"/>
    <d v="2014-10-31T00:00:00"/>
    <s v="Same Day"/>
    <s v="RA-19945"/>
    <s v="Ryan Akin"/>
    <x v="0"/>
    <s v="United States"/>
    <s v="Dallas"/>
    <x v="5"/>
    <n v="75217"/>
    <x v="2"/>
    <s v="FUR-FU-10003849"/>
    <x v="0"/>
    <x v="5"/>
    <s v="DAX Metal Frame, Desktop, Stepped-Edge"/>
    <n v="16.192"/>
    <n v="2"/>
    <n v="0.6"/>
    <n v="-8.5007999999999981"/>
  </r>
  <r>
    <n v="3439"/>
    <s v="CA-2014-152583"/>
    <x v="3"/>
    <x v="505"/>
    <d v="2014-10-31T00:00:00"/>
    <s v="Same Day"/>
    <s v="RA-19945"/>
    <s v="Ryan Akin"/>
    <x v="0"/>
    <s v="United States"/>
    <s v="Dallas"/>
    <x v="5"/>
    <n v="75217"/>
    <x v="2"/>
    <s v="FUR-TA-10002041"/>
    <x v="0"/>
    <x v="3"/>
    <s v="Bevis Round Conference Table Top, X-Base"/>
    <n v="251.00599999999997"/>
    <n v="2"/>
    <n v="0.3"/>
    <n v="-68.130199999999988"/>
  </r>
  <r>
    <n v="3440"/>
    <s v="CA-2014-152583"/>
    <x v="3"/>
    <x v="505"/>
    <d v="2014-10-31T00:00:00"/>
    <s v="Same Day"/>
    <s v="RA-19945"/>
    <s v="Ryan Akin"/>
    <x v="0"/>
    <s v="United States"/>
    <s v="Dallas"/>
    <x v="5"/>
    <n v="75217"/>
    <x v="2"/>
    <s v="OFF-ST-10002214"/>
    <x v="1"/>
    <x v="4"/>
    <s v="X-Rack File for Hanging Folders"/>
    <n v="54.192"/>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3999999999996"/>
  </r>
  <r>
    <n v="3443"/>
    <s v="CA-2014-168858"/>
    <x v="3"/>
    <x v="123"/>
    <d v="2014-11-24T00:00:00"/>
    <s v="Standard Class"/>
    <s v="JD-16150"/>
    <s v="Justin Deggeller"/>
    <x v="1"/>
    <s v="United States"/>
    <s v="New York City"/>
    <x v="15"/>
    <n v="10011"/>
    <x v="3"/>
    <s v="OFF-EN-10001415"/>
    <x v="1"/>
    <x v="12"/>
    <s v="Staples"/>
    <n v="16.740000000000002"/>
    <n v="3"/>
    <n v="0"/>
    <n v="8.370000000000001"/>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x v="15"/>
    <n v="10024"/>
    <x v="3"/>
    <s v="OFF-PA-10000474"/>
    <x v="1"/>
    <x v="10"/>
    <s v="Staples"/>
    <n v="70.88"/>
    <n v="2"/>
    <n v="0"/>
    <n v="33.313599999999994"/>
  </r>
  <r>
    <n v="3448"/>
    <s v="CA-2014-102554"/>
    <x v="3"/>
    <x v="532"/>
    <d v="2014-06-16T00:00:00"/>
    <s v="Standard Class"/>
    <s v="KN-16705"/>
    <s v="Kristina Nunn"/>
    <x v="2"/>
    <s v="United States"/>
    <s v="Auburn"/>
    <x v="19"/>
    <n v="36830"/>
    <x v="0"/>
    <s v="OFF-AR-10001919"/>
    <x v="1"/>
    <x v="6"/>
    <s v="OIC #2 Pencils, Medium Soft"/>
    <n v="3.76"/>
    <n v="2"/>
    <n v="0"/>
    <n v="1.0903999999999998"/>
  </r>
  <r>
    <n v="3449"/>
    <s v="CA-2013-162614"/>
    <x v="0"/>
    <x v="877"/>
    <d v="2013-10-14T00:00:00"/>
    <s v="Standard Class"/>
    <s v="TB-21250"/>
    <s v="Tim Brockman"/>
    <x v="0"/>
    <s v="United States"/>
    <s v="Los Angeles"/>
    <x v="1"/>
    <n v="90049"/>
    <x v="1"/>
    <s v="OFF-BI-10004001"/>
    <x v="1"/>
    <x v="8"/>
    <s v="GBC Recycled VeloBinder Covers"/>
    <n v="27.263999999999999"/>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x v="1"/>
    <n v="94110"/>
    <x v="1"/>
    <s v="OFF-ST-10002406"/>
    <x v="1"/>
    <x v="4"/>
    <s v="Pizazz Global Quick File"/>
    <n v="14.97"/>
    <n v="1"/>
    <n v="0"/>
    <n v="4.1916000000000011"/>
  </r>
  <r>
    <n v="3452"/>
    <s v="CA-2011-168592"/>
    <x v="2"/>
    <x v="78"/>
    <d v="2011-09-14T00:00:00"/>
    <s v="Standard Class"/>
    <s v="DP-13390"/>
    <s v="Dennis Pardue"/>
    <x v="2"/>
    <s v="United States"/>
    <s v="San Francisco"/>
    <x v="1"/>
    <n v="94110"/>
    <x v="1"/>
    <s v="OFF-FA-10002988"/>
    <x v="1"/>
    <x v="13"/>
    <s v="Ideal Clamps"/>
    <n v="4.0199999999999996"/>
    <n v="2"/>
    <n v="0"/>
    <n v="1.9697999999999998"/>
  </r>
  <r>
    <n v="3453"/>
    <s v="CA-2011-157609"/>
    <x v="2"/>
    <x v="878"/>
    <d v="2011-03-21T00:00:00"/>
    <s v="Second Class"/>
    <s v="KN-16705"/>
    <s v="Kristina Nunn"/>
    <x v="2"/>
    <s v="United States"/>
    <s v="Raleigh"/>
    <x v="3"/>
    <n v="27604"/>
    <x v="0"/>
    <s v="TEC-PH-10002415"/>
    <x v="2"/>
    <x v="7"/>
    <s v="Polycom VoiceStation 500 Conference phone"/>
    <n v="471.92"/>
    <n v="2"/>
    <n v="0.2"/>
    <n v="29.495000000000019"/>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x v="9"/>
    <n v="19143"/>
    <x v="3"/>
    <s v="TEC-AC-10001109"/>
    <x v="2"/>
    <x v="11"/>
    <s v="Logitech Trackman Marble Mouse"/>
    <n v="71.975999999999999"/>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x v="9"/>
    <n v="19143"/>
    <x v="3"/>
    <s v="OFF-BI-10002393"/>
    <x v="1"/>
    <x v="8"/>
    <s v="Binder Posts"/>
    <n v="3.4440000000000008"/>
    <n v="2"/>
    <n v="0.7"/>
    <n v="-2.7551999999999994"/>
  </r>
  <r>
    <n v="3460"/>
    <s v="CA-2014-136448"/>
    <x v="3"/>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7"/>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200000000011"/>
  </r>
  <r>
    <n v="3470"/>
    <s v="CA-2012-100888"/>
    <x v="1"/>
    <x v="744"/>
    <d v="2012-04-10T00:00:00"/>
    <s v="Standard Class"/>
    <s v="MH-17455"/>
    <s v="Mark Hamilton"/>
    <x v="0"/>
    <s v="United States"/>
    <s v="Jacksonville"/>
    <x v="3"/>
    <n v="28540"/>
    <x v="0"/>
    <s v="OFF-PA-10001019"/>
    <x v="1"/>
    <x v="10"/>
    <s v="Xerox 1884"/>
    <n v="47.952000000000005"/>
    <n v="3"/>
    <n v="0.2"/>
    <n v="16.183799999999998"/>
  </r>
  <r>
    <n v="3471"/>
    <s v="US-2013-150035"/>
    <x v="0"/>
    <x v="49"/>
    <d v="2013-12-06T00:00:00"/>
    <s v="Standard Class"/>
    <s v="CL-11890"/>
    <s v="Carl Ludwig"/>
    <x v="0"/>
    <s v="United States"/>
    <s v="San Francisco"/>
    <x v="1"/>
    <n v="94122"/>
    <x v="1"/>
    <s v="FUR-FU-10003724"/>
    <x v="0"/>
    <x v="5"/>
    <s v="Westinghouse Clip-On Gooseneck Lamps"/>
    <n v="16.739999999999998"/>
    <n v="2"/>
    <n v="0"/>
    <n v="4.3523999999999994"/>
  </r>
  <r>
    <n v="3472"/>
    <s v="CA-2014-122644"/>
    <x v="3"/>
    <x v="105"/>
    <d v="2014-11-18T00:00:00"/>
    <s v="Standard Class"/>
    <s v="SF-20965"/>
    <s v="Sylvia Foulston"/>
    <x v="1"/>
    <s v="United States"/>
    <s v="Columbus"/>
    <x v="24"/>
    <n v="43229"/>
    <x v="3"/>
    <s v="OFF-PA-10003673"/>
    <x v="1"/>
    <x v="10"/>
    <s v="Strathmore Photo Mount Cards"/>
    <n v="10.848000000000001"/>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x v="41"/>
    <n v="66212"/>
    <x v="2"/>
    <s v="OFF-BI-10000977"/>
    <x v="1"/>
    <x v="8"/>
    <s v="Ibico Plastic Spiral Binding Combs"/>
    <n v="152"/>
    <n v="5"/>
    <n v="0"/>
    <n v="69.919999999999987"/>
  </r>
  <r>
    <n v="3478"/>
    <s v="CA-2011-143385"/>
    <x v="2"/>
    <x v="883"/>
    <d v="2011-09-05T00:00:00"/>
    <s v="Standard Class"/>
    <s v="SJ-20500"/>
    <s v="Shirley Jackson"/>
    <x v="0"/>
    <s v="United States"/>
    <s v="Santa Fe"/>
    <x v="27"/>
    <n v="87505"/>
    <x v="1"/>
    <s v="TEC-AC-10001635"/>
    <x v="2"/>
    <x v="11"/>
    <s v="KeyTronic KT400U2 - Keyboard - Black"/>
    <n v="92.52"/>
    <n v="9"/>
    <n v="0"/>
    <n v="18.503999999999991"/>
  </r>
  <r>
    <n v="3479"/>
    <s v="CA-2013-131289"/>
    <x v="0"/>
    <x v="16"/>
    <d v="2013-12-15T00:00:00"/>
    <s v="Standard Class"/>
    <s v="SP-20620"/>
    <s v="Stefania Perrino"/>
    <x v="1"/>
    <s v="United States"/>
    <s v="San Francisco"/>
    <x v="1"/>
    <n v="94110"/>
    <x v="1"/>
    <s v="OFF-AR-10003056"/>
    <x v="1"/>
    <x v="6"/>
    <s v="Newell 341"/>
    <n v="8.56"/>
    <n v="2"/>
    <n v="0"/>
    <n v="2.4823999999999993"/>
  </r>
  <r>
    <n v="3480"/>
    <s v="CA-2013-131289"/>
    <x v="0"/>
    <x v="16"/>
    <d v="2013-12-15T00:00:00"/>
    <s v="Standard Class"/>
    <s v="SP-20620"/>
    <s v="Stefania Perrino"/>
    <x v="1"/>
    <s v="United States"/>
    <s v="San Francisco"/>
    <x v="1"/>
    <n v="94110"/>
    <x v="1"/>
    <s v="OFF-PA-10003363"/>
    <x v="1"/>
    <x v="10"/>
    <s v="Xerox 204"/>
    <n v="45.36"/>
    <n v="7"/>
    <n v="0"/>
    <n v="21.772800000000004"/>
  </r>
  <r>
    <n v="3481"/>
    <s v="CA-2013-131289"/>
    <x v="0"/>
    <x v="16"/>
    <d v="2013-12-15T00:00:00"/>
    <s v="Standard Class"/>
    <s v="SP-20620"/>
    <s v="Stefania Perrino"/>
    <x v="1"/>
    <s v="United States"/>
    <s v="San Francisco"/>
    <x v="1"/>
    <n v="94110"/>
    <x v="1"/>
    <s v="FUR-TA-10003954"/>
    <x v="0"/>
    <x v="3"/>
    <s v="Hon 94000 Series Round Tables"/>
    <n v="1421.6640000000002"/>
    <n v="6"/>
    <n v="0.2"/>
    <n v="-195.47879999999998"/>
  </r>
  <r>
    <n v="3482"/>
    <s v="CA-2011-124023"/>
    <x v="2"/>
    <x v="884"/>
    <d v="2011-04-10T00:00:00"/>
    <s v="First Class"/>
    <s v="PJ-19015"/>
    <s v="Pauline Johnson"/>
    <x v="0"/>
    <s v="United States"/>
    <s v="Mobile"/>
    <x v="19"/>
    <n v="36608"/>
    <x v="0"/>
    <s v="FUR-FU-10004415"/>
    <x v="0"/>
    <x v="5"/>
    <s v="Stacking Tray, Side-Loading, Legal, Smoke"/>
    <n v="8.9600000000000009"/>
    <n v="2"/>
    <n v="0"/>
    <n v="2.7775999999999996"/>
  </r>
  <r>
    <n v="3483"/>
    <s v="CA-2011-124688"/>
    <x v="2"/>
    <x v="9"/>
    <d v="2011-08-29T00:00:00"/>
    <s v="First Class"/>
    <s v="CC-12610"/>
    <s v="Corey Catlett"/>
    <x v="1"/>
    <s v="United States"/>
    <s v="Springfield"/>
    <x v="17"/>
    <n v="22153"/>
    <x v="0"/>
    <s v="TEC-PH-10000455"/>
    <x v="2"/>
    <x v="7"/>
    <s v="GE 30522EE2"/>
    <n v="579.94999999999993"/>
    <n v="5"/>
    <n v="0"/>
    <n v="168.18549999999993"/>
  </r>
  <r>
    <n v="3484"/>
    <s v="CA-2011-124688"/>
    <x v="2"/>
    <x v="9"/>
    <d v="2011-08-29T00:00:00"/>
    <s v="First Class"/>
    <s v="CC-12610"/>
    <s v="Corey Catlett"/>
    <x v="1"/>
    <s v="United States"/>
    <s v="Springfield"/>
    <x v="17"/>
    <n v="22153"/>
    <x v="0"/>
    <s v="FUR-FU-10002456"/>
    <x v="0"/>
    <x v="5"/>
    <s v="Master Caster Door Stop, Large Neon Orange"/>
    <n v="29.12"/>
    <n v="4"/>
    <n v="0"/>
    <n v="12.521600000000003"/>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x v="10"/>
    <n v="60188"/>
    <x v="2"/>
    <s v="OFF-ST-10004507"/>
    <x v="1"/>
    <x v="4"/>
    <s v="Advantus Rolling Storage Box"/>
    <n v="68.599999999999994"/>
    <n v="5"/>
    <n v="0.2"/>
    <n v="6.0024999999999977"/>
  </r>
  <r>
    <n v="3492"/>
    <s v="CA-2012-157322"/>
    <x v="1"/>
    <x v="740"/>
    <d v="2012-07-06T00:00:00"/>
    <s v="Standard Class"/>
    <s v="RH-19600"/>
    <s v="Rob Haberlin"/>
    <x v="0"/>
    <s v="United States"/>
    <s v="Carol Stream"/>
    <x v="10"/>
    <n v="60188"/>
    <x v="2"/>
    <s v="OFF-ST-10003208"/>
    <x v="1"/>
    <x v="4"/>
    <s v="Adjustable Depth Letter/Legal Cart"/>
    <n v="435.50400000000002"/>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59999999999994"/>
  </r>
  <r>
    <n v="3495"/>
    <s v="CA-2014-142034"/>
    <x v="3"/>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199999999998"/>
  </r>
  <r>
    <n v="3502"/>
    <s v="CA-2013-108616"/>
    <x v="0"/>
    <x v="321"/>
    <d v="2013-10-04T00:00:00"/>
    <s v="Standard Class"/>
    <s v="JK-15730"/>
    <s v="Joe Kamberova"/>
    <x v="0"/>
    <s v="United States"/>
    <s v="Mobile"/>
    <x v="19"/>
    <n v="36608"/>
    <x v="0"/>
    <s v="OFF-AR-10001149"/>
    <x v="1"/>
    <x v="6"/>
    <s v="Sanford Colorific Colored Pencils, 12/Box"/>
    <n v="25.919999999999998"/>
    <n v="9"/>
    <n v="0"/>
    <n v="7.7759999999999989"/>
  </r>
  <r>
    <n v="3503"/>
    <s v="CA-2014-125115"/>
    <x v="3"/>
    <x v="318"/>
    <d v="2014-04-11T00:00:00"/>
    <s v="Same Day"/>
    <s v="RD-19930"/>
    <s v="Russell D'Ascenzo"/>
    <x v="0"/>
    <s v="United States"/>
    <s v="Austin"/>
    <x v="5"/>
    <n v="78745"/>
    <x v="2"/>
    <s v="OFF-PA-10004101"/>
    <x v="1"/>
    <x v="10"/>
    <s v="Xerox 1894"/>
    <n v="10.368000000000002"/>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00000000015"/>
  </r>
  <r>
    <n v="3507"/>
    <s v="CA-2011-166863"/>
    <x v="2"/>
    <x v="886"/>
    <d v="2011-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1-06-24T00:00:00"/>
    <s v="Standard Class"/>
    <s v="SC-20020"/>
    <s v="Sam Craven"/>
    <x v="0"/>
    <s v="United States"/>
    <s v="Plano"/>
    <x v="5"/>
    <n v="75023"/>
    <x v="2"/>
    <s v="FUR-BO-10001608"/>
    <x v="0"/>
    <x v="0"/>
    <s v="Hon Metal Bookcases, Black"/>
    <n v="193.06559999999999"/>
    <n v="4"/>
    <n v="0.32"/>
    <n v="-19.874399999999994"/>
  </r>
  <r>
    <n v="3509"/>
    <s v="CA-2011-166863"/>
    <x v="2"/>
    <x v="886"/>
    <d v="2011-06-24T00:00:00"/>
    <s v="Standard Class"/>
    <s v="SC-20020"/>
    <s v="Sam Craven"/>
    <x v="0"/>
    <s v="United States"/>
    <s v="Plano"/>
    <x v="5"/>
    <n v="75023"/>
    <x v="2"/>
    <s v="OFF-PA-10001166"/>
    <x v="1"/>
    <x v="10"/>
    <s v="Xerox 2"/>
    <n v="15.552000000000003"/>
    <n v="3"/>
    <n v="0.2"/>
    <n v="5.4432"/>
  </r>
  <r>
    <n v="3510"/>
    <s v="CA-2011-166863"/>
    <x v="2"/>
    <x v="886"/>
    <d v="2011-06-24T00:00:00"/>
    <s v="Standard Class"/>
    <s v="SC-20020"/>
    <s v="Sam Craven"/>
    <x v="0"/>
    <s v="United States"/>
    <s v="Plano"/>
    <x v="5"/>
    <n v="75023"/>
    <x v="2"/>
    <s v="OFF-PA-10000587"/>
    <x v="1"/>
    <x v="10"/>
    <s v="Array Parchment Paper, Assorted Colors"/>
    <n v="11.648000000000001"/>
    <n v="2"/>
    <n v="0.2"/>
    <n v="4.0768000000000004"/>
  </r>
  <r>
    <n v="3511"/>
    <s v="CA-2011-166863"/>
    <x v="2"/>
    <x v="886"/>
    <d v="2011-06-24T00:00:00"/>
    <s v="Standard Class"/>
    <s v="SC-20020"/>
    <s v="Sam Craven"/>
    <x v="0"/>
    <s v="United States"/>
    <s v="Plano"/>
    <x v="5"/>
    <n v="75023"/>
    <x v="2"/>
    <s v="TEC-MA-10001972"/>
    <x v="2"/>
    <x v="15"/>
    <s v="Okidata C331dn Printer"/>
    <n v="418.8"/>
    <n v="2"/>
    <n v="0.4"/>
    <n v="-97.71999999999997"/>
  </r>
  <r>
    <n v="3512"/>
    <s v="CA-2011-166863"/>
    <x v="2"/>
    <x v="886"/>
    <d v="2011-06-24T00:00:00"/>
    <s v="Standard Class"/>
    <s v="SC-20020"/>
    <s v="Sam Craven"/>
    <x v="0"/>
    <s v="United States"/>
    <s v="Plano"/>
    <x v="5"/>
    <n v="75023"/>
    <x v="2"/>
    <s v="OFF-ST-10004123"/>
    <x v="1"/>
    <x v="4"/>
    <s v="Safco Industrial Wire Shelving System"/>
    <n v="509.48800000000006"/>
    <n v="7"/>
    <n v="0.2"/>
    <n v="-127.37200000000001"/>
  </r>
  <r>
    <n v="3513"/>
    <s v="CA-2014-140326"/>
    <x v="3"/>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
    <n v="3"/>
    <n v="0.2"/>
    <n v="0.86399999999999988"/>
  </r>
  <r>
    <n v="3516"/>
    <s v="CA-2013-168536"/>
    <x v="0"/>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x v="3"/>
    <n v="28314"/>
    <x v="0"/>
    <s v="OFF-PA-10000130"/>
    <x v="1"/>
    <x v="10"/>
    <s v="Xerox 199"/>
    <n v="30.816000000000003"/>
    <n v="9"/>
    <n v="0.2"/>
    <n v="9.6299999999999955"/>
  </r>
  <r>
    <n v="3518"/>
    <s v="US-2013-113649"/>
    <x v="0"/>
    <x v="888"/>
    <d v="2013-08-13T00:00:00"/>
    <s v="First Class"/>
    <s v="HA-14920"/>
    <s v="Helen Andreada"/>
    <x v="0"/>
    <s v="United States"/>
    <s v="Fayetteville"/>
    <x v="3"/>
    <n v="28314"/>
    <x v="0"/>
    <s v="TEC-PH-10002350"/>
    <x v="2"/>
    <x v="7"/>
    <s v="Apple EarPods with Remote and Mic"/>
    <n v="44.783999999999999"/>
    <n v="2"/>
    <n v="0.2"/>
    <n v="4.4783999999999988"/>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x v="2"/>
    <s v="United States"/>
    <s v="Aurora"/>
    <x v="10"/>
    <n v="60505"/>
    <x v="2"/>
    <s v="FUR-TA-10002645"/>
    <x v="0"/>
    <x v="3"/>
    <s v="Hon Rectangular Conference Tables"/>
    <n v="796.42500000000007"/>
    <n v="7"/>
    <n v="0.5"/>
    <n v="-525.6405000000002"/>
  </r>
  <r>
    <n v="3521"/>
    <s v="CA-2012-168767"/>
    <x v="1"/>
    <x v="889"/>
    <d v="2012-04-15T00:00:00"/>
    <s v="Standard Class"/>
    <s v="DM-12955"/>
    <s v="Dario Medina"/>
    <x v="1"/>
    <s v="United States"/>
    <s v="Sacramento"/>
    <x v="1"/>
    <n v="95823"/>
    <x v="1"/>
    <s v="OFF-BI-10000773"/>
    <x v="1"/>
    <x v="8"/>
    <s v="Insertable Tab Post Binder Dividers"/>
    <n v="12.832000000000001"/>
    <n v="2"/>
    <n v="0.2"/>
    <n v="4.3307999999999982"/>
  </r>
  <r>
    <n v="3522"/>
    <s v="CA-2013-114482"/>
    <x v="0"/>
    <x v="831"/>
    <d v="2013-11-26T00:00:00"/>
    <s v="Second Class"/>
    <s v="DM-13345"/>
    <s v="Denise Monton"/>
    <x v="1"/>
    <s v="United States"/>
    <s v="Des Moines"/>
    <x v="23"/>
    <n v="50315"/>
    <x v="2"/>
    <s v="OFF-PA-10003845"/>
    <x v="1"/>
    <x v="10"/>
    <s v="Xerox 1987"/>
    <n v="40.46"/>
    <n v="7"/>
    <n v="0"/>
    <n v="19.825400000000002"/>
  </r>
  <r>
    <n v="3523"/>
    <s v="CA-2013-114482"/>
    <x v="0"/>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13"/>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5999999999987"/>
  </r>
  <r>
    <n v="3531"/>
    <s v="US-2013-152835"/>
    <x v="0"/>
    <x v="288"/>
    <d v="2013-05-24T00:00:00"/>
    <s v="Standard Class"/>
    <s v="RP-19855"/>
    <s v="Roy Phan"/>
    <x v="1"/>
    <s v="United States"/>
    <s v="Lafayette"/>
    <x v="14"/>
    <n v="47905"/>
    <x v="2"/>
    <s v="OFF-AR-10003056"/>
    <x v="1"/>
    <x v="6"/>
    <s v="Newell 341"/>
    <n v="21.400000000000002"/>
    <n v="5"/>
    <n v="0"/>
    <n v="6.2059999999999977"/>
  </r>
  <r>
    <n v="3532"/>
    <s v="CA-2013-155565"/>
    <x v="0"/>
    <x v="316"/>
    <d v="2013-05-29T00:00:00"/>
    <s v="Same Day"/>
    <s v="EH-13765"/>
    <s v="Edward Hooks"/>
    <x v="1"/>
    <s v="United States"/>
    <s v="New York City"/>
    <x v="15"/>
    <n v="10035"/>
    <x v="3"/>
    <s v="OFF-SU-10001218"/>
    <x v="1"/>
    <x v="14"/>
    <s v="Fiskars Softgrip Scissors"/>
    <n v="54.900000000000006"/>
    <n v="5"/>
    <n v="0"/>
    <n v="15.372000000000003"/>
  </r>
  <r>
    <n v="3533"/>
    <s v="CA-2011-110849"/>
    <x v="2"/>
    <x v="891"/>
    <d v="2011-04-23T00:00:00"/>
    <s v="Standard Class"/>
    <s v="JL-15835"/>
    <s v="John Lee"/>
    <x v="0"/>
    <s v="United States"/>
    <s v="Los Angeles"/>
    <x v="1"/>
    <n v="90049"/>
    <x v="1"/>
    <s v="TEC-MA-10002859"/>
    <x v="2"/>
    <x v="15"/>
    <s v="Ativa MDM8000 8-Sheet Micro-Cut Shredder"/>
    <n v="287.96800000000002"/>
    <n v="4"/>
    <n v="0.2"/>
    <n v="97.189199999999985"/>
  </r>
  <r>
    <n v="3534"/>
    <s v="CA-2011-110849"/>
    <x v="2"/>
    <x v="891"/>
    <d v="2011-04-23T00:00:00"/>
    <s v="Standard Class"/>
    <s v="JL-15835"/>
    <s v="John Lee"/>
    <x v="0"/>
    <s v="United States"/>
    <s v="Los Angeles"/>
    <x v="1"/>
    <n v="90049"/>
    <x v="1"/>
    <s v="OFF-AR-10002375"/>
    <x v="1"/>
    <x v="6"/>
    <s v="Newell 351"/>
    <n v="13.12"/>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1"/>
  </r>
  <r>
    <n v="3538"/>
    <s v="CA-2011-158771"/>
    <x v="2"/>
    <x v="309"/>
    <d v="2011-05-09T00:00:00"/>
    <s v="Same Day"/>
    <s v="SB-20290"/>
    <s v="Sean Braxton"/>
    <x v="1"/>
    <s v="United States"/>
    <s v="Henderson"/>
    <x v="0"/>
    <n v="42420"/>
    <x v="0"/>
    <s v="OFF-ST-10000107"/>
    <x v="1"/>
    <x v="4"/>
    <s v="Fellowes Super Stor/Drawer"/>
    <n v="83.25"/>
    <n v="3"/>
    <n v="0"/>
    <n v="14.984999999999992"/>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89999999999988"/>
  </r>
  <r>
    <n v="3541"/>
    <s v="CA-2011-158771"/>
    <x v="2"/>
    <x v="309"/>
    <d v="2011-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19"/>
  </r>
  <r>
    <n v="3544"/>
    <s v="CA-2013-157511"/>
    <x v="0"/>
    <x v="31"/>
    <d v="2013-09-21T00:00:00"/>
    <s v="First Class"/>
    <s v="SV-20365"/>
    <s v="Seth Vernon"/>
    <x v="0"/>
    <s v="United States"/>
    <s v="Columbus"/>
    <x v="24"/>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x v="0"/>
    <n v="40475"/>
    <x v="0"/>
    <s v="OFF-ST-10004963"/>
    <x v="1"/>
    <x v="4"/>
    <s v="Eldon Gobal File Keepers"/>
    <n v="105.98"/>
    <n v="7"/>
    <n v="0"/>
    <n v="4.2391999999999932"/>
  </r>
  <r>
    <n v="3548"/>
    <s v="CA-2014-155292"/>
    <x v="3"/>
    <x v="505"/>
    <d v="2014-11-02T00:00:00"/>
    <s v="First Class"/>
    <s v="RD-19810"/>
    <s v="Ross DeVincentis"/>
    <x v="2"/>
    <s v="United States"/>
    <s v="Richmond"/>
    <x v="0"/>
    <n v="40475"/>
    <x v="0"/>
    <s v="OFF-SU-10002573"/>
    <x v="1"/>
    <x v="14"/>
    <s v="Acme 10&quot; Easy Grip Assistive Scissors"/>
    <n v="35.06"/>
    <n v="2"/>
    <n v="0"/>
    <n v="10.517999999999997"/>
  </r>
  <r>
    <n v="3549"/>
    <s v="CA-2014-155292"/>
    <x v="3"/>
    <x v="505"/>
    <d v="2014-11-02T00:00:00"/>
    <s v="First Class"/>
    <s v="RD-19810"/>
    <s v="Ross DeVincentis"/>
    <x v="2"/>
    <s v="United States"/>
    <s v="Richmond"/>
    <x v="0"/>
    <n v="40475"/>
    <x v="0"/>
    <s v="FUR-CH-10000553"/>
    <x v="0"/>
    <x v="1"/>
    <s v="Metal Folding Chairs, Beige, 4/Carton"/>
    <n v="33.94"/>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62"/>
  </r>
  <r>
    <n v="3554"/>
    <s v="CA-2014-107832"/>
    <x v="3"/>
    <x v="51"/>
    <d v="2014-11-27T00:00:00"/>
    <s v="Second Class"/>
    <s v="FH-14275"/>
    <s v="Frank Hawley"/>
    <x v="1"/>
    <s v="United States"/>
    <s v="Philadelphia"/>
    <x v="9"/>
    <n v="19120"/>
    <x v="3"/>
    <s v="OFF-BI-10001658"/>
    <x v="1"/>
    <x v="8"/>
    <s v="GBC Standard Therm-A-Bind Covers"/>
    <n v="7.4760000000000018"/>
    <n v="1"/>
    <n v="0.7"/>
    <n v="-5.9807999999999986"/>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7000000000025"/>
  </r>
  <r>
    <n v="3557"/>
    <s v="CA-2014-118542"/>
    <x v="3"/>
    <x v="96"/>
    <d v="2014-12-06T00:00:00"/>
    <s v="Standard Class"/>
    <s v="CC-12550"/>
    <s v="Clay Cheatham"/>
    <x v="0"/>
    <s v="United States"/>
    <s v="Los Angeles"/>
    <x v="1"/>
    <n v="90008"/>
    <x v="1"/>
    <s v="OFF-PA-10004735"/>
    <x v="1"/>
    <x v="10"/>
    <s v="Xerox 1905"/>
    <n v="45.36"/>
    <n v="7"/>
    <n v="0"/>
    <n v="21.772800000000004"/>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x v="1"/>
    <n v="94122"/>
    <x v="1"/>
    <s v="TEC-AC-10004975"/>
    <x v="2"/>
    <x v="11"/>
    <s v="Plantronics Audio 995 Wireless Stereo Headset"/>
    <n v="439.8"/>
    <n v="4"/>
    <n v="0"/>
    <n v="145.13400000000001"/>
  </r>
  <r>
    <n v="3561"/>
    <s v="CA-2014-109757"/>
    <x v="3"/>
    <x v="507"/>
    <d v="2014-09-10T00:00:00"/>
    <s v="Second Class"/>
    <s v="MD-17350"/>
    <s v="Maribeth Dona"/>
    <x v="0"/>
    <s v="United States"/>
    <s v="Akron"/>
    <x v="24"/>
    <n v="44312"/>
    <x v="3"/>
    <s v="OFF-AR-10002335"/>
    <x v="1"/>
    <x v="6"/>
    <s v="DIXON Oriole Pencils"/>
    <n v="8.2560000000000002"/>
    <n v="4"/>
    <n v="0.2"/>
    <n v="0.61920000000000019"/>
  </r>
  <r>
    <n v="3562"/>
    <s v="CA-2014-109757"/>
    <x v="3"/>
    <x v="507"/>
    <d v="2014-09-10T00:00:00"/>
    <s v="Second Class"/>
    <s v="MD-17350"/>
    <s v="Maribeth Dona"/>
    <x v="0"/>
    <s v="United States"/>
    <s v="Akron"/>
    <x v="24"/>
    <n v="44312"/>
    <x v="3"/>
    <s v="OFF-BI-10004001"/>
    <x v="1"/>
    <x v="8"/>
    <s v="GBC Recycled VeloBinder Covers"/>
    <n v="25.560000000000002"/>
    <n v="5"/>
    <n v="0.7"/>
    <n v="-20.448"/>
  </r>
  <r>
    <n v="3563"/>
    <s v="CA-2014-109757"/>
    <x v="3"/>
    <x v="507"/>
    <d v="2014-09-10T00:00:00"/>
    <s v="Second Class"/>
    <s v="MD-17350"/>
    <s v="Maribeth Dona"/>
    <x v="0"/>
    <s v="United States"/>
    <s v="Akron"/>
    <x v="24"/>
    <n v="44312"/>
    <x v="3"/>
    <s v="OFF-BI-10001634"/>
    <x v="1"/>
    <x v="8"/>
    <s v="Wilson Jones Active Use Binders"/>
    <n v="4.3680000000000012"/>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x v="1"/>
    <n v="90049"/>
    <x v="1"/>
    <s v="OFF-PA-10000552"/>
    <x v="1"/>
    <x v="10"/>
    <s v="Xerox 200"/>
    <n v="12.96"/>
    <n v="2"/>
    <n v="0"/>
    <n v="6.2208000000000006"/>
  </r>
  <r>
    <n v="3566"/>
    <s v="CA-2013-130029"/>
    <x v="0"/>
    <x v="894"/>
    <d v="2013-07-07T00:00:00"/>
    <s v="First Class"/>
    <s v="GT-14755"/>
    <s v="Guy Thornton"/>
    <x v="0"/>
    <s v="United States"/>
    <s v="Los Angeles"/>
    <x v="1"/>
    <n v="90049"/>
    <x v="1"/>
    <s v="OFF-FA-10001135"/>
    <x v="1"/>
    <x v="13"/>
    <s v="Brites Rubber Bands, 1 1/2 oz. Box"/>
    <n v="3.96"/>
    <n v="2"/>
    <n v="0"/>
    <n v="7.9200000000000159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5"/>
  </r>
  <r>
    <n v="3570"/>
    <s v="CA-2014-168109"/>
    <x v="3"/>
    <x v="445"/>
    <d v="2014-07-04T00:00:00"/>
    <s v="Same Day"/>
    <s v="JK-15640"/>
    <s v="Jim Kriz"/>
    <x v="2"/>
    <s v="United States"/>
    <s v="Seattle"/>
    <x v="4"/>
    <n v="98105"/>
    <x v="1"/>
    <s v="TEC-MA-10001148"/>
    <x v="2"/>
    <x v="15"/>
    <s v="Okidata MB491 Multifunction Printer"/>
    <n v="2395.2000000000003"/>
    <n v="6"/>
    <n v="0.2"/>
    <n v="209.58000000000004"/>
  </r>
  <r>
    <n v="3571"/>
    <s v="CA-2014-168109"/>
    <x v="3"/>
    <x v="445"/>
    <d v="2014-07-04T00:00:00"/>
    <s v="Same Day"/>
    <s v="JK-15640"/>
    <s v="Jim Kriz"/>
    <x v="2"/>
    <s v="United States"/>
    <s v="Seattle"/>
    <x v="4"/>
    <n v="98105"/>
    <x v="1"/>
    <s v="TEC-AC-10002049"/>
    <x v="2"/>
    <x v="11"/>
    <s v="Plantronics Savi W720 Multi-Device Wireless Headset System"/>
    <n v="1687.8"/>
    <n v="4"/>
    <n v="0"/>
    <n v="742.63200000000006"/>
  </r>
  <r>
    <n v="3572"/>
    <s v="CA-2014-168109"/>
    <x v="3"/>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x v="5"/>
    <n v="75150"/>
    <x v="2"/>
    <s v="OFF-PA-10003953"/>
    <x v="1"/>
    <x v="10"/>
    <s v="Xerox 218"/>
    <n v="5.1840000000000011"/>
    <n v="1"/>
    <n v="0.2"/>
    <n v="1.8144"/>
  </r>
  <r>
    <n v="3574"/>
    <s v="CA-2014-117023"/>
    <x v="3"/>
    <x v="783"/>
    <d v="2014-08-13T00:00:00"/>
    <s v="Standard Class"/>
    <s v="JW-15955"/>
    <s v="Joni Wasserman"/>
    <x v="0"/>
    <s v="United States"/>
    <s v="Long Beach"/>
    <x v="15"/>
    <n v="11561"/>
    <x v="3"/>
    <s v="OFF-AR-10003602"/>
    <x v="1"/>
    <x v="6"/>
    <s v="Quartet Omega Colored Chalk, 12/Pack"/>
    <n v="11.68"/>
    <n v="2"/>
    <n v="0"/>
    <n v="5.4895999999999994"/>
  </r>
  <r>
    <n v="3575"/>
    <s v="CA-2014-117023"/>
    <x v="3"/>
    <x v="783"/>
    <d v="2014-08-13T00:00:00"/>
    <s v="Standard Class"/>
    <s v="JW-15955"/>
    <s v="Joni Wasserman"/>
    <x v="0"/>
    <s v="United States"/>
    <s v="Long Beach"/>
    <x v="15"/>
    <n v="11561"/>
    <x v="3"/>
    <s v="OFF-AR-10004062"/>
    <x v="1"/>
    <x v="6"/>
    <s v="Staples"/>
    <n v="104.80000000000001"/>
    <n v="10"/>
    <n v="0"/>
    <n v="26.200000000000003"/>
  </r>
  <r>
    <n v="3576"/>
    <s v="CA-2012-143532"/>
    <x v="1"/>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x v="1"/>
    <n v="93309"/>
    <x v="1"/>
    <s v="OFF-BI-10003305"/>
    <x v="1"/>
    <x v="8"/>
    <s v="Avery Hanging File Binders"/>
    <n v="4.7840000000000007"/>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x v="0"/>
    <s v="United States"/>
    <s v="Fremont"/>
    <x v="8"/>
    <n v="68025"/>
    <x v="2"/>
    <s v="OFF-PA-10000994"/>
    <x v="1"/>
    <x v="10"/>
    <s v="Xerox 1915"/>
    <n v="104.85"/>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3"/>
  </r>
  <r>
    <n v="3589"/>
    <s v="CA-2014-158729"/>
    <x v="3"/>
    <x v="484"/>
    <d v="2014-12-22T00:00:00"/>
    <s v="First Class"/>
    <s v="AC-10450"/>
    <s v="Amy Cox"/>
    <x v="0"/>
    <s v="United States"/>
    <s v="Lafayette"/>
    <x v="28"/>
    <n v="70506"/>
    <x v="0"/>
    <s v="OFF-SU-10002881"/>
    <x v="1"/>
    <x v="14"/>
    <s v="Martin Yale Chadless Opener Electric Letter Opener"/>
    <n v="1665.62"/>
    <n v="2"/>
    <n v="0"/>
    <n v="33.312400000000025"/>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4"/>
  </r>
  <r>
    <n v="3592"/>
    <s v="CA-2011-154186"/>
    <x v="2"/>
    <x v="736"/>
    <d v="2011-12-15T00:00:00"/>
    <s v="Second Class"/>
    <s v="RA-19285"/>
    <s v="Ralph Arnett"/>
    <x v="0"/>
    <s v="United States"/>
    <s v="Houston"/>
    <x v="5"/>
    <n v="77070"/>
    <x v="2"/>
    <s v="OFF-SU-10001574"/>
    <x v="1"/>
    <x v="14"/>
    <s v="Acme Value Line Scissors"/>
    <n v="2.92"/>
    <n v="1"/>
    <n v="0.2"/>
    <n v="0.36499999999999977"/>
  </r>
  <r>
    <n v="3593"/>
    <s v="CA-2013-108434"/>
    <x v="0"/>
    <x v="5"/>
    <d v="2013-12-08T00:00:00"/>
    <s v="Second Class"/>
    <s v="JG-15160"/>
    <s v="James Galang"/>
    <x v="0"/>
    <s v="United States"/>
    <s v="New York City"/>
    <x v="15"/>
    <n v="10024"/>
    <x v="3"/>
    <s v="OFF-ST-10002615"/>
    <x v="1"/>
    <x v="4"/>
    <s v="Dual Level, Single-Width Filing Carts"/>
    <n v="465.18"/>
    <n v="3"/>
    <n v="0"/>
    <n v="120.94680000000001"/>
  </r>
  <r>
    <n v="3594"/>
    <s v="CA-2013-164154"/>
    <x v="0"/>
    <x v="108"/>
    <d v="2013-09-18T00:00:00"/>
    <s v="Standard Class"/>
    <s v="NZ-18565"/>
    <s v="Nick Zandusky"/>
    <x v="2"/>
    <s v="United States"/>
    <s v="Toledo"/>
    <x v="24"/>
    <n v="43615"/>
    <x v="3"/>
    <s v="OFF-BI-10001658"/>
    <x v="1"/>
    <x v="8"/>
    <s v="GBC Standard Therm-A-Bind Covers"/>
    <n v="22.428000000000004"/>
    <n v="3"/>
    <n v="0.7"/>
    <n v="-17.942399999999992"/>
  </r>
  <r>
    <n v="3595"/>
    <s v="CA-2013-164154"/>
    <x v="0"/>
    <x v="108"/>
    <d v="2013-09-18T00:00:00"/>
    <s v="Standard Class"/>
    <s v="NZ-18565"/>
    <s v="Nick Zandusky"/>
    <x v="2"/>
    <s v="United States"/>
    <s v="Toledo"/>
    <x v="24"/>
    <n v="43615"/>
    <x v="3"/>
    <s v="OFF-ST-10002562"/>
    <x v="1"/>
    <x v="4"/>
    <s v="Staples"/>
    <n v="37.52000000000001"/>
    <n v="5"/>
    <n v="0.2"/>
    <n v="3.7519999999999989"/>
  </r>
  <r>
    <n v="3596"/>
    <s v="CA-2014-148012"/>
    <x v="3"/>
    <x v="34"/>
    <d v="2014-12-16T00:00:00"/>
    <s v="Standard Class"/>
    <s v="KM-16225"/>
    <s v="Kalyca Meade"/>
    <x v="1"/>
    <s v="United States"/>
    <s v="Philadelphia"/>
    <x v="9"/>
    <n v="19143"/>
    <x v="3"/>
    <s v="OFF-AR-10004757"/>
    <x v="1"/>
    <x v="6"/>
    <s v="Crayola Colored Pencils"/>
    <n v="2.6240000000000001"/>
    <n v="1"/>
    <n v="0.2"/>
    <n v="0.42639999999999978"/>
  </r>
  <r>
    <n v="3597"/>
    <s v="CA-2011-102869"/>
    <x v="2"/>
    <x v="340"/>
    <d v="2011-09-14T00:00:00"/>
    <s v="Second Class"/>
    <s v="LC-17140"/>
    <s v="Logan Currie"/>
    <x v="0"/>
    <s v="United States"/>
    <s v="Philadelphia"/>
    <x v="9"/>
    <n v="19140"/>
    <x v="3"/>
    <s v="OFF-PA-10000788"/>
    <x v="1"/>
    <x v="10"/>
    <s v="Xerox 210"/>
    <n v="15.552000000000003"/>
    <n v="3"/>
    <n v="0.2"/>
    <n v="5.4432"/>
  </r>
  <r>
    <n v="3598"/>
    <s v="CA-2011-102869"/>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1-09-14T00:00:00"/>
    <s v="Second Class"/>
    <s v="LC-17140"/>
    <s v="Logan Currie"/>
    <x v="0"/>
    <s v="United States"/>
    <s v="Philadelphia"/>
    <x v="9"/>
    <n v="19140"/>
    <x v="3"/>
    <s v="TEC-PH-10002549"/>
    <x v="2"/>
    <x v="7"/>
    <s v="Polycom SoundPoint IP 450 VoIP phone"/>
    <n v="135.51599999999999"/>
    <n v="1"/>
    <n v="0.4"/>
    <n v="-31.620400000000004"/>
  </r>
  <r>
    <n v="3601"/>
    <s v="CA-2014-138310"/>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x v="9"/>
    <n v="19143"/>
    <x v="3"/>
    <s v="OFF-PA-10002137"/>
    <x v="1"/>
    <x v="10"/>
    <s v="Southworth 100% Résumé Paper, 24lb."/>
    <n v="12.448"/>
    <n v="2"/>
    <n v="0.2"/>
    <n v="3.8899999999999988"/>
  </r>
  <r>
    <n v="3603"/>
    <s v="CA-2011-159835"/>
    <x v="2"/>
    <x v="664"/>
    <d v="2011-11-24T00:00:00"/>
    <s v="Standard Class"/>
    <s v="RB-19330"/>
    <s v="Randy Bradley"/>
    <x v="0"/>
    <s v="United States"/>
    <s v="Philadelphia"/>
    <x v="9"/>
    <n v="19143"/>
    <x v="3"/>
    <s v="FUR-CH-10004997"/>
    <x v="0"/>
    <x v="1"/>
    <s v="Hon Every-Day Series Multi-Task Chairs"/>
    <n v="657.93"/>
    <n v="5"/>
    <n v="0.3"/>
    <n v="-93.989999999999952"/>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39999999999996"/>
    <n v="3"/>
    <n v="0"/>
    <n v="13.496399999999998"/>
  </r>
  <r>
    <n v="3608"/>
    <s v="CA-2011-163559"/>
    <x v="2"/>
    <x v="865"/>
    <d v="2011-09-28T00:00:00"/>
    <s v="Second Class"/>
    <s v="ST-20530"/>
    <s v="Shui Tom"/>
    <x v="0"/>
    <s v="United States"/>
    <s v="New York City"/>
    <x v="15"/>
    <n v="10035"/>
    <x v="3"/>
    <s v="OFF-BI-10002026"/>
    <x v="1"/>
    <x v="8"/>
    <s v="Avery Arch Ring Binders"/>
    <n v="139.44"/>
    <n v="3"/>
    <n v="0.2"/>
    <n v="47.060999999999993"/>
  </r>
  <r>
    <n v="3609"/>
    <s v="CA-2011-140228"/>
    <x v="2"/>
    <x v="582"/>
    <d v="2011-05-03T00:00:00"/>
    <s v="Standard Class"/>
    <s v="GB-14530"/>
    <s v="George Bell"/>
    <x v="1"/>
    <s v="United States"/>
    <s v="Newark"/>
    <x v="24"/>
    <n v="43055"/>
    <x v="3"/>
    <s v="OFF-LA-10001613"/>
    <x v="1"/>
    <x v="2"/>
    <s v="Avery File Folder Labels"/>
    <n v="6.911999999999999"/>
    <n v="3"/>
    <n v="0.2"/>
    <n v="2.5056000000000003"/>
  </r>
  <r>
    <n v="3610"/>
    <s v="CA-2011-140228"/>
    <x v="2"/>
    <x v="582"/>
    <d v="2011-05-03T00:00:00"/>
    <s v="Standard Class"/>
    <s v="GB-14530"/>
    <s v="George Bell"/>
    <x v="1"/>
    <s v="United States"/>
    <s v="Newark"/>
    <x v="24"/>
    <n v="43055"/>
    <x v="3"/>
    <s v="OFF-ST-10002214"/>
    <x v="1"/>
    <x v="4"/>
    <s v="X-Rack File for Hanging Folders"/>
    <n v="27.096"/>
    <n v="3"/>
    <n v="0.2"/>
    <n v="2.0321999999999987"/>
  </r>
  <r>
    <n v="3611"/>
    <s v="CA-2011-140228"/>
    <x v="2"/>
    <x v="582"/>
    <d v="2011-05-03T00:00:00"/>
    <s v="Standard Class"/>
    <s v="GB-14530"/>
    <s v="George Bell"/>
    <x v="1"/>
    <s v="United States"/>
    <s v="Newark"/>
    <x v="24"/>
    <n v="43055"/>
    <x v="3"/>
    <s v="OFF-ST-10001128"/>
    <x v="1"/>
    <x v="4"/>
    <s v="Carina Mini System Audio Rack, Model AR050B"/>
    <n v="177.56800000000001"/>
    <n v="2"/>
    <n v="0.2"/>
    <n v="-37.733199999999989"/>
  </r>
  <r>
    <n v="3612"/>
    <s v="US-2013-131674"/>
    <x v="0"/>
    <x v="896"/>
    <d v="2013-12-02T00:00:00"/>
    <s v="Second Class"/>
    <s v="NC-18535"/>
    <s v="Nick Crebassa"/>
    <x v="1"/>
    <s v="United States"/>
    <s v="Dallas"/>
    <x v="5"/>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x v="1"/>
    <n v="90004"/>
    <x v="1"/>
    <s v="OFF-BI-10004632"/>
    <x v="1"/>
    <x v="8"/>
    <s v="Ibico Hi-Tech Manual Binding System"/>
    <n v="487.98400000000004"/>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x v="1"/>
    <n v="90004"/>
    <x v="1"/>
    <s v="OFF-ST-10002974"/>
    <x v="1"/>
    <x v="4"/>
    <s v="Trav-L-File Heavy-Duty Shuttle II, Black"/>
    <n v="217.85"/>
    <n v="5"/>
    <n v="0"/>
    <n v="65.35499999999999"/>
  </r>
  <r>
    <n v="3621"/>
    <s v="CA-2013-109743"/>
    <x v="0"/>
    <x v="897"/>
    <d v="2013-09-30T00:00:00"/>
    <s v="Standard Class"/>
    <s v="SH-19975"/>
    <s v="Sally Hughsby"/>
    <x v="1"/>
    <s v="United States"/>
    <s v="Smyrna"/>
    <x v="18"/>
    <n v="37167"/>
    <x v="0"/>
    <s v="OFF-AR-10003727"/>
    <x v="1"/>
    <x v="6"/>
    <s v="Berol Giant Pencil Sharpener"/>
    <n v="40.775999999999996"/>
    <n v="3"/>
    <n v="0.2"/>
    <n v="4.5872999999999937"/>
  </r>
  <r>
    <n v="3622"/>
    <s v="CA-2013-109743"/>
    <x v="0"/>
    <x v="897"/>
    <d v="2013-09-30T00:00:00"/>
    <s v="Standard Class"/>
    <s v="SH-19975"/>
    <s v="Sally Hughsby"/>
    <x v="1"/>
    <s v="United States"/>
    <s v="Smyrna"/>
    <x v="18"/>
    <n v="37167"/>
    <x v="0"/>
    <s v="TEC-PH-10004071"/>
    <x v="2"/>
    <x v="7"/>
    <s v="PayAnywhere Card Reader"/>
    <n v="63.936000000000007"/>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49999999999996"/>
  </r>
  <r>
    <n v="3628"/>
    <s v="CA-2014-113530"/>
    <x v="3"/>
    <x v="240"/>
    <d v="2014-05-22T00:00:00"/>
    <s v="Second Class"/>
    <s v="BC-11125"/>
    <s v="Becky Castell"/>
    <x v="2"/>
    <s v="United States"/>
    <s v="San Francisco"/>
    <x v="1"/>
    <n v="94109"/>
    <x v="1"/>
    <s v="TEC-AC-10001465"/>
    <x v="2"/>
    <x v="11"/>
    <s v="SanDisk Cruzer 64 GB USB Flash Drive"/>
    <n v="36.32"/>
    <n v="1"/>
    <n v="0"/>
    <n v="10.895999999999997"/>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2000000000006"/>
    <n v="3"/>
    <n v="0.2"/>
    <n v="9.8009999999999984"/>
  </r>
  <r>
    <n v="3631"/>
    <s v="CA-2014-155957"/>
    <x v="3"/>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x v="1"/>
    <n v="90004"/>
    <x v="1"/>
    <s v="OFF-ST-10000025"/>
    <x v="1"/>
    <x v="4"/>
    <s v="Fellowes Stor/Drawer Steel Plus Storage Drawers"/>
    <n v="763.44"/>
    <n v="8"/>
    <n v="0"/>
    <n v="45.80639999999994"/>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1999999999987"/>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x v="24"/>
    <n v="45503"/>
    <x v="3"/>
    <s v="FUR-FU-10000758"/>
    <x v="0"/>
    <x v="5"/>
    <s v="DAX Natural Wood-Tone Poster Frame"/>
    <n v="148.28800000000001"/>
    <n v="7"/>
    <n v="0.2"/>
    <n v="29.657599999999988"/>
  </r>
  <r>
    <n v="3640"/>
    <s v="CA-2013-145177"/>
    <x v="0"/>
    <x v="338"/>
    <d v="2013-11-15T00:00:00"/>
    <s v="Standard Class"/>
    <s v="PP-18955"/>
    <s v="Paul Prost"/>
    <x v="2"/>
    <s v="United States"/>
    <s v="Springfield"/>
    <x v="24"/>
    <n v="45503"/>
    <x v="3"/>
    <s v="OFF-PA-10000682"/>
    <x v="1"/>
    <x v="10"/>
    <s v="Xerox 1924"/>
    <n v="4.6240000000000006"/>
    <n v="1"/>
    <n v="0.2"/>
    <n v="1.6762000000000001"/>
  </r>
  <r>
    <n v="3641"/>
    <s v="CA-2013-145177"/>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400000000004"/>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x v="1"/>
    <n v="90045"/>
    <x v="1"/>
    <s v="OFF-PA-10002195"/>
    <x v="1"/>
    <x v="10"/>
    <s v="Xerox 1966"/>
    <n v="6.48"/>
    <n v="1"/>
    <n v="0"/>
    <n v="3.1752000000000002"/>
  </r>
  <r>
    <n v="3648"/>
    <s v="CA-2011-146528"/>
    <x v="2"/>
    <x v="739"/>
    <d v="2011-07-27T00:00:00"/>
    <s v="Second Class"/>
    <s v="VF-21715"/>
    <s v="Vicky Freymann"/>
    <x v="2"/>
    <s v="United States"/>
    <s v="Los Angeles"/>
    <x v="1"/>
    <n v="90045"/>
    <x v="1"/>
    <s v="OFF-SU-10002522"/>
    <x v="1"/>
    <x v="14"/>
    <s v="Acme Kleen Earth Office Shears"/>
    <n v="15.52"/>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x v="12"/>
    <n v="48234"/>
    <x v="2"/>
    <s v="TEC-AC-10004859"/>
    <x v="2"/>
    <x v="11"/>
    <s v="Maxell Pro 80 Minute CD-R, 10/Pack"/>
    <n v="104.88"/>
    <n v="6"/>
    <n v="0"/>
    <n v="41.952000000000005"/>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199999999999"/>
  </r>
  <r>
    <n v="3654"/>
    <s v="CA-2014-109960"/>
    <x v="3"/>
    <x v="34"/>
    <d v="2014-12-12T00:00:00"/>
    <s v="Second Class"/>
    <s v="DB-13210"/>
    <s v="Dean Braden"/>
    <x v="0"/>
    <s v="United States"/>
    <s v="Detroit"/>
    <x v="12"/>
    <n v="48234"/>
    <x v="2"/>
    <s v="OFF-PA-10000349"/>
    <x v="1"/>
    <x v="10"/>
    <s v="Staples"/>
    <n v="14.940000000000001"/>
    <n v="3"/>
    <n v="0"/>
    <n v="7.0218000000000007"/>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79"/>
  </r>
  <r>
    <n v="3662"/>
    <s v="CA-2013-155005"/>
    <x v="0"/>
    <x v="900"/>
    <d v="2013-06-16T00:00:00"/>
    <s v="Second Class"/>
    <s v="SC-20050"/>
    <s v="Sample Company A"/>
    <x v="2"/>
    <s v="United States"/>
    <s v="Jackson"/>
    <x v="12"/>
    <n v="49201"/>
    <x v="2"/>
    <s v="TEC-PH-10003484"/>
    <x v="2"/>
    <x v="7"/>
    <s v="Ooma Telo VoIP Home Phone System"/>
    <n v="377.969999999999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199999999999"/>
  </r>
  <r>
    <n v="3665"/>
    <s v="CA-2011-129364"/>
    <x v="2"/>
    <x v="589"/>
    <d v="2011-12-13T00:00:00"/>
    <s v="Standard Class"/>
    <s v="TB-21250"/>
    <s v="Tim Brockman"/>
    <x v="0"/>
    <s v="United States"/>
    <s v="Salem"/>
    <x v="21"/>
    <n v="97301"/>
    <x v="1"/>
    <s v="OFF-LA-10001569"/>
    <x v="1"/>
    <x v="2"/>
    <s v="Avery 499"/>
    <n v="27.888000000000002"/>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x v="21"/>
    <n v="97301"/>
    <x v="1"/>
    <s v="TEC-PH-10003095"/>
    <x v="2"/>
    <x v="7"/>
    <s v="Samsung HM1900 Bluetooth Headset"/>
    <n v="52.679999999999993"/>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000000000014"/>
  </r>
  <r>
    <n v="3669"/>
    <s v="CA-2011-129364"/>
    <x v="2"/>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x v="21"/>
    <n v="97301"/>
    <x v="1"/>
    <s v="OFF-LA-10004409"/>
    <x v="1"/>
    <x v="2"/>
    <s v="Avery 492"/>
    <n v="11.52"/>
    <n v="5"/>
    <n v="0.2"/>
    <n v="3.7439999999999989"/>
  </r>
  <r>
    <n v="3671"/>
    <s v="CA-2011-129364"/>
    <x v="2"/>
    <x v="589"/>
    <d v="2011-12-13T00:00:00"/>
    <s v="Standard Class"/>
    <s v="TB-21250"/>
    <s v="Tim Brockman"/>
    <x v="0"/>
    <s v="United States"/>
    <s v="Salem"/>
    <x v="21"/>
    <n v="97301"/>
    <x v="1"/>
    <s v="OFF-PA-10001569"/>
    <x v="1"/>
    <x v="10"/>
    <s v="Xerox 232"/>
    <n v="10.368000000000002"/>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23"/>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00000000003"/>
    <n v="6"/>
    <n v="0.7"/>
    <n v="-100.91999999999999"/>
  </r>
  <r>
    <n v="3675"/>
    <s v="CA-2014-154109"/>
    <x v="3"/>
    <x v="44"/>
    <d v="2014-11-12T00:00:00"/>
    <s v="Standard Class"/>
    <s v="ML-17410"/>
    <s v="Maris LaWare"/>
    <x v="0"/>
    <s v="United States"/>
    <s v="Philadelphia"/>
    <x v="9"/>
    <n v="19143"/>
    <x v="3"/>
    <s v="FUR-CH-10003774"/>
    <x v="0"/>
    <x v="1"/>
    <s v="Global Wood Trimmed Manager's Task Chair, Khaki"/>
    <n v="127.372"/>
    <n v="2"/>
    <n v="0.3"/>
    <n v="-30.933200000000006"/>
  </r>
  <r>
    <n v="3676"/>
    <s v="CA-2014-154109"/>
    <x v="3"/>
    <x v="44"/>
    <d v="2014-11-12T00:00:00"/>
    <s v="Standard Class"/>
    <s v="ML-17410"/>
    <s v="Maris LaWare"/>
    <x v="0"/>
    <s v="United States"/>
    <s v="Philadelphia"/>
    <x v="9"/>
    <n v="19143"/>
    <x v="3"/>
    <s v="OFF-PA-10000157"/>
    <x v="1"/>
    <x v="10"/>
    <s v="Xerox 191"/>
    <n v="47.952000000000005"/>
    <n v="3"/>
    <n v="0.2"/>
    <n v="16.183799999999998"/>
  </r>
  <r>
    <n v="3677"/>
    <s v="CA-2012-156440"/>
    <x v="1"/>
    <x v="901"/>
    <d v="2012-12-09T00:00:00"/>
    <s v="Standard Class"/>
    <s v="MH-17620"/>
    <s v="Matt Hagelstein"/>
    <x v="1"/>
    <s v="United States"/>
    <s v="San Diego"/>
    <x v="1"/>
    <n v="92105"/>
    <x v="1"/>
    <s v="FUR-FU-10004090"/>
    <x v="0"/>
    <x v="5"/>
    <s v="Executive Impressions 14&quot; Contract Wall Clock"/>
    <n v="44.46"/>
    <n v="2"/>
    <n v="0"/>
    <n v="14.671799999999998"/>
  </r>
  <r>
    <n v="3678"/>
    <s v="CA-2012-132626"/>
    <x v="1"/>
    <x v="584"/>
    <d v="2012-07-14T00:00:00"/>
    <s v="Standard Class"/>
    <s v="BT-11680"/>
    <s v="Brian Thompson"/>
    <x v="0"/>
    <s v="United States"/>
    <s v="Clinton"/>
    <x v="39"/>
    <n v="20735"/>
    <x v="3"/>
    <s v="OFF-FA-10002763"/>
    <x v="1"/>
    <x v="13"/>
    <s v="Advantus Map Pennant Flags and Round Head Tacks"/>
    <n v="15.8"/>
    <n v="4"/>
    <n v="0"/>
    <n v="5.0559999999999992"/>
  </r>
  <r>
    <n v="3679"/>
    <s v="CA-2012-132626"/>
    <x v="1"/>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600000000005"/>
  </r>
  <r>
    <n v="3684"/>
    <s v="CA-2012-132626"/>
    <x v="1"/>
    <x v="584"/>
    <d v="2012-07-14T00:00:00"/>
    <s v="Standard Class"/>
    <s v="BT-11680"/>
    <s v="Brian Thompson"/>
    <x v="0"/>
    <s v="United States"/>
    <s v="Clinton"/>
    <x v="39"/>
    <n v="20735"/>
    <x v="3"/>
    <s v="OFF-BI-10004001"/>
    <x v="1"/>
    <x v="8"/>
    <s v="GBC Recycled VeloBinder Covers"/>
    <n v="153.35999999999999"/>
    <n v="9"/>
    <n v="0"/>
    <n v="70.545599999999979"/>
  </r>
  <r>
    <n v="3685"/>
    <s v="CA-2012-132626"/>
    <x v="1"/>
    <x v="584"/>
    <d v="2012-07-14T00:00:00"/>
    <s v="Standard Class"/>
    <s v="BT-11680"/>
    <s v="Brian Thompson"/>
    <x v="0"/>
    <s v="United States"/>
    <s v="Clinton"/>
    <x v="39"/>
    <n v="20735"/>
    <x v="3"/>
    <s v="OFF-BI-10001634"/>
    <x v="1"/>
    <x v="8"/>
    <s v="Wilson Jones Active Use Binders"/>
    <n v="43.68"/>
    <n v="6"/>
    <n v="0"/>
    <n v="21.403200000000002"/>
  </r>
  <r>
    <n v="3686"/>
    <s v="CA-2012-132626"/>
    <x v="1"/>
    <x v="584"/>
    <d v="2012-07-14T00:00:00"/>
    <s v="Standard Class"/>
    <s v="BT-11680"/>
    <s v="Brian Thompson"/>
    <x v="0"/>
    <s v="United States"/>
    <s v="Clinton"/>
    <x v="39"/>
    <n v="20735"/>
    <x v="3"/>
    <s v="OFF-ST-10003722"/>
    <x v="1"/>
    <x v="4"/>
    <s v="Project Tote Personal File"/>
    <n v="98.21"/>
    <n v="7"/>
    <n v="0"/>
    <n v="28.480899999999984"/>
  </r>
  <r>
    <n v="3687"/>
    <s v="CA-2013-102792"/>
    <x v="0"/>
    <x v="180"/>
    <d v="2013-12-20T00:00:00"/>
    <s v="Standard Class"/>
    <s v="JC-15340"/>
    <s v="Jasper Cacioppo"/>
    <x v="0"/>
    <s v="United States"/>
    <s v="Riverside"/>
    <x v="1"/>
    <n v="92503"/>
    <x v="1"/>
    <s v="OFF-AR-10004757"/>
    <x v="1"/>
    <x v="6"/>
    <s v="Crayola Colored Pencils"/>
    <n v="9.84"/>
    <n v="3"/>
    <n v="0"/>
    <n v="3.2471999999999994"/>
  </r>
  <r>
    <n v="3688"/>
    <s v="CA-2013-108567"/>
    <x v="0"/>
    <x v="244"/>
    <d v="2013-05-25T00:00:00"/>
    <s v="Standard Class"/>
    <s v="DB-13210"/>
    <s v="Dean Braden"/>
    <x v="0"/>
    <s v="United States"/>
    <s v="Port Saint Lucie"/>
    <x v="2"/>
    <n v="34952"/>
    <x v="0"/>
    <s v="OFF-BI-10004140"/>
    <x v="1"/>
    <x v="8"/>
    <s v="Avery Non-Stick Binders"/>
    <n v="2.694000000000000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x v="22"/>
    <n v="80219"/>
    <x v="1"/>
    <s v="TEC-MA-10000597"/>
    <x v="2"/>
    <x v="15"/>
    <s v="Lexmark S315 Color Inkjet Printer"/>
    <n v="59.994000000000007"/>
    <n v="2"/>
    <n v="0.7"/>
    <n v="-45.995400000000004"/>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5999999999998"/>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39999999999992"/>
    <n v="6"/>
    <n v="0"/>
    <n v="32.604599999999998"/>
  </r>
  <r>
    <n v="3697"/>
    <s v="CA-2013-142097"/>
    <x v="0"/>
    <x v="680"/>
    <d v="2013-10-21T00:00:00"/>
    <s v="Standard Class"/>
    <s v="QJ-19255"/>
    <s v="Quincy Jones"/>
    <x v="1"/>
    <s v="United States"/>
    <s v="Springfield"/>
    <x v="17"/>
    <n v="22153"/>
    <x v="0"/>
    <s v="OFF-AP-10000696"/>
    <x v="1"/>
    <x v="9"/>
    <s v="Holmes Odor Grabber"/>
    <n v="43.26"/>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54"/>
  </r>
  <r>
    <n v="3700"/>
    <s v="CA-2014-160416"/>
    <x v="3"/>
    <x v="38"/>
    <d v="2014-11-19T00:00:00"/>
    <s v="Second Class"/>
    <s v="AD-10180"/>
    <s v="Alan Dominguez"/>
    <x v="2"/>
    <s v="United States"/>
    <s v="Yonkers"/>
    <x v="15"/>
    <n v="10701"/>
    <x v="3"/>
    <s v="TEC-AC-10004114"/>
    <x v="2"/>
    <x v="11"/>
    <s v="KeyTronic 6101 Series - Keyboard - Black"/>
    <n v="163.96"/>
    <n v="4"/>
    <n v="0"/>
    <n v="70.502800000000008"/>
  </r>
  <r>
    <n v="3701"/>
    <s v="CA-2014-169411"/>
    <x v="3"/>
    <x v="165"/>
    <d v="2014-12-30T00:00:00"/>
    <s v="Standard Class"/>
    <s v="AC-10615"/>
    <s v="Ann Chong"/>
    <x v="1"/>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x v="19"/>
    <n v="35601"/>
    <x v="0"/>
    <s v="OFF-AR-10004269"/>
    <x v="1"/>
    <x v="6"/>
    <s v="Newell 31"/>
    <n v="24.78"/>
    <n v="6"/>
    <n v="0"/>
    <n v="6.9384000000000006"/>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00000000000006"/>
    <n v="5"/>
    <n v="0"/>
    <n v="15.552000000000001"/>
  </r>
  <r>
    <n v="3707"/>
    <s v="CA-2014-160087"/>
    <x v="3"/>
    <x v="257"/>
    <d v="2014-03-23T00:00:00"/>
    <s v="Standard Class"/>
    <s v="EN-13780"/>
    <s v="Edward Nazzal"/>
    <x v="0"/>
    <s v="United States"/>
    <s v="Dallas"/>
    <x v="5"/>
    <n v="75220"/>
    <x v="2"/>
    <s v="OFF-AR-10001915"/>
    <x v="1"/>
    <x v="6"/>
    <s v="Peel-Off China Markers"/>
    <n v="23.832000000000001"/>
    <n v="3"/>
    <n v="0.2"/>
    <n v="6.5538000000000007"/>
  </r>
  <r>
    <n v="3708"/>
    <s v="CA-2011-120544"/>
    <x v="2"/>
    <x v="533"/>
    <d v="2011-11-27T00:00:00"/>
    <s v="Standard Class"/>
    <s v="SS-20140"/>
    <s v="Saphhira Shifley"/>
    <x v="1"/>
    <s v="United States"/>
    <s v="Mesquite"/>
    <x v="5"/>
    <n v="75150"/>
    <x v="2"/>
    <s v="FUR-FU-10001940"/>
    <x v="0"/>
    <x v="5"/>
    <s v="Staples"/>
    <n v="6.3680000000000003"/>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x v="5"/>
    <n v="75150"/>
    <x v="2"/>
    <s v="TEC-AC-10003709"/>
    <x v="2"/>
    <x v="11"/>
    <s v="Maxell 4.7GB DVD-R 5/Pack"/>
    <n v="5.5440000000000005"/>
    <n v="7"/>
    <n v="0.2"/>
    <n v="1.6632000000000007"/>
  </r>
  <r>
    <n v="3711"/>
    <s v="CA-2014-113670"/>
    <x v="3"/>
    <x v="453"/>
    <d v="2014-10-18T00:00:00"/>
    <s v="First Class"/>
    <s v="RS-19765"/>
    <s v="Roland Schwarz"/>
    <x v="1"/>
    <s v="United States"/>
    <s v="Los Angeles"/>
    <x v="1"/>
    <n v="90045"/>
    <x v="1"/>
    <s v="FUR-TA-10001705"/>
    <x v="0"/>
    <x v="3"/>
    <s v="Bush Advantage Collection Round Conference Table"/>
    <n v="510.24"/>
    <n v="3"/>
    <n v="0.2"/>
    <n v="6.3779999999999575"/>
  </r>
  <r>
    <n v="3712"/>
    <s v="CA-2014-113670"/>
    <x v="3"/>
    <x v="453"/>
    <d v="2014-10-18T00:00:00"/>
    <s v="First Class"/>
    <s v="RS-19765"/>
    <s v="Roland Schwarz"/>
    <x v="1"/>
    <s v="United States"/>
    <s v="Los Angeles"/>
    <x v="1"/>
    <n v="90045"/>
    <x v="1"/>
    <s v="OFF-PA-10000675"/>
    <x v="1"/>
    <x v="10"/>
    <s v="Xerox 1919"/>
    <n v="204.95000000000002"/>
    <n v="5"/>
    <n v="0"/>
    <n v="100.4255"/>
  </r>
  <r>
    <n v="3713"/>
    <s v="CA-2014-166198"/>
    <x v="3"/>
    <x v="81"/>
    <d v="2014-04-25T00:00:00"/>
    <s v="First Class"/>
    <s v="JW-15955"/>
    <s v="Joni Wasserman"/>
    <x v="0"/>
    <s v="United States"/>
    <s v="Seattle"/>
    <x v="4"/>
    <n v="98103"/>
    <x v="1"/>
    <s v="TEC-AC-10000521"/>
    <x v="2"/>
    <x v="11"/>
    <s v="Verbatim Slim CD and DVD Storage Cases, 50/Pack"/>
    <n v="11.54"/>
    <n v="1"/>
    <n v="0"/>
    <n v="3.4619999999999997"/>
  </r>
  <r>
    <n v="3714"/>
    <s v="CA-2014-166198"/>
    <x v="3"/>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x v="8"/>
    <n v="68104"/>
    <x v="2"/>
    <s v="OFF-FA-10004395"/>
    <x v="1"/>
    <x v="13"/>
    <s v="Plymouth Boxed Rubber Bands by Plymouth"/>
    <n v="23.55"/>
    <n v="5"/>
    <n v="0"/>
    <n v="1.1775000000000002"/>
  </r>
  <r>
    <n v="3718"/>
    <s v="CA-2013-142370"/>
    <x v="0"/>
    <x v="251"/>
    <d v="2013-09-24T00:00:00"/>
    <s v="Standard Class"/>
    <s v="TP-21130"/>
    <s v="Theone Pippenger"/>
    <x v="0"/>
    <s v="United States"/>
    <s v="Columbus"/>
    <x v="32"/>
    <n v="31907"/>
    <x v="0"/>
    <s v="OFF-SU-10003002"/>
    <x v="1"/>
    <x v="14"/>
    <s v="Letter Slitter"/>
    <n v="5.04"/>
    <n v="2"/>
    <n v="0"/>
    <n v="0.15120000000000022"/>
  </r>
  <r>
    <n v="3719"/>
    <s v="CA-2013-142370"/>
    <x v="0"/>
    <x v="251"/>
    <d v="2013-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13-09-24T00:00:00"/>
    <s v="Standard Class"/>
    <s v="BS-11590"/>
    <s v="Brendan Sweed"/>
    <x v="1"/>
    <s v="United States"/>
    <s v="Columbus"/>
    <x v="14"/>
    <n v="47201"/>
    <x v="2"/>
    <s v="OFF-AR-10002656"/>
    <x v="1"/>
    <x v="6"/>
    <s v="Sanford Liquid Accent Highlighters"/>
    <n v="33.4"/>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19999999999958"/>
  </r>
  <r>
    <n v="3724"/>
    <s v="US-2011-169789"/>
    <x v="2"/>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14-04-06T00:00:00"/>
    <s v="First Class"/>
    <s v="SA-20830"/>
    <s v="Sue Ann Reed"/>
    <x v="0"/>
    <s v="United States"/>
    <s v="Chicago"/>
    <x v="10"/>
    <n v="60653"/>
    <x v="2"/>
    <s v="OFF-AR-10003045"/>
    <x v="1"/>
    <x v="6"/>
    <s v="Prang Colored Pencils"/>
    <n v="7.0559999999999992"/>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899999999999991"/>
  </r>
  <r>
    <n v="3729"/>
    <s v="CA-2013-165169"/>
    <x v="0"/>
    <x v="410"/>
    <d v="2013-06-12T00:00:00"/>
    <s v="Standard Class"/>
    <s v="JL-15235"/>
    <s v="Janet Lee"/>
    <x v="0"/>
    <s v="United States"/>
    <s v="Newark"/>
    <x v="13"/>
    <n v="19711"/>
    <x v="3"/>
    <s v="OFF-LA-10000407"/>
    <x v="1"/>
    <x v="2"/>
    <s v="Avery White Multi-Purpose Labels"/>
    <n v="14.940000000000001"/>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0000000003"/>
  </r>
  <r>
    <n v="3733"/>
    <s v="CA-2012-109575"/>
    <x v="1"/>
    <x v="227"/>
    <d v="2012-09-23T00:00:00"/>
    <s v="Standard Class"/>
    <s v="KH-16630"/>
    <s v="Ken Heidel"/>
    <x v="1"/>
    <s v="United States"/>
    <s v="Clinton"/>
    <x v="39"/>
    <n v="20735"/>
    <x v="3"/>
    <s v="TEC-PH-10000895"/>
    <x v="2"/>
    <x v="7"/>
    <s v="Polycom VVX 310 VoIP phone"/>
    <n v="1259.93"/>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x v="15"/>
    <n v="10011"/>
    <x v="3"/>
    <s v="OFF-PA-10002254"/>
    <x v="1"/>
    <x v="10"/>
    <s v="Xerox 1883"/>
    <n v="26.38"/>
    <n v="1"/>
    <n v="0"/>
    <n v="12.134799999999998"/>
  </r>
  <r>
    <n v="3736"/>
    <s v="CA-2014-168193"/>
    <x v="3"/>
    <x v="904"/>
    <d v="2014-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69999999999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59999999999989"/>
  </r>
  <r>
    <n v="3752"/>
    <s v="CA-2014-161956"/>
    <x v="3"/>
    <x v="151"/>
    <d v="2014-08-30T00:00:00"/>
    <s v="Second Class"/>
    <s v="DR-12880"/>
    <s v="Dan Reichenbach"/>
    <x v="1"/>
    <s v="United States"/>
    <s v="Inglewood"/>
    <x v="1"/>
    <n v="90301"/>
    <x v="1"/>
    <s v="FUR-CH-10004886"/>
    <x v="0"/>
    <x v="1"/>
    <s v="Bevis Steel Folding Chairs"/>
    <n v="230.28000000000003"/>
    <n v="3"/>
    <n v="0.2"/>
    <n v="23.027999999999992"/>
  </r>
  <r>
    <n v="3753"/>
    <s v="CA-2014-161956"/>
    <x v="3"/>
    <x v="151"/>
    <d v="2014-08-30T00:00:00"/>
    <s v="Second Class"/>
    <s v="DR-12880"/>
    <s v="Dan Reichenbach"/>
    <x v="1"/>
    <s v="United States"/>
    <s v="Inglewood"/>
    <x v="1"/>
    <n v="90301"/>
    <x v="1"/>
    <s v="OFF-PA-10001289"/>
    <x v="1"/>
    <x v="10"/>
    <s v="White Computer Printout Paper by Universal"/>
    <n v="116.28"/>
    <n v="3"/>
    <n v="0"/>
    <n v="56.977199999999996"/>
  </r>
  <r>
    <n v="3754"/>
    <s v="CA-2014-161956"/>
    <x v="3"/>
    <x v="151"/>
    <d v="2014-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14-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x v="24"/>
    <n v="43055"/>
    <x v="3"/>
    <s v="OFF-AR-10001615"/>
    <x v="1"/>
    <x v="6"/>
    <s v="Newell 34"/>
    <n v="111.104"/>
    <n v="7"/>
    <n v="0.2"/>
    <n v="8.3328000000000024"/>
  </r>
  <r>
    <n v="3759"/>
    <s v="CA-2012-167745"/>
    <x v="1"/>
    <x v="227"/>
    <d v="2012-09-23T00:00:00"/>
    <s v="Standard Class"/>
    <s v="GB-14530"/>
    <s v="George Bell"/>
    <x v="1"/>
    <s v="United States"/>
    <s v="Los Angeles"/>
    <x v="1"/>
    <n v="90049"/>
    <x v="1"/>
    <s v="OFF-AR-10003602"/>
    <x v="1"/>
    <x v="6"/>
    <s v="Quartet Omega Colored Chalk, 12/Pack"/>
    <n v="11.68"/>
    <n v="2"/>
    <n v="0"/>
    <n v="5.4895999999999994"/>
  </r>
  <r>
    <n v="3760"/>
    <s v="CA-2012-167745"/>
    <x v="1"/>
    <x v="227"/>
    <d v="2012-09-23T00:00:00"/>
    <s v="Standard Class"/>
    <s v="GB-14530"/>
    <s v="George Bell"/>
    <x v="1"/>
    <s v="United States"/>
    <s v="Los Angeles"/>
    <x v="1"/>
    <n v="90049"/>
    <x v="1"/>
    <s v="OFF-SU-10004782"/>
    <x v="1"/>
    <x v="14"/>
    <s v="Elite 5&quot; Scissors"/>
    <n v="16.899999999999999"/>
    <n v="2"/>
    <n v="0"/>
    <n v="5.0699999999999985"/>
  </r>
  <r>
    <n v="3761"/>
    <s v="CA-2012-167745"/>
    <x v="1"/>
    <x v="227"/>
    <d v="2012-09-23T00:00:00"/>
    <s v="Standard Class"/>
    <s v="GB-14530"/>
    <s v="George Bell"/>
    <x v="1"/>
    <s v="United States"/>
    <s v="Los Angeles"/>
    <x v="1"/>
    <n v="90049"/>
    <x v="1"/>
    <s v="FUR-FU-10001591"/>
    <x v="0"/>
    <x v="5"/>
    <s v="Advantus Panel Wall Certificate Holder - 8.5x11"/>
    <n v="24.4"/>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x v="6"/>
    <n v="53214"/>
    <x v="2"/>
    <s v="FUR-BO-10001337"/>
    <x v="0"/>
    <x v="0"/>
    <s v="O'Sullivan Living Dimensions 2-Shelf Bookcases"/>
    <n v="241.96"/>
    <n v="2"/>
    <n v="0"/>
    <n v="24.195999999999998"/>
  </r>
  <r>
    <n v="3764"/>
    <s v="CA-2013-156251"/>
    <x v="0"/>
    <x v="572"/>
    <d v="2013-08-19T00:00:00"/>
    <s v="Second Class"/>
    <s v="TS-21160"/>
    <s v="Theresa Swint"/>
    <x v="1"/>
    <s v="United States"/>
    <s v="West Allis"/>
    <x v="6"/>
    <n v="53214"/>
    <x v="2"/>
    <s v="OFF-BI-10003529"/>
    <x v="1"/>
    <x v="8"/>
    <s v="Avery Round Ring Poly Binders"/>
    <n v="8.52"/>
    <n v="3"/>
    <n v="0"/>
    <n v="4.1747999999999994"/>
  </r>
  <r>
    <n v="3765"/>
    <s v="CA-2014-125878"/>
    <x v="3"/>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x v="5"/>
    <n v="77036"/>
    <x v="2"/>
    <s v="FUR-TA-10004767"/>
    <x v="0"/>
    <x v="3"/>
    <s v="Safco Drafting Table"/>
    <n v="99.372"/>
    <n v="2"/>
    <n v="0.3"/>
    <n v="-1.4196000000000097"/>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000000000001"/>
    <n v="5"/>
    <n v="0.2"/>
    <n v="11.996000000000002"/>
  </r>
  <r>
    <n v="3769"/>
    <s v="CA-2011-153913"/>
    <x v="2"/>
    <x v="757"/>
    <d v="2011-12-20T00:00:00"/>
    <s v="Second Class"/>
    <s v="KB-16585"/>
    <s v="Ken Black"/>
    <x v="1"/>
    <s v="United States"/>
    <s v="Hialeah"/>
    <x v="2"/>
    <n v="33012"/>
    <x v="0"/>
    <s v="FUR-CH-10000988"/>
    <x v="0"/>
    <x v="1"/>
    <s v="Hon Olson Stacker Stools"/>
    <n v="1013.8320000000001"/>
    <n v="9"/>
    <n v="0.2"/>
    <n v="101.38319999999999"/>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x v="0"/>
    <s v="United States"/>
    <s v="Columbia"/>
    <x v="20"/>
    <n v="29203"/>
    <x v="0"/>
    <s v="TEC-AC-10000023"/>
    <x v="2"/>
    <x v="11"/>
    <s v="Maxell 74 Minute CD-R Spindle, 50/Pack"/>
    <n v="62.91"/>
    <n v="3"/>
    <n v="0"/>
    <n v="22.647599999999997"/>
  </r>
  <r>
    <n v="3774"/>
    <s v="US-2011-102715"/>
    <x v="2"/>
    <x v="909"/>
    <d v="2011-04-13T00:00:00"/>
    <s v="Second Class"/>
    <s v="JK-15370"/>
    <s v="Jay Kimmel"/>
    <x v="0"/>
    <s v="United States"/>
    <s v="Miami"/>
    <x v="2"/>
    <n v="33180"/>
    <x v="0"/>
    <s v="OFF-FA-10001332"/>
    <x v="1"/>
    <x v="13"/>
    <s v="Acco Banker's Clasps, 5 3/4&quot;-Long"/>
    <n v="6.911999999999999"/>
    <n v="3"/>
    <n v="0.2"/>
    <n v="2.3327999999999998"/>
  </r>
  <r>
    <n v="3775"/>
    <s v="US-2011-102715"/>
    <x v="2"/>
    <x v="909"/>
    <d v="2011-04-13T00:00:00"/>
    <s v="Second Class"/>
    <s v="JK-15370"/>
    <s v="Jay Kimmel"/>
    <x v="0"/>
    <s v="United States"/>
    <s v="Miami"/>
    <x v="2"/>
    <n v="33180"/>
    <x v="0"/>
    <s v="TEC-AC-10002001"/>
    <x v="2"/>
    <x v="11"/>
    <s v="Logitech Wireless Gaming Headset G930"/>
    <n v="383.97600000000006"/>
    <n v="3"/>
    <n v="0.2"/>
    <n v="81.59490000000001"/>
  </r>
  <r>
    <n v="3776"/>
    <s v="US-2011-102715"/>
    <x v="2"/>
    <x v="909"/>
    <d v="2011-04-13T00:00:00"/>
    <s v="Second Class"/>
    <s v="JK-15370"/>
    <s v="Jay Kimmel"/>
    <x v="0"/>
    <s v="United States"/>
    <s v="Miami"/>
    <x v="2"/>
    <n v="33180"/>
    <x v="0"/>
    <s v="OFF-PA-10000029"/>
    <x v="1"/>
    <x v="10"/>
    <s v="Xerox 224"/>
    <n v="10.368000000000002"/>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199999999998"/>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x v="18"/>
    <n v="38109"/>
    <x v="0"/>
    <s v="OFF-ST-10003716"/>
    <x v="1"/>
    <x v="4"/>
    <s v="Tennsco Double-Tier Lockers"/>
    <n v="720.06400000000008"/>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9000000000001"/>
  </r>
  <r>
    <n v="3789"/>
    <s v="CA-2013-169971"/>
    <x v="0"/>
    <x v="913"/>
    <d v="2013-09-10T00:00:00"/>
    <s v="Standard Class"/>
    <s v="IL-15100"/>
    <s v="Ivan Liston"/>
    <x v="0"/>
    <s v="United States"/>
    <s v="Houston"/>
    <x v="5"/>
    <n v="77041"/>
    <x v="2"/>
    <s v="OFF-AR-10001044"/>
    <x v="1"/>
    <x v="6"/>
    <s v="BOSTON Ranger #55 Pencil Sharpener, Black"/>
    <n v="62.376000000000005"/>
    <n v="3"/>
    <n v="0.2"/>
    <n v="7.0172999999999952"/>
  </r>
  <r>
    <n v="3790"/>
    <s v="US-2013-133508"/>
    <x v="0"/>
    <x v="764"/>
    <d v="2013-04-22T00:00:00"/>
    <s v="Standard Class"/>
    <s v="SW-20350"/>
    <s v="Sean Wendt"/>
    <x v="2"/>
    <s v="United States"/>
    <s v="Omaha"/>
    <x v="8"/>
    <n v="68104"/>
    <x v="2"/>
    <s v="OFF-FA-10000134"/>
    <x v="1"/>
    <x v="13"/>
    <s v="Advantus Push Pins, Aluminum Head"/>
    <n v="29.049999999999997"/>
    <n v="5"/>
    <n v="0"/>
    <n v="9.0054999999999996"/>
  </r>
  <r>
    <n v="3791"/>
    <s v="CA-2011-107139"/>
    <x v="2"/>
    <x v="260"/>
    <d v="2011-07-11T00:00:00"/>
    <s v="Standard Class"/>
    <s v="DP-13390"/>
    <s v="Dennis Pardue"/>
    <x v="2"/>
    <s v="United States"/>
    <s v="Los Angeles"/>
    <x v="1"/>
    <n v="90004"/>
    <x v="1"/>
    <s v="OFF-BI-10001670"/>
    <x v="1"/>
    <x v="8"/>
    <s v="Vinyl Sectional Post Binders"/>
    <n v="180.96000000000004"/>
    <n v="6"/>
    <n v="0.2"/>
    <n v="67.86"/>
  </r>
  <r>
    <n v="3792"/>
    <s v="CA-2012-111325"/>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3999999999979"/>
  </r>
  <r>
    <n v="3794"/>
    <s v="CA-2012-163762"/>
    <x v="1"/>
    <x v="154"/>
    <d v="2012-12-01T00:00:00"/>
    <s v="Standard Class"/>
    <s v="JE-15475"/>
    <s v="Jeremy Ellison"/>
    <x v="0"/>
    <s v="United States"/>
    <s v="New York City"/>
    <x v="15"/>
    <n v="10024"/>
    <x v="3"/>
    <s v="OFF-AR-10001915"/>
    <x v="1"/>
    <x v="6"/>
    <s v="Peel-Off China Markers"/>
    <n v="29.79"/>
    <n v="3"/>
    <n v="0"/>
    <n v="12.511800000000001"/>
  </r>
  <r>
    <n v="3795"/>
    <s v="US-2011-117163"/>
    <x v="2"/>
    <x v="915"/>
    <d v="2011-02-03T00:00:00"/>
    <s v="Standard Class"/>
    <s v="EJ-13720"/>
    <s v="Ed Jacobs"/>
    <x v="0"/>
    <s v="United States"/>
    <s v="San Diego"/>
    <x v="1"/>
    <n v="92037"/>
    <x v="1"/>
    <s v="OFF-ST-10003692"/>
    <x v="1"/>
    <x v="4"/>
    <s v="Recycled Steel Personal File for Hanging File Folders"/>
    <n v="57.23"/>
    <n v="1"/>
    <n v="0"/>
    <n v="14.307499999999997"/>
  </r>
  <r>
    <n v="3796"/>
    <s v="US-2011-117163"/>
    <x v="2"/>
    <x v="915"/>
    <d v="2011-02-03T00:00:00"/>
    <s v="Standard Class"/>
    <s v="EJ-13720"/>
    <s v="Ed Jacobs"/>
    <x v="0"/>
    <s v="United States"/>
    <s v="San Diego"/>
    <x v="1"/>
    <n v="92037"/>
    <x v="1"/>
    <s v="FUR-TA-10003469"/>
    <x v="0"/>
    <x v="3"/>
    <s v="Balt Split Level Computer Training Table"/>
    <n v="333"/>
    <n v="3"/>
    <n v="0.2"/>
    <n v="-16.649999999999991"/>
  </r>
  <r>
    <n v="3797"/>
    <s v="US-2011-117163"/>
    <x v="2"/>
    <x v="915"/>
    <d v="2011-02-03T00:00:00"/>
    <s v="Standard Class"/>
    <s v="EJ-13720"/>
    <s v="Ed Jacobs"/>
    <x v="0"/>
    <s v="United States"/>
    <s v="San Diego"/>
    <x v="1"/>
    <n v="92037"/>
    <x v="1"/>
    <s v="OFF-AR-10003179"/>
    <x v="1"/>
    <x v="6"/>
    <s v="Dixon Ticonderoga Core-Lock Colored Pencils"/>
    <n v="36.44"/>
    <n v="4"/>
    <n v="0"/>
    <n v="12.025199999999998"/>
  </r>
  <r>
    <n v="3798"/>
    <s v="CA-2014-121314"/>
    <x v="3"/>
    <x v="397"/>
    <d v="2014-09-27T00:00:00"/>
    <s v="First Class"/>
    <s v="BE-11410"/>
    <s v="Bobby Elias"/>
    <x v="0"/>
    <s v="United States"/>
    <s v="Miami"/>
    <x v="2"/>
    <n v="33178"/>
    <x v="0"/>
    <s v="OFF-PA-10003395"/>
    <x v="1"/>
    <x v="10"/>
    <s v="Xerox 1941"/>
    <n v="251.64"/>
    <n v="3"/>
    <n v="0.2"/>
    <n v="88.073999999999984"/>
  </r>
  <r>
    <n v="3799"/>
    <s v="CA-2014-147760"/>
    <x v="3"/>
    <x v="259"/>
    <d v="2014-11-06T00:00:00"/>
    <s v="First Class"/>
    <s v="KL-16555"/>
    <s v="Kelly Lampkin"/>
    <x v="1"/>
    <s v="United States"/>
    <s v="Greensboro"/>
    <x v="3"/>
    <n v="27405"/>
    <x v="0"/>
    <s v="FUR-TA-10004575"/>
    <x v="0"/>
    <x v="3"/>
    <s v="Hon 5100 Series Wood Tables"/>
    <n v="523.76400000000001"/>
    <n v="3"/>
    <n v="0.4"/>
    <n v="-192.04680000000008"/>
  </r>
  <r>
    <n v="3800"/>
    <s v="CA-2014-147760"/>
    <x v="3"/>
    <x v="259"/>
    <d v="2014-11-06T00:00:00"/>
    <s v="First Class"/>
    <s v="KL-16555"/>
    <s v="Kelly Lampkin"/>
    <x v="1"/>
    <s v="United States"/>
    <s v="Greensboro"/>
    <x v="3"/>
    <n v="27405"/>
    <x v="0"/>
    <s v="TEC-PH-10002483"/>
    <x v="2"/>
    <x v="7"/>
    <s v="Motorola Moto X"/>
    <n v="1359.96"/>
    <n v="5"/>
    <n v="0.2"/>
    <n v="118.99650000000003"/>
  </r>
  <r>
    <n v="3801"/>
    <s v="CA-2013-156503"/>
    <x v="0"/>
    <x v="500"/>
    <d v="2013-10-21T00:00:00"/>
    <s v="Standard Class"/>
    <s v="NC-18415"/>
    <s v="Nathan Cano"/>
    <x v="0"/>
    <s v="United States"/>
    <s v="Jacksonville"/>
    <x v="3"/>
    <n v="28540"/>
    <x v="0"/>
    <s v="FUR-CH-10003606"/>
    <x v="0"/>
    <x v="1"/>
    <s v="SAFCO Folding Chair Trolley"/>
    <n v="102.59200000000001"/>
    <n v="1"/>
    <n v="0.2"/>
    <n v="10.2592"/>
  </r>
  <r>
    <n v="3802"/>
    <s v="CA-2013-156503"/>
    <x v="0"/>
    <x v="500"/>
    <d v="2013-10-21T00:00:00"/>
    <s v="Standard Class"/>
    <s v="NC-18415"/>
    <s v="Nathan Cano"/>
    <x v="0"/>
    <s v="United States"/>
    <s v="Jacksonville"/>
    <x v="3"/>
    <n v="28540"/>
    <x v="0"/>
    <s v="TEC-AC-10002473"/>
    <x v="2"/>
    <x v="11"/>
    <s v="Maxell 4.7GB DVD-R"/>
    <n v="22.704000000000001"/>
    <n v="1"/>
    <n v="0.2"/>
    <n v="5.9597999999999995"/>
  </r>
  <r>
    <n v="3803"/>
    <s v="CA-2013-156503"/>
    <x v="0"/>
    <x v="500"/>
    <d v="2013-10-21T00:00:00"/>
    <s v="Standard Class"/>
    <s v="NC-18415"/>
    <s v="Nathan Cano"/>
    <x v="0"/>
    <s v="United States"/>
    <s v="Jacksonville"/>
    <x v="3"/>
    <n v="28540"/>
    <x v="0"/>
    <s v="OFF-PA-10002319"/>
    <x v="1"/>
    <x v="10"/>
    <s v="Xerox 1944"/>
    <n v="93.024000000000001"/>
    <n v="3"/>
    <n v="0.2"/>
    <n v="33.721199999999996"/>
  </r>
  <r>
    <n v="3804"/>
    <s v="CA-2013-156503"/>
    <x v="0"/>
    <x v="500"/>
    <d v="2013-10-21T00:00:00"/>
    <s v="Standard Class"/>
    <s v="NC-18415"/>
    <s v="Nathan Cano"/>
    <x v="0"/>
    <s v="United States"/>
    <s v="Jacksonville"/>
    <x v="3"/>
    <n v="28540"/>
    <x v="0"/>
    <s v="OFF-SU-10000946"/>
    <x v="1"/>
    <x v="14"/>
    <s v="Staples"/>
    <n v="12.768000000000001"/>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x v="3"/>
    <n v="28540"/>
    <x v="0"/>
    <s v="OFF-PA-10002377"/>
    <x v="1"/>
    <x v="10"/>
    <s v="Xerox 1916"/>
    <n v="39.152000000000001"/>
    <n v="1"/>
    <n v="0.2"/>
    <n v="14.681999999999999"/>
  </r>
  <r>
    <n v="3807"/>
    <s v="CA-2012-113628"/>
    <x v="1"/>
    <x v="768"/>
    <d v="2012-11-19T00:00:00"/>
    <s v="Standard Class"/>
    <s v="AH-10690"/>
    <s v="Anna Häberlin"/>
    <x v="1"/>
    <s v="United States"/>
    <s v="Plantation"/>
    <x v="2"/>
    <n v="33317"/>
    <x v="0"/>
    <s v="OFF-AR-10001246"/>
    <x v="1"/>
    <x v="6"/>
    <s v="Newell 317"/>
    <n v="11.76"/>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x v="2"/>
    <n v="33317"/>
    <x v="0"/>
    <s v="OFF-BI-10002799"/>
    <x v="1"/>
    <x v="8"/>
    <s v="SlimView Poly Binder, 3/8&quot;"/>
    <n v="4.6619999999999999"/>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x v="2"/>
    <n v="33317"/>
    <x v="0"/>
    <s v="TEC-PH-10000441"/>
    <x v="2"/>
    <x v="7"/>
    <s v="VTech DS6151"/>
    <n v="100.792"/>
    <n v="1"/>
    <n v="0.2"/>
    <n v="10.079200000000007"/>
  </r>
  <r>
    <n v="3812"/>
    <s v="CA-2012-113628"/>
    <x v="1"/>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14-03-06T00:00:00"/>
    <s v="Same Day"/>
    <s v="PK-19075"/>
    <s v="Pete Kriz"/>
    <x v="0"/>
    <s v="United States"/>
    <s v="Milwaukee"/>
    <x v="6"/>
    <n v="53209"/>
    <x v="2"/>
    <s v="OFF-LA-10003537"/>
    <x v="1"/>
    <x v="2"/>
    <s v="Avery 515"/>
    <n v="25.06"/>
    <n v="2"/>
    <n v="0"/>
    <n v="11.778199999999998"/>
  </r>
  <r>
    <n v="3814"/>
    <s v="CA-2012-103961"/>
    <x v="1"/>
    <x v="599"/>
    <d v="2012-11-09T00:00:00"/>
    <s v="Standard Class"/>
    <s v="NG-18430"/>
    <s v="Nathan Gelder"/>
    <x v="0"/>
    <s v="United States"/>
    <s v="Quincy"/>
    <x v="10"/>
    <n v="62301"/>
    <x v="2"/>
    <s v="OFF-LA-10004484"/>
    <x v="1"/>
    <x v="2"/>
    <s v="Avery 476"/>
    <n v="19.824000000000002"/>
    <n v="6"/>
    <n v="0.2"/>
    <n v="6.4427999999999992"/>
  </r>
  <r>
    <n v="3815"/>
    <s v="CA-2013-152471"/>
    <x v="0"/>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x v="2"/>
    <n v="32216"/>
    <x v="0"/>
    <s v="OFF-PA-10004965"/>
    <x v="1"/>
    <x v="10"/>
    <s v="Xerox 1921"/>
    <n v="15.984000000000002"/>
    <n v="2"/>
    <n v="0.2"/>
    <n v="4.9949999999999992"/>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40000000000002"/>
    <n v="6"/>
    <n v="0.2"/>
    <n v="6.1560000000000006"/>
  </r>
  <r>
    <n v="3824"/>
    <s v="CA-2012-140984"/>
    <x v="1"/>
    <x v="471"/>
    <d v="2012-09-18T00:00:00"/>
    <s v="Standard Class"/>
    <s v="CC-12685"/>
    <s v="Craig Carroll"/>
    <x v="0"/>
    <s v="United States"/>
    <s v="New York City"/>
    <x v="15"/>
    <n v="10011"/>
    <x v="3"/>
    <s v="OFF-ST-10000585"/>
    <x v="1"/>
    <x v="4"/>
    <s v="Economy Rollaway Files"/>
    <n v="991.19999999999993"/>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000000000007"/>
  </r>
  <r>
    <n v="3828"/>
    <s v="CA-2014-141733"/>
    <x v="3"/>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x v="12"/>
    <n v="48234"/>
    <x v="2"/>
    <s v="FUR-CH-10000595"/>
    <x v="0"/>
    <x v="1"/>
    <s v="Safco Contoured Stacking Chairs"/>
    <n v="476.8"/>
    <n v="2"/>
    <n v="0"/>
    <n v="119.19999999999999"/>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x v="13"/>
    <n v="19901"/>
    <x v="3"/>
    <s v="FUR-FU-10004017"/>
    <x v="0"/>
    <x v="5"/>
    <s v="Executive Impressions 13&quot; Chairman Wall Clock"/>
    <n v="76.14"/>
    <n v="3"/>
    <n v="0"/>
    <n v="26.648999999999997"/>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399999999991"/>
  </r>
  <r>
    <n v="3835"/>
    <s v="CA-2011-105984"/>
    <x v="2"/>
    <x v="156"/>
    <d v="2011-11-24T00:00:00"/>
    <s v="Same Day"/>
    <s v="MY-18295"/>
    <s v="Muhammed Yedwab"/>
    <x v="1"/>
    <s v="United States"/>
    <s v="Columbus"/>
    <x v="24"/>
    <n v="43229"/>
    <x v="3"/>
    <s v="FUR-CH-10000847"/>
    <x v="0"/>
    <x v="1"/>
    <s v="Global Executive Mid-Back Manager's Chair"/>
    <n v="611.05799999999999"/>
    <n v="3"/>
    <n v="0.3"/>
    <n v="-34.917600000000022"/>
  </r>
  <r>
    <n v="3836"/>
    <s v="CA-2011-100363"/>
    <x v="2"/>
    <x v="918"/>
    <d v="2011-04-15T00:00:00"/>
    <s v="Standard Class"/>
    <s v="JM-15655"/>
    <s v="Jim Mitchum"/>
    <x v="1"/>
    <s v="United States"/>
    <s v="Glendale"/>
    <x v="16"/>
    <n v="85301"/>
    <x v="1"/>
    <s v="OFF-FA-10000611"/>
    <x v="1"/>
    <x v="13"/>
    <s v="Binder Clips by OIC"/>
    <n v="2.3679999999999999"/>
    <n v="2"/>
    <n v="0.2"/>
    <n v="0.82879999999999987"/>
  </r>
  <r>
    <n v="3837"/>
    <s v="CA-2011-100363"/>
    <x v="2"/>
    <x v="918"/>
    <d v="2011-04-15T00:00:00"/>
    <s v="Standard Class"/>
    <s v="JM-15655"/>
    <s v="Jim Mitchum"/>
    <x v="1"/>
    <s v="United States"/>
    <s v="Glendale"/>
    <x v="16"/>
    <n v="85301"/>
    <x v="1"/>
    <s v="OFF-PA-10004733"/>
    <x v="1"/>
    <x v="10"/>
    <s v="Things To Do Today Spiral Book"/>
    <n v="19.008000000000003"/>
    <n v="3"/>
    <n v="0.2"/>
    <n v="6.8903999999999979"/>
  </r>
  <r>
    <n v="3838"/>
    <s v="CA-2011-126760"/>
    <x v="2"/>
    <x v="711"/>
    <d v="2011-08-02T00:00:00"/>
    <s v="Standard Class"/>
    <s v="KM-16720"/>
    <s v="Kunst Miller"/>
    <x v="0"/>
    <s v="United States"/>
    <s v="North Las Vegas"/>
    <x v="33"/>
    <n v="89031"/>
    <x v="1"/>
    <s v="TEC-PH-10001363"/>
    <x v="2"/>
    <x v="7"/>
    <s v="Apple iPhone 5S"/>
    <n v="911.98400000000004"/>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x v="33"/>
    <n v="89031"/>
    <x v="1"/>
    <s v="FUR-FU-10004018"/>
    <x v="0"/>
    <x v="5"/>
    <s v="Tensor Computer Mounted Lamp"/>
    <n v="134.01"/>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1-10-31T00:00:00"/>
    <s v="First Class"/>
    <s v="TS-21370"/>
    <s v="Todd Sumrall"/>
    <x v="1"/>
    <s v="United States"/>
    <s v="Los Angeles"/>
    <x v="1"/>
    <n v="90049"/>
    <x v="1"/>
    <s v="OFF-BI-10004140"/>
    <x v="1"/>
    <x v="8"/>
    <s v="Avery Non-Stick Binders"/>
    <n v="7.1840000000000011"/>
    <n v="2"/>
    <n v="0.2"/>
    <n v="2.2449999999999992"/>
  </r>
  <r>
    <n v="3844"/>
    <s v="CA-2011-101931"/>
    <x v="2"/>
    <x v="919"/>
    <d v="2011-10-31T00:00:00"/>
    <s v="First Class"/>
    <s v="TS-21370"/>
    <s v="Todd Sumrall"/>
    <x v="1"/>
    <s v="United States"/>
    <s v="Los Angeles"/>
    <x v="1"/>
    <n v="90049"/>
    <x v="1"/>
    <s v="OFF-SU-10002301"/>
    <x v="1"/>
    <x v="14"/>
    <s v="Serrated Blade or Curved Handle Hand Letter Openers"/>
    <n v="6.28"/>
    <n v="2"/>
    <n v="0"/>
    <n v="6.2800000000000189E-2"/>
  </r>
  <r>
    <n v="3845"/>
    <s v="CA-2011-101931"/>
    <x v="2"/>
    <x v="919"/>
    <d v="2011-10-31T00:00:00"/>
    <s v="First Class"/>
    <s v="TS-21370"/>
    <s v="Todd Sumrall"/>
    <x v="1"/>
    <s v="United States"/>
    <s v="Los Angeles"/>
    <x v="1"/>
    <n v="90049"/>
    <x v="1"/>
    <s v="OFF-SU-10000646"/>
    <x v="1"/>
    <x v="14"/>
    <s v="Premier Automatic Letter Opener"/>
    <n v="480.74"/>
    <n v="2"/>
    <n v="0"/>
    <n v="14.42220000000003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x v="25"/>
    <n v="65807"/>
    <x v="2"/>
    <s v="OFF-PA-10001970"/>
    <x v="1"/>
    <x v="10"/>
    <s v="Xerox 1881"/>
    <n v="85.9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x v="1"/>
    <n v="94122"/>
    <x v="1"/>
    <s v="FUR-FU-10004164"/>
    <x v="0"/>
    <x v="5"/>
    <s v="Eldon 300 Class Desk Accessories, Black"/>
    <n v="4.95"/>
    <n v="1"/>
    <n v="0"/>
    <n v="2.1780000000000004"/>
  </r>
  <r>
    <n v="3855"/>
    <s v="US-2014-131849"/>
    <x v="3"/>
    <x v="921"/>
    <d v="2014-06-11T00:00:00"/>
    <s v="Standard Class"/>
    <s v="GH-14410"/>
    <s v="Gary Hansen"/>
    <x v="2"/>
    <s v="United States"/>
    <s v="San Francisco"/>
    <x v="1"/>
    <n v="94122"/>
    <x v="1"/>
    <s v="OFF-ST-10002957"/>
    <x v="1"/>
    <x v="4"/>
    <s v="Sterilite Show Offs Storage Containers"/>
    <n v="26.400000000000002"/>
    <n v="5"/>
    <n v="0"/>
    <n v="0"/>
  </r>
  <r>
    <n v="3856"/>
    <s v="US-2014-105389"/>
    <x v="3"/>
    <x v="436"/>
    <d v="2014-10-29T00:00:00"/>
    <s v="Second Class"/>
    <s v="DM-13015"/>
    <s v="Darrin Martin"/>
    <x v="0"/>
    <s v="United States"/>
    <s v="San Antonio"/>
    <x v="5"/>
    <n v="78207"/>
    <x v="2"/>
    <s v="OFF-BI-10004364"/>
    <x v="1"/>
    <x v="8"/>
    <s v="Storex Dura Pro Binders"/>
    <n v="3.5639999999999992"/>
    <n v="3"/>
    <n v="0.8"/>
    <n v="-6.2370000000000019"/>
  </r>
  <r>
    <n v="3857"/>
    <s v="US-2014-105389"/>
    <x v="3"/>
    <x v="436"/>
    <d v="2014-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14-10-29T00:00:00"/>
    <s v="Second Class"/>
    <s v="DM-13015"/>
    <s v="Darrin Martin"/>
    <x v="0"/>
    <s v="United States"/>
    <s v="San Antonio"/>
    <x v="5"/>
    <n v="78207"/>
    <x v="2"/>
    <s v="OFF-AR-10000634"/>
    <x v="1"/>
    <x v="6"/>
    <s v="Newell 320"/>
    <n v="10.27200000000000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00000000002"/>
    <n v="1"/>
    <n v="0.2"/>
    <n v="10.919299999999996"/>
  </r>
  <r>
    <n v="3862"/>
    <s v="CA-2011-135755"/>
    <x v="2"/>
    <x v="523"/>
    <d v="2011-05-10T00:00:00"/>
    <s v="Standard Class"/>
    <s v="NC-18415"/>
    <s v="Nathan Cano"/>
    <x v="0"/>
    <s v="United States"/>
    <s v="Yonkers"/>
    <x v="15"/>
    <n v="10701"/>
    <x v="3"/>
    <s v="OFF-BI-10004828"/>
    <x v="1"/>
    <x v="8"/>
    <s v="GBC Poly Designer Binding Covers"/>
    <n v="40.176000000000002"/>
    <n v="3"/>
    <n v="0.2"/>
    <n v="14.563799999999997"/>
  </r>
  <r>
    <n v="3863"/>
    <s v="CA-2011-135755"/>
    <x v="2"/>
    <x v="523"/>
    <d v="2011-05-10T00:00:00"/>
    <s v="Standard Class"/>
    <s v="NC-18415"/>
    <s v="Nathan Cano"/>
    <x v="0"/>
    <s v="United States"/>
    <s v="Yonkers"/>
    <x v="15"/>
    <n v="10701"/>
    <x v="3"/>
    <s v="OFF-BI-10003981"/>
    <x v="1"/>
    <x v="8"/>
    <s v="Avery Durable Plastic 1&quot; Binders"/>
    <n v="10.896000000000001"/>
    <n v="3"/>
    <n v="0.2"/>
    <n v="3.9497999999999998"/>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x v="0"/>
    <s v="United States"/>
    <s v="Lawrence"/>
    <x v="14"/>
    <n v="46226"/>
    <x v="2"/>
    <s v="TEC-AC-10003590"/>
    <x v="2"/>
    <x v="11"/>
    <s v="TRENDnet 56K USB 2.0 Phone, Internet and Fax Modem"/>
    <n v="155.34"/>
    <n v="6"/>
    <n v="0"/>
    <n v="55.922399999999996"/>
  </r>
  <r>
    <n v="3868"/>
    <s v="CA-2012-132486"/>
    <x v="1"/>
    <x v="924"/>
    <d v="2012-10-27T00:00:00"/>
    <s v="Second Class"/>
    <s v="JF-15355"/>
    <s v="Jay Fein"/>
    <x v="0"/>
    <s v="United States"/>
    <s v="San Diego"/>
    <x v="1"/>
    <n v="92105"/>
    <x v="1"/>
    <s v="TEC-AC-10000710"/>
    <x v="2"/>
    <x v="11"/>
    <s v="Maxell DVD-RAM Discs"/>
    <n v="148.32"/>
    <n v="9"/>
    <n v="0"/>
    <n v="63.777600000000007"/>
  </r>
  <r>
    <n v="3869"/>
    <s v="CA-2012-132486"/>
    <x v="1"/>
    <x v="924"/>
    <d v="2012-10-27T00:00:00"/>
    <s v="Second Class"/>
    <s v="JF-15355"/>
    <s v="Jay Fein"/>
    <x v="0"/>
    <s v="United States"/>
    <s v="San Diego"/>
    <x v="1"/>
    <n v="92105"/>
    <x v="1"/>
    <s v="FUR-CH-10004495"/>
    <x v="0"/>
    <x v="1"/>
    <s v="Global Leather and Oak Executive Chair, Black"/>
    <n v="240.78400000000002"/>
    <n v="1"/>
    <n v="0.2"/>
    <n v="27.088199999999965"/>
  </r>
  <r>
    <n v="3870"/>
    <s v="CA-2012-132486"/>
    <x v="1"/>
    <x v="924"/>
    <d v="2012-10-27T00:00:00"/>
    <s v="Second Class"/>
    <s v="JF-15355"/>
    <s v="Jay Fein"/>
    <x v="0"/>
    <s v="United States"/>
    <s v="San Diego"/>
    <x v="1"/>
    <n v="92105"/>
    <x v="1"/>
    <s v="FUR-CH-10004540"/>
    <x v="0"/>
    <x v="1"/>
    <s v="Global Chrome Stack Chair"/>
    <n v="191.96800000000002"/>
    <n v="7"/>
    <n v="0.2"/>
    <n v="16.797200000000004"/>
  </r>
  <r>
    <n v="3871"/>
    <s v="CA-2012-132486"/>
    <x v="1"/>
    <x v="924"/>
    <d v="2012-10-27T00:00:00"/>
    <s v="Second Class"/>
    <s v="JF-15355"/>
    <s v="Jay Fein"/>
    <x v="0"/>
    <s v="United States"/>
    <s v="San Diego"/>
    <x v="1"/>
    <n v="92105"/>
    <x v="1"/>
    <s v="OFF-PA-10004971"/>
    <x v="1"/>
    <x v="10"/>
    <s v="Xerox 196"/>
    <n v="11.56"/>
    <n v="2"/>
    <n v="0"/>
    <n v="5.6644000000000005"/>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x v="18"/>
    <n v="37604"/>
    <x v="0"/>
    <s v="OFF-EN-10001099"/>
    <x v="1"/>
    <x v="12"/>
    <s v="Staples"/>
    <n v="23.472000000000001"/>
    <n v="3"/>
    <n v="0.2"/>
    <n v="7.6283999999999974"/>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x v="18"/>
    <n v="37604"/>
    <x v="0"/>
    <s v="TEC-PH-10002660"/>
    <x v="2"/>
    <x v="7"/>
    <s v="Nortel Networks T7316 E Nt8 B27"/>
    <n v="108.78399999999999"/>
    <n v="2"/>
    <n v="0.2"/>
    <n v="6.7990000000000066"/>
  </r>
  <r>
    <n v="3877"/>
    <s v="CA-2013-136231"/>
    <x v="0"/>
    <x v="64"/>
    <d v="2013-09-08T00:00:00"/>
    <s v="Second Class"/>
    <s v="DM-13015"/>
    <s v="Darrin Martin"/>
    <x v="0"/>
    <s v="United States"/>
    <s v="Johnson City"/>
    <x v="18"/>
    <n v="37604"/>
    <x v="0"/>
    <s v="OFF-PA-10000327"/>
    <x v="1"/>
    <x v="10"/>
    <s v="Xerox 1971"/>
    <n v="10.272000000000002"/>
    <n v="3"/>
    <n v="0.2"/>
    <n v="3.2099999999999982"/>
  </r>
  <r>
    <n v="3878"/>
    <s v="CA-2013-140641"/>
    <x v="0"/>
    <x v="99"/>
    <d v="2013-11-03T00:00:00"/>
    <s v="Standard Class"/>
    <s v="EP-13915"/>
    <s v="Emily Phan"/>
    <x v="0"/>
    <s v="United States"/>
    <s v="Tampa"/>
    <x v="2"/>
    <n v="33614"/>
    <x v="0"/>
    <s v="OFF-BI-10001191"/>
    <x v="1"/>
    <x v="8"/>
    <s v="Canvas Sectional Post Binders"/>
    <n v="38.190000000000012"/>
    <n v="5"/>
    <n v="0.7"/>
    <n v="-26.732999999999997"/>
  </r>
  <r>
    <n v="3879"/>
    <s v="CA-2011-151001"/>
    <x v="2"/>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x v="10"/>
    <n v="62521"/>
    <x v="2"/>
    <s v="OFF-ST-10001031"/>
    <x v="1"/>
    <x v="4"/>
    <s v="Adjustable Personal File Tote"/>
    <n v="52.096000000000004"/>
    <n v="4"/>
    <n v="0.2"/>
    <n v="3.9072000000000031"/>
  </r>
  <r>
    <n v="3881"/>
    <s v="CA-2012-129896"/>
    <x v="1"/>
    <x v="925"/>
    <d v="2012-06-20T00:00:00"/>
    <s v="Standard Class"/>
    <s v="PF-19120"/>
    <s v="Peter Fuller"/>
    <x v="0"/>
    <s v="United States"/>
    <s v="Gilbert"/>
    <x v="16"/>
    <n v="85234"/>
    <x v="1"/>
    <s v="OFF-PA-10002245"/>
    <x v="1"/>
    <x v="10"/>
    <s v="Xerox 1895"/>
    <n v="9.5680000000000014"/>
    <n v="2"/>
    <n v="0.2"/>
    <n v="2.9899999999999993"/>
  </r>
  <r>
    <n v="3882"/>
    <s v="CA-2012-129896"/>
    <x v="1"/>
    <x v="925"/>
    <d v="2012-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x v="16"/>
    <n v="85234"/>
    <x v="1"/>
    <s v="FUR-FU-10002396"/>
    <x v="0"/>
    <x v="5"/>
    <s v="DAX Copper Panel Document Frame, 5 x 7 Size"/>
    <n v="40.256"/>
    <n v="4"/>
    <n v="0.2"/>
    <n v="11.070400000000003"/>
  </r>
  <r>
    <n v="3885"/>
    <s v="CA-2011-152849"/>
    <x v="2"/>
    <x v="260"/>
    <d v="2011-07-12T00:00:00"/>
    <s v="Standard Class"/>
    <s v="DW-13195"/>
    <s v="David Wiener"/>
    <x v="1"/>
    <s v="United States"/>
    <s v="Knoxville"/>
    <x v="18"/>
    <n v="37918"/>
    <x v="0"/>
    <s v="OFF-AR-10002833"/>
    <x v="1"/>
    <x v="6"/>
    <s v="Newell 322"/>
    <n v="4.3680000000000003"/>
    <n v="3"/>
    <n v="0.2"/>
    <n v="0.3822000000000001"/>
  </r>
  <r>
    <n v="3886"/>
    <s v="US-2014-127341"/>
    <x v="3"/>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6999999999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x v="1"/>
    <n v="90036"/>
    <x v="1"/>
    <s v="FUR-CH-10001394"/>
    <x v="0"/>
    <x v="1"/>
    <s v="Global Leather Executive Chair"/>
    <n v="1684.7520000000002"/>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19999999999996"/>
    <n v="3"/>
    <n v="0.2"/>
    <n v="1.2431999999999999"/>
  </r>
  <r>
    <n v="3898"/>
    <s v="CA-2014-134285"/>
    <x v="3"/>
    <x v="226"/>
    <d v="2014-12-13T00:00:00"/>
    <s v="Standard Class"/>
    <s v="DS-13180"/>
    <s v="David Smith"/>
    <x v="1"/>
    <s v="United States"/>
    <s v="San Antonio"/>
    <x v="5"/>
    <n v="78207"/>
    <x v="2"/>
    <s v="OFF-PA-10000304"/>
    <x v="1"/>
    <x v="10"/>
    <s v="Xerox 1995"/>
    <n v="15.552000000000003"/>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87"/>
  </r>
  <r>
    <n v="3900"/>
    <s v="CA-2014-157980"/>
    <x v="3"/>
    <x v="226"/>
    <d v="2014-12-10T00:00:00"/>
    <s v="First Class"/>
    <s v="SH-20395"/>
    <s v="Shahid Hopkins"/>
    <x v="0"/>
    <s v="United States"/>
    <s v="Toledo"/>
    <x v="24"/>
    <n v="43615"/>
    <x v="3"/>
    <s v="TEC-AC-10002567"/>
    <x v="2"/>
    <x v="11"/>
    <s v="Logitech G602 Wireless Gaming Mouse"/>
    <n v="127.98399999999999"/>
    <n v="2"/>
    <n v="0.2"/>
    <n v="25.596799999999998"/>
  </r>
  <r>
    <n v="3901"/>
    <s v="CA-2012-121097"/>
    <x v="1"/>
    <x v="928"/>
    <d v="2012-01-08T00:00:00"/>
    <s v="Standard Class"/>
    <s v="SF-20965"/>
    <s v="Sylvia Foulston"/>
    <x v="1"/>
    <s v="United States"/>
    <s v="Baytown"/>
    <x v="5"/>
    <n v="77520"/>
    <x v="2"/>
    <s v="OFF-PA-10001937"/>
    <x v="1"/>
    <x v="10"/>
    <s v="Xerox 21"/>
    <n v="10.368000000000002"/>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799999999966"/>
  </r>
  <r>
    <n v="3906"/>
    <s v="CA-2012-167010"/>
    <x v="1"/>
    <x v="57"/>
    <d v="2012-04-10T00:00:00"/>
    <s v="Standard Class"/>
    <s v="VT-21700"/>
    <s v="Valerie Takahito"/>
    <x v="2"/>
    <s v="United States"/>
    <s v="Philadelphia"/>
    <x v="9"/>
    <n v="19143"/>
    <x v="3"/>
    <s v="OFF-BI-10002072"/>
    <x v="1"/>
    <x v="8"/>
    <s v="Cardinal Slant-D Ring Binders"/>
    <n v="10.428000000000001"/>
    <n v="4"/>
    <n v="0.7"/>
    <n v="-6.951999999999998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x v="9"/>
    <n v="19143"/>
    <x v="3"/>
    <s v="TEC-PH-10002844"/>
    <x v="2"/>
    <x v="7"/>
    <s v="Speck Products Candyshell Flip Case"/>
    <n v="41.988"/>
    <n v="2"/>
    <n v="0.4"/>
    <n v="-9.7972000000000037"/>
  </r>
  <r>
    <n v="3910"/>
    <s v="CA-2012-167010"/>
    <x v="1"/>
    <x v="57"/>
    <d v="2012-04-10T00:00:00"/>
    <s v="Standard Class"/>
    <s v="VT-21700"/>
    <s v="Valerie Takahito"/>
    <x v="2"/>
    <s v="United States"/>
    <s v="Philadelphia"/>
    <x v="9"/>
    <n v="19143"/>
    <x v="3"/>
    <s v="FUR-FU-10001037"/>
    <x v="0"/>
    <x v="5"/>
    <s v="DAX Charcoal/Nickel-Tone Document Frame, 5 x 7"/>
    <n v="7.5840000000000005"/>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600000000009"/>
    <n v="3"/>
    <n v="0.2"/>
    <n v="52.917299999999955"/>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5999999999997"/>
  </r>
  <r>
    <n v="3915"/>
    <s v="US-2014-142573"/>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x v="16"/>
    <n v="85023"/>
    <x v="1"/>
    <s v="FUR-CH-10004218"/>
    <x v="0"/>
    <x v="1"/>
    <s v="Global Fabric Manager's Chair, Dark Gray"/>
    <n v="161.56800000000001"/>
    <n v="2"/>
    <n v="0.2"/>
    <n v="10.098000000000006"/>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60000000000006"/>
    <n v="4"/>
    <n v="0.7"/>
    <n v="-6.1247999999999987"/>
  </r>
  <r>
    <n v="3919"/>
    <s v="US-2014-142573"/>
    <x v="3"/>
    <x v="930"/>
    <d v="2014-07-24T00:00:00"/>
    <s v="Standard Class"/>
    <s v="ML-17410"/>
    <s v="Maris LaWare"/>
    <x v="0"/>
    <s v="United States"/>
    <s v="Phoenix"/>
    <x v="16"/>
    <n v="85023"/>
    <x v="1"/>
    <s v="FUR-CH-10000513"/>
    <x v="0"/>
    <x v="1"/>
    <s v="High-Back Leather Manager's Chair"/>
    <n v="311.97600000000006"/>
    <n v="3"/>
    <n v="0.2"/>
    <n v="-42.89670000000001"/>
  </r>
  <r>
    <n v="3920"/>
    <s v="US-2012-148817"/>
    <x v="1"/>
    <x v="494"/>
    <d v="2012-12-07T00:00:00"/>
    <s v="Standard Class"/>
    <s v="KD-16495"/>
    <s v="Keith Dawkins"/>
    <x v="1"/>
    <s v="United States"/>
    <s v="Chesapeake"/>
    <x v="17"/>
    <n v="23320"/>
    <x v="0"/>
    <s v="OFF-ST-10001321"/>
    <x v="1"/>
    <x v="4"/>
    <s v="Decoflex Hanging Personal Folder File, Blue"/>
    <n v="61.6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0000000000002"/>
    <n v="5"/>
    <n v="0.2"/>
    <n v="9.3520000000000003"/>
  </r>
  <r>
    <n v="3925"/>
    <s v="CA-2011-103940"/>
    <x v="2"/>
    <x v="328"/>
    <d v="2011-09-21T00:00:00"/>
    <s v="Standard Class"/>
    <s v="BN-11515"/>
    <s v="Bradley Nguyen"/>
    <x v="0"/>
    <s v="United States"/>
    <s v="Seattle"/>
    <x v="4"/>
    <n v="98103"/>
    <x v="1"/>
    <s v="OFF-ST-10004963"/>
    <x v="1"/>
    <x v="4"/>
    <s v="Eldon Gobal File Keepers"/>
    <n v="30.28"/>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0000000000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x v="5"/>
    <n v="78550"/>
    <x v="2"/>
    <s v="OFF-PA-10001934"/>
    <x v="1"/>
    <x v="10"/>
    <s v="Xerox 1993"/>
    <n v="5.1840000000000011"/>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3999999999999986"/>
    <n v="5"/>
    <n v="0"/>
    <n v="2.7259999999999995"/>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000000000004"/>
  </r>
  <r>
    <n v="3937"/>
    <s v="CA-2012-118955"/>
    <x v="1"/>
    <x v="382"/>
    <d v="2012-06-20T00:00:00"/>
    <s v="Standard Class"/>
    <s v="LS-17230"/>
    <s v="Lycoris Saunders"/>
    <x v="0"/>
    <s v="United States"/>
    <s v="Grand Prairie"/>
    <x v="5"/>
    <n v="75051"/>
    <x v="2"/>
    <s v="OFF-EN-10001028"/>
    <x v="1"/>
    <x v="12"/>
    <s v="Staples"/>
    <n v="28.752000000000002"/>
    <n v="3"/>
    <n v="0.2"/>
    <n v="9.3443999999999985"/>
  </r>
  <r>
    <n v="3938"/>
    <s v="CA-2012-118955"/>
    <x v="1"/>
    <x v="382"/>
    <d v="2012-06-20T00:00:00"/>
    <s v="Standard Class"/>
    <s v="LS-17230"/>
    <s v="Lycoris Saunders"/>
    <x v="0"/>
    <s v="United States"/>
    <s v="Grand Prairie"/>
    <x v="5"/>
    <n v="75051"/>
    <x v="2"/>
    <s v="OFF-PA-10004156"/>
    <x v="1"/>
    <x v="10"/>
    <s v="Xerox 188"/>
    <n v="27.216000000000001"/>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x v="18"/>
    <n v="38109"/>
    <x v="0"/>
    <s v="OFF-PA-10001166"/>
    <x v="1"/>
    <x v="10"/>
    <s v="Xerox 2"/>
    <n v="25.920000000000005"/>
    <n v="5"/>
    <n v="0.2"/>
    <n v="9.0719999999999992"/>
  </r>
  <r>
    <n v="3944"/>
    <s v="US-2013-142685"/>
    <x v="0"/>
    <x v="661"/>
    <d v="2013-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399999999998"/>
  </r>
  <r>
    <n v="3947"/>
    <s v="CA-2014-167871"/>
    <x v="3"/>
    <x v="551"/>
    <d v="2014-11-24T00:00:00"/>
    <s v="Standard Class"/>
    <s v="AF-10870"/>
    <s v="Art Ferguson"/>
    <x v="0"/>
    <s v="United States"/>
    <s v="Homestead"/>
    <x v="2"/>
    <n v="33030"/>
    <x v="0"/>
    <s v="OFF-SU-10001225"/>
    <x v="1"/>
    <x v="14"/>
    <s v="Staples"/>
    <n v="2.9440000000000004"/>
    <n v="1"/>
    <n v="0.2"/>
    <n v="-0.66240000000000021"/>
  </r>
  <r>
    <n v="3948"/>
    <s v="CA-2013-119963"/>
    <x v="0"/>
    <x v="741"/>
    <d v="2013-11-23T00:00:00"/>
    <s v="Standard Class"/>
    <s v="SN-20710"/>
    <s v="Steve Nguyen"/>
    <x v="2"/>
    <s v="United States"/>
    <s v="Pasadena"/>
    <x v="5"/>
    <n v="77506"/>
    <x v="2"/>
    <s v="OFF-AR-10003514"/>
    <x v="1"/>
    <x v="6"/>
    <s v="4009 Highlighters by Sanford"/>
    <n v="6.3680000000000003"/>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x v="5"/>
    <n v="77506"/>
    <x v="2"/>
    <s v="OFF-PA-10001970"/>
    <x v="1"/>
    <x v="10"/>
    <s v="Xerox 1881"/>
    <n v="19.648"/>
    <n v="2"/>
    <n v="0.2"/>
    <n v="6.6311999999999989"/>
  </r>
  <r>
    <n v="3951"/>
    <s v="CA-2013-119963"/>
    <x v="0"/>
    <x v="741"/>
    <d v="2013-11-23T00:00:00"/>
    <s v="Standard Class"/>
    <s v="SN-20710"/>
    <s v="Steve Nguyen"/>
    <x v="2"/>
    <s v="United States"/>
    <s v="Pasadena"/>
    <x v="5"/>
    <n v="77506"/>
    <x v="2"/>
    <s v="FUR-CH-10003817"/>
    <x v="0"/>
    <x v="1"/>
    <s v="Global Value Steno Chair, Gray"/>
    <n v="255.108"/>
    <n v="6"/>
    <n v="0.3"/>
    <n v="-18.221999999999994"/>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x v="22"/>
    <n v="80219"/>
    <x v="1"/>
    <s v="TEC-PH-10003535"/>
    <x v="2"/>
    <x v="7"/>
    <s v="RCA ViSYS 25423RE1 Corded phone"/>
    <n v="159.98400000000001"/>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7999999999993"/>
  </r>
  <r>
    <n v="3957"/>
    <s v="CA-2013-114951"/>
    <x v="0"/>
    <x v="190"/>
    <d v="2013-07-04T00:00:00"/>
    <s v="Standard Class"/>
    <s v="DN-13690"/>
    <s v="Duane Noonan"/>
    <x v="0"/>
    <s v="United States"/>
    <s v="San Francisco"/>
    <x v="1"/>
    <n v="94109"/>
    <x v="1"/>
    <s v="FUR-FU-10002364"/>
    <x v="0"/>
    <x v="5"/>
    <s v="Eldon Expressions Wood Desk Accessories, Oak"/>
    <n v="22.14"/>
    <n v="3"/>
    <n v="0"/>
    <n v="6.4205999999999976"/>
  </r>
  <r>
    <n v="3958"/>
    <s v="CA-2013-156573"/>
    <x v="0"/>
    <x v="211"/>
    <d v="2013-06-03T00:00:00"/>
    <s v="Standard Class"/>
    <s v="RB-19360"/>
    <s v="Raymond Buch"/>
    <x v="0"/>
    <s v="United States"/>
    <s v="Nashville"/>
    <x v="18"/>
    <n v="37211"/>
    <x v="0"/>
    <s v="OFF-BI-10002414"/>
    <x v="1"/>
    <x v="8"/>
    <s v="GBC ProClick Spines for 32-Hole Punch"/>
    <n v="11.277000000000001"/>
    <n v="3"/>
    <n v="0.7"/>
    <n v="-8.6456999999999979"/>
  </r>
  <r>
    <n v="3959"/>
    <s v="CA-2013-156573"/>
    <x v="0"/>
    <x v="211"/>
    <d v="2013-06-03T00:00:00"/>
    <s v="Standard Class"/>
    <s v="RB-19360"/>
    <s v="Raymond Buch"/>
    <x v="0"/>
    <s v="United States"/>
    <s v="Nashville"/>
    <x v="18"/>
    <n v="37211"/>
    <x v="0"/>
    <s v="OFF-AR-10003732"/>
    <x v="1"/>
    <x v="6"/>
    <s v="Newell 333"/>
    <n v="4.4479999999999995"/>
    <n v="2"/>
    <n v="0.2"/>
    <n v="0.3335999999999999"/>
  </r>
  <r>
    <n v="3960"/>
    <s v="CA-2013-156573"/>
    <x v="0"/>
    <x v="211"/>
    <d v="2013-06-03T00:00:00"/>
    <s v="Standard Class"/>
    <s v="RB-19360"/>
    <s v="Raymond Buch"/>
    <x v="0"/>
    <s v="United States"/>
    <s v="Nashville"/>
    <x v="18"/>
    <n v="37211"/>
    <x v="0"/>
    <s v="FUR-FU-10001085"/>
    <x v="0"/>
    <x v="5"/>
    <s v="3M Polarizing Light Filter Sleeves"/>
    <n v="44.76"/>
    <n v="3"/>
    <n v="0.2"/>
    <n v="14.546999999999995"/>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x v="1"/>
    <n v="90045"/>
    <x v="1"/>
    <s v="OFF-AR-10000634"/>
    <x v="1"/>
    <x v="6"/>
    <s v="Newell 320"/>
    <n v="12.84"/>
    <n v="3"/>
    <n v="0"/>
    <n v="3.4668000000000005"/>
  </r>
  <r>
    <n v="3964"/>
    <s v="CA-2014-134838"/>
    <x v="3"/>
    <x v="600"/>
    <d v="2014-02-21T00:00:00"/>
    <s v="First Class"/>
    <s v="ED-13885"/>
    <s v="Emily Ducich"/>
    <x v="2"/>
    <s v="United States"/>
    <s v="Los Angeles"/>
    <x v="1"/>
    <n v="90045"/>
    <x v="1"/>
    <s v="FUR-FU-10004018"/>
    <x v="0"/>
    <x v="5"/>
    <s v="Tensor Computer Mounted Lamp"/>
    <n v="44.67"/>
    <n v="3"/>
    <n v="0"/>
    <n v="12.060900000000002"/>
  </r>
  <r>
    <n v="3965"/>
    <s v="CA-2013-120257"/>
    <x v="0"/>
    <x v="897"/>
    <d v="2013-09-29T00:00:00"/>
    <s v="Standard Class"/>
    <s v="PW-19240"/>
    <s v="Pierre Wener"/>
    <x v="0"/>
    <s v="United States"/>
    <s v="Philadelphia"/>
    <x v="9"/>
    <n v="19140"/>
    <x v="3"/>
    <s v="OFF-AR-10003481"/>
    <x v="1"/>
    <x v="6"/>
    <s v="Newell 348"/>
    <n v="7.8719999999999999"/>
    <n v="3"/>
    <n v="0.2"/>
    <n v="0.88559999999999883"/>
  </r>
  <r>
    <n v="3966"/>
    <s v="CA-2011-164910"/>
    <x v="2"/>
    <x v="607"/>
    <d v="2011-11-17T00:00:00"/>
    <s v="Second Class"/>
    <s v="DM-13345"/>
    <s v="Denise Monton"/>
    <x v="1"/>
    <s v="United States"/>
    <s v="Asheville"/>
    <x v="3"/>
    <n v="28806"/>
    <x v="0"/>
    <s v="OFF-AR-10003651"/>
    <x v="1"/>
    <x v="6"/>
    <s v="Newell 350"/>
    <n v="7.8719999999999999"/>
    <n v="3"/>
    <n v="0.2"/>
    <n v="0.88559999999999883"/>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5000000000012"/>
    <n v="7"/>
    <n v="0.7"/>
    <n v="-32.507999999999996"/>
  </r>
  <r>
    <n v="3969"/>
    <s v="US-2012-163685"/>
    <x v="1"/>
    <x v="932"/>
    <d v="2012-06-05T00:00:00"/>
    <s v="Standard Class"/>
    <s v="KE-16420"/>
    <s v="Katrina Edelman"/>
    <x v="1"/>
    <s v="United States"/>
    <s v="San Antonio"/>
    <x v="5"/>
    <n v="78207"/>
    <x v="2"/>
    <s v="OFF-BI-10001890"/>
    <x v="1"/>
    <x v="8"/>
    <s v="Avery Poly Binder Pockets"/>
    <n v="5.7279999999999989"/>
    <n v="8"/>
    <n v="0.8"/>
    <n v="-9.1648000000000032"/>
  </r>
  <r>
    <n v="3970"/>
    <s v="US-2012-163685"/>
    <x v="1"/>
    <x v="932"/>
    <d v="2012-06-05T00:00:00"/>
    <s v="Standard Class"/>
    <s v="KE-16420"/>
    <s v="Katrina Edelman"/>
    <x v="1"/>
    <s v="United States"/>
    <s v="San Antonio"/>
    <x v="5"/>
    <n v="78207"/>
    <x v="2"/>
    <s v="OFF-PA-10002606"/>
    <x v="1"/>
    <x v="10"/>
    <s v="Xerox 1928"/>
    <n v="42.24"/>
    <n v="10"/>
    <n v="0.2"/>
    <n v="13.199999999999998"/>
  </r>
  <r>
    <n v="3971"/>
    <s v="CA-2011-135090"/>
    <x v="2"/>
    <x v="754"/>
    <d v="2011-11-26T00:00:00"/>
    <s v="Standard Class"/>
    <s v="SP-20920"/>
    <s v="Susan Pistek"/>
    <x v="0"/>
    <s v="United States"/>
    <s v="Los Angeles"/>
    <x v="1"/>
    <n v="90036"/>
    <x v="1"/>
    <s v="OFF-PA-10002245"/>
    <x v="1"/>
    <x v="10"/>
    <s v="Xerox 1895"/>
    <n v="53.820000000000007"/>
    <n v="9"/>
    <n v="0"/>
    <n v="24.218999999999998"/>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x v="4"/>
    <n v="98105"/>
    <x v="1"/>
    <s v="OFF-FA-10002780"/>
    <x v="1"/>
    <x v="13"/>
    <s v="Staples"/>
    <n v="8.94"/>
    <n v="3"/>
    <n v="0"/>
    <n v="4.1123999999999992"/>
  </r>
  <r>
    <n v="3979"/>
    <s v="CA-2014-101308"/>
    <x v="3"/>
    <x v="280"/>
    <d v="2014-10-08T00:00:00"/>
    <s v="Standard Class"/>
    <s v="FG-14260"/>
    <s v="Frank Gastineau"/>
    <x v="2"/>
    <s v="United States"/>
    <s v="Seattle"/>
    <x v="4"/>
    <n v="98105"/>
    <x v="1"/>
    <s v="TEC-PH-10003800"/>
    <x v="2"/>
    <x v="7"/>
    <s v="i.Sound Portable Power - 8000 mAh"/>
    <n v="84.784000000000006"/>
    <n v="2"/>
    <n v="0.2"/>
    <n v="-20.136200000000006"/>
  </r>
  <r>
    <n v="3980"/>
    <s v="CA-2011-114517"/>
    <x v="2"/>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521"/>
  </r>
  <r>
    <n v="3984"/>
    <s v="CA-2013-135265"/>
    <x v="0"/>
    <x v="274"/>
    <d v="2013-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x v="30"/>
    <n v="7060"/>
    <x v="3"/>
    <s v="OFF-ST-10001780"/>
    <x v="1"/>
    <x v="4"/>
    <s v="Tennsco 16-Compartment Lockers with Coat Rack"/>
    <n v="2591.56"/>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5999999999997"/>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12-05-05T00:00:00"/>
    <s v="Standard Class"/>
    <s v="DB-13120"/>
    <s v="David Bremer"/>
    <x v="1"/>
    <s v="United States"/>
    <s v="Tampa"/>
    <x v="2"/>
    <n v="33614"/>
    <x v="0"/>
    <s v="FUR-FU-10001095"/>
    <x v="0"/>
    <x v="5"/>
    <s v="DAX Black Cherry Wood-Tone Poster Frame"/>
    <n v="63.552000000000007"/>
    <n v="3"/>
    <n v="0.2"/>
    <n v="14.299199999999999"/>
  </r>
  <r>
    <n v="3993"/>
    <s v="CA-2012-161998"/>
    <x v="1"/>
    <x v="489"/>
    <d v="2012-05-05T00:00:00"/>
    <s v="Standard Class"/>
    <s v="DB-13120"/>
    <s v="David Bremer"/>
    <x v="1"/>
    <s v="United States"/>
    <s v="Tampa"/>
    <x v="2"/>
    <n v="33614"/>
    <x v="0"/>
    <s v="OFF-SU-10004261"/>
    <x v="1"/>
    <x v="14"/>
    <s v="Fiskars 8&quot; Scissors, 2/Pack"/>
    <n v="41.375999999999998"/>
    <n v="3"/>
    <n v="0.2"/>
    <n v="4.6547999999999927"/>
  </r>
  <r>
    <n v="3994"/>
    <s v="CA-2012-161998"/>
    <x v="1"/>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x v="6"/>
    <n v="53142"/>
    <x v="2"/>
    <s v="FUR-CH-10002084"/>
    <x v="0"/>
    <x v="1"/>
    <s v="Hon Mobius Operator's Chair"/>
    <n v="860.93"/>
    <n v="7"/>
    <n v="0"/>
    <n v="189.40460000000002"/>
  </r>
  <r>
    <n v="3997"/>
    <s v="CA-2012-105627"/>
    <x v="1"/>
    <x v="936"/>
    <d v="2012-03-12T00:00:00"/>
    <s v="Standard Class"/>
    <s v="DK-12895"/>
    <s v="Dana Kaydos"/>
    <x v="0"/>
    <s v="United States"/>
    <s v="Kenosha"/>
    <x v="6"/>
    <n v="53142"/>
    <x v="2"/>
    <s v="TEC-PH-10003012"/>
    <x v="2"/>
    <x v="7"/>
    <s v="Nortel Meridian M3904 Professional Digital phone"/>
    <n v="769.95"/>
    <n v="5"/>
    <n v="0"/>
    <n v="223.28549999999993"/>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x v="4"/>
    <n v="98115"/>
    <x v="1"/>
    <s v="FUR-FU-10001196"/>
    <x v="0"/>
    <x v="5"/>
    <s v="DAX Cubicle Frames - 8x10"/>
    <n v="63.47"/>
    <n v="11"/>
    <n v="0"/>
    <n v="19.040999999999997"/>
  </r>
  <r>
    <n v="4002"/>
    <s v="CA-2011-116834"/>
    <x v="2"/>
    <x v="856"/>
    <d v="2011-10-16T00:00:00"/>
    <s v="Standard Class"/>
    <s v="Dp-13240"/>
    <s v="Dean percer"/>
    <x v="2"/>
    <s v="United States"/>
    <s v="Seattle"/>
    <x v="4"/>
    <n v="98115"/>
    <x v="1"/>
    <s v="TEC-AC-10002942"/>
    <x v="2"/>
    <x v="11"/>
    <s v="WD My Passport Ultra 1TB Portable External Hard Drive"/>
    <n v="345"/>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x v="5"/>
    <n v="78207"/>
    <x v="2"/>
    <s v="TEC-MA-10001016"/>
    <x v="2"/>
    <x v="15"/>
    <s v="Canon PC170 Desktop Personal Copier"/>
    <n v="287.90999999999997"/>
    <n v="3"/>
    <n v="0.4"/>
    <n v="33.589499999999987"/>
  </r>
  <r>
    <n v="4005"/>
    <s v="CA-2013-145730"/>
    <x v="0"/>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x v="0"/>
    <s v="United States"/>
    <s v="Roswell"/>
    <x v="32"/>
    <n v="30076"/>
    <x v="0"/>
    <s v="OFF-AR-10003087"/>
    <x v="1"/>
    <x v="6"/>
    <s v="Staples"/>
    <n v="1.78"/>
    <n v="1"/>
    <n v="0"/>
    <n v="0.49839999999999995"/>
  </r>
  <r>
    <n v="4007"/>
    <s v="US-2012-168732"/>
    <x v="1"/>
    <x v="895"/>
    <d v="2012-12-16T00:00:00"/>
    <s v="Standard Class"/>
    <s v="KM-16660"/>
    <s v="Khloe Miller"/>
    <x v="0"/>
    <s v="United States"/>
    <s v="Roswell"/>
    <x v="32"/>
    <n v="30076"/>
    <x v="0"/>
    <s v="OFF-PA-10000520"/>
    <x v="1"/>
    <x v="10"/>
    <s v="Xerox 201"/>
    <n v="25.92"/>
    <n v="4"/>
    <n v="0"/>
    <n v="12.441600000000001"/>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80000000000008"/>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14-11-25T00:00:00"/>
    <s v="First Class"/>
    <s v="CC-12475"/>
    <s v="Cindy Chapman"/>
    <x v="0"/>
    <s v="United States"/>
    <s v="Philadelphia"/>
    <x v="9"/>
    <n v="19143"/>
    <x v="3"/>
    <s v="OFF-PA-10001204"/>
    <x v="1"/>
    <x v="10"/>
    <s v="Xerox 1972"/>
    <n v="8.4480000000000004"/>
    <n v="2"/>
    <n v="0.2"/>
    <n v="2.6399999999999997"/>
  </r>
  <r>
    <n v="4012"/>
    <s v="CA-2014-100811"/>
    <x v="3"/>
    <x v="610"/>
    <d v="2014-11-25T00:00:00"/>
    <s v="First Class"/>
    <s v="CC-12475"/>
    <s v="Cindy Chapman"/>
    <x v="0"/>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x v="2"/>
    <s v="United States"/>
    <s v="Superior"/>
    <x v="6"/>
    <n v="54880"/>
    <x v="2"/>
    <s v="OFF-AR-10000203"/>
    <x v="1"/>
    <x v="6"/>
    <s v="Newell 336"/>
    <n v="17.12"/>
    <n v="4"/>
    <n v="0"/>
    <n v="4.9647999999999985"/>
  </r>
  <r>
    <n v="4014"/>
    <s v="CA-2012-165624"/>
    <x v="1"/>
    <x v="841"/>
    <d v="2012-08-28T00:00:00"/>
    <s v="Standard Class"/>
    <s v="FH-14350"/>
    <s v="Fred Harton"/>
    <x v="0"/>
    <s v="United States"/>
    <s v="Atlanta"/>
    <x v="32"/>
    <n v="30318"/>
    <x v="0"/>
    <s v="OFF-AP-10000828"/>
    <x v="1"/>
    <x v="9"/>
    <s v="Avanti 4.4 Cu. Ft. Refrigerator"/>
    <n v="542.93999999999994"/>
    <n v="3"/>
    <n v="0"/>
    <n v="152.02319999999997"/>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79999999999998"/>
    <n v="5"/>
    <n v="0"/>
    <n v="94.962000000000003"/>
  </r>
  <r>
    <n v="4017"/>
    <s v="CA-2012-165624"/>
    <x v="1"/>
    <x v="841"/>
    <d v="2012-08-28T00:00:00"/>
    <s v="Standard Class"/>
    <s v="FH-14350"/>
    <s v="Fred Harton"/>
    <x v="0"/>
    <s v="United States"/>
    <s v="Atlanta"/>
    <x v="32"/>
    <n v="30318"/>
    <x v="0"/>
    <s v="OFF-PA-10003893"/>
    <x v="1"/>
    <x v="10"/>
    <s v="Xerox 1962"/>
    <n v="21.400000000000002"/>
    <n v="5"/>
    <n v="0"/>
    <n v="9.629999999999999"/>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899999999982"/>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8"/>
  </r>
  <r>
    <n v="4022"/>
    <s v="CA-2011-154963"/>
    <x v="2"/>
    <x v="169"/>
    <d v="2011-06-27T00:00:00"/>
    <s v="Standard Class"/>
    <s v="AA-10645"/>
    <s v="Anna Andreadi"/>
    <x v="0"/>
    <s v="United States"/>
    <s v="Chester"/>
    <x v="9"/>
    <n v="19013"/>
    <x v="3"/>
    <s v="TEC-PH-10004093"/>
    <x v="2"/>
    <x v="7"/>
    <s v="Panasonic Kx-TS550"/>
    <n v="82.78200000000001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x v="5"/>
    <n v="76021"/>
    <x v="2"/>
    <s v="OFF-AR-10004582"/>
    <x v="1"/>
    <x v="6"/>
    <s v="BIC Brite Liner Grip Highlighters"/>
    <n v="9.1840000000000011"/>
    <n v="7"/>
    <n v="0.2"/>
    <n v="2.8699999999999992"/>
  </r>
  <r>
    <n v="4028"/>
    <s v="CA-2014-139311"/>
    <x v="3"/>
    <x v="938"/>
    <d v="2014-08-14T00:00:00"/>
    <s v="First Class"/>
    <s v="SF-20965"/>
    <s v="Sylvia Foulston"/>
    <x v="1"/>
    <s v="United States"/>
    <s v="Bedford"/>
    <x v="5"/>
    <n v="76021"/>
    <x v="2"/>
    <s v="TEC-PH-10001557"/>
    <x v="2"/>
    <x v="7"/>
    <s v="Pyle PMP37LED"/>
    <n v="153.584"/>
    <n v="2"/>
    <n v="0.2"/>
    <n v="13.438599999999994"/>
  </r>
  <r>
    <n v="4029"/>
    <s v="CA-2014-139311"/>
    <x v="3"/>
    <x v="938"/>
    <d v="2014-08-14T00:00:00"/>
    <s v="First Class"/>
    <s v="SF-20965"/>
    <s v="Sylvia Foulston"/>
    <x v="1"/>
    <s v="United States"/>
    <s v="Bedford"/>
    <x v="5"/>
    <n v="76021"/>
    <x v="2"/>
    <s v="OFF-BI-10004209"/>
    <x v="1"/>
    <x v="8"/>
    <s v="Fellowes Twister Kit, Gray/Clear, 3/pkg"/>
    <n v="12.863999999999995"/>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299999999992"/>
  </r>
  <r>
    <n v="4036"/>
    <s v="US-2013-108777"/>
    <x v="0"/>
    <x v="939"/>
    <d v="2013-12-13T00:00:00"/>
    <s v="Same Day"/>
    <s v="JM-15655"/>
    <s v="Jim Mitchum"/>
    <x v="1"/>
    <s v="United States"/>
    <s v="Lorain"/>
    <x v="24"/>
    <n v="44052"/>
    <x v="3"/>
    <s v="TEC-AC-10002567"/>
    <x v="2"/>
    <x v="11"/>
    <s v="Logitech G602 Wireless Gaming Mouse"/>
    <n v="383.952"/>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x v="1"/>
    <n v="94110"/>
    <x v="1"/>
    <s v="FUR-FU-10000550"/>
    <x v="0"/>
    <x v="5"/>
    <s v="Stacking Trays by OIC"/>
    <n v="24.900000000000002"/>
    <n v="5"/>
    <n v="0"/>
    <n v="8.2169999999999987"/>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x v="1"/>
    <n v="94110"/>
    <x v="1"/>
    <s v="OFF-BI-10003305"/>
    <x v="1"/>
    <x v="8"/>
    <s v="Avery Hanging File Binders"/>
    <n v="14.352000000000002"/>
    <n v="3"/>
    <n v="0.2"/>
    <n v="4.6643999999999988"/>
  </r>
  <r>
    <n v="4042"/>
    <s v="CA-2011-110786"/>
    <x v="2"/>
    <x v="282"/>
    <d v="2012-01-02T00:00:00"/>
    <s v="Standard Class"/>
    <s v="AJ-10795"/>
    <s v="Anthony Johnson"/>
    <x v="1"/>
    <s v="United States"/>
    <s v="San Francisco"/>
    <x v="1"/>
    <n v="94110"/>
    <x v="1"/>
    <s v="TEC-PH-10001425"/>
    <x v="2"/>
    <x v="7"/>
    <s v="Mophie Juice Pack Helium for iPhone"/>
    <n v="191.976"/>
    <n v="3"/>
    <n v="0.2"/>
    <n v="19.197599999999994"/>
  </r>
  <r>
    <n v="4043"/>
    <s v="CA-2011-110786"/>
    <x v="2"/>
    <x v="282"/>
    <d v="2012-01-02T00:00:00"/>
    <s v="Standard Class"/>
    <s v="AJ-10795"/>
    <s v="Anthony Johnson"/>
    <x v="1"/>
    <s v="United States"/>
    <s v="San Francisco"/>
    <x v="1"/>
    <n v="94110"/>
    <x v="1"/>
    <s v="OFF-LA-10001474"/>
    <x v="1"/>
    <x v="2"/>
    <s v="Avery 477"/>
    <n v="274.77"/>
    <n v="9"/>
    <n v="0"/>
    <n v="126.39420000000001"/>
  </r>
  <r>
    <n v="4044"/>
    <s v="CA-2011-110786"/>
    <x v="2"/>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12-06-30T00:00:00"/>
    <s v="Standard Class"/>
    <s v="JF-15565"/>
    <s v="Jill Fjeld"/>
    <x v="0"/>
    <s v="United States"/>
    <s v="San Francisco"/>
    <x v="1"/>
    <n v="94110"/>
    <x v="1"/>
    <s v="FUR-FU-10001979"/>
    <x v="0"/>
    <x v="5"/>
    <s v="Dana Halogen Swing-Arm Architect Lamp"/>
    <n v="204.85"/>
    <n v="5"/>
    <n v="0"/>
    <n v="57.358000000000011"/>
  </r>
  <r>
    <n v="4046"/>
    <s v="CA-2012-136378"/>
    <x v="1"/>
    <x v="788"/>
    <d v="2012-04-07T00:00:00"/>
    <s v="Standard Class"/>
    <s v="CS-11845"/>
    <s v="Cari Sayre"/>
    <x v="1"/>
    <s v="United States"/>
    <s v="Houston"/>
    <x v="5"/>
    <n v="77070"/>
    <x v="2"/>
    <s v="OFF-BI-10003707"/>
    <x v="1"/>
    <x v="8"/>
    <s v="Aluminum Screw Posts"/>
    <n v="9.155999999999997"/>
    <n v="3"/>
    <n v="0.8"/>
    <n v="-13.734000000000002"/>
  </r>
  <r>
    <n v="4047"/>
    <s v="CA-2014-100356"/>
    <x v="3"/>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1-10-03T00:00:00"/>
    <s v="Standard Class"/>
    <s v="SM-20950"/>
    <s v="Suzanne McNair"/>
    <x v="1"/>
    <s v="United States"/>
    <s v="Philadelphia"/>
    <x v="9"/>
    <n v="19134"/>
    <x v="3"/>
    <s v="OFF-AR-10003469"/>
    <x v="1"/>
    <x v="6"/>
    <s v="Nontoxic Chalk"/>
    <n v="4.2240000000000002"/>
    <n v="3"/>
    <n v="0.2"/>
    <n v="1.4783999999999997"/>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600000000004"/>
  </r>
  <r>
    <n v="4057"/>
    <s v="CA-2011-122931"/>
    <x v="2"/>
    <x v="411"/>
    <d v="2011-10-03T00:00:00"/>
    <s v="Standard Class"/>
    <s v="SM-20950"/>
    <s v="Suzanne McNair"/>
    <x v="1"/>
    <s v="United States"/>
    <s v="Philadelphia"/>
    <x v="9"/>
    <n v="19134"/>
    <x v="3"/>
    <s v="FUR-TA-10004147"/>
    <x v="0"/>
    <x v="3"/>
    <s v="Hon 4060 Series Tables"/>
    <n v="67.175999999999988"/>
    <n v="1"/>
    <n v="0.4"/>
    <n v="-20.152800000000006"/>
  </r>
  <r>
    <n v="4058"/>
    <s v="CA-2011-163034"/>
    <x v="2"/>
    <x v="156"/>
    <d v="2011-11-28T00:00:00"/>
    <s v="Standard Class"/>
    <s v="DK-12985"/>
    <s v="Darren Koutras"/>
    <x v="0"/>
    <s v="United States"/>
    <s v="Chicago"/>
    <x v="10"/>
    <n v="60610"/>
    <x v="2"/>
    <s v="OFF-ST-10000046"/>
    <x v="1"/>
    <x v="4"/>
    <s v="Fellowes Super Stor/Drawer Files"/>
    <n v="646.20000000000005"/>
    <n v="5"/>
    <n v="0.2"/>
    <n v="-8.0774999999999864"/>
  </r>
  <r>
    <n v="4059"/>
    <s v="CA-2012-124058"/>
    <x v="1"/>
    <x v="312"/>
    <d v="2012-11-24T00:00:00"/>
    <s v="Standard Class"/>
    <s v="LC-16885"/>
    <s v="Lena Creighton"/>
    <x v="0"/>
    <s v="United States"/>
    <s v="Oakland"/>
    <x v="1"/>
    <n v="94601"/>
    <x v="1"/>
    <s v="TEC-PH-10004774"/>
    <x v="2"/>
    <x v="7"/>
    <s v="Gear Head AU3700S Headset"/>
    <n v="72.744000000000014"/>
    <n v="7"/>
    <n v="0.2"/>
    <n v="-15.458100000000007"/>
  </r>
  <r>
    <n v="4060"/>
    <s v="CA-2012-124058"/>
    <x v="1"/>
    <x v="312"/>
    <d v="2012-11-24T00:00:00"/>
    <s v="Standard Class"/>
    <s v="LC-16885"/>
    <s v="Lena Creighton"/>
    <x v="0"/>
    <s v="United States"/>
    <s v="Oakland"/>
    <x v="1"/>
    <n v="94601"/>
    <x v="1"/>
    <s v="FUR-CH-10000595"/>
    <x v="0"/>
    <x v="1"/>
    <s v="Safco Contoured Stacking Chairs"/>
    <n v="572.16000000000008"/>
    <n v="3"/>
    <n v="0.2"/>
    <n v="35.759999999999962"/>
  </r>
  <r>
    <n v="4061"/>
    <s v="CA-2013-129196"/>
    <x v="0"/>
    <x v="474"/>
    <d v="2013-11-08T00:00:00"/>
    <s v="Standard Class"/>
    <s v="XP-21865"/>
    <s v="Xylona Preis"/>
    <x v="0"/>
    <s v="United States"/>
    <s v="Chicago"/>
    <x v="10"/>
    <n v="60610"/>
    <x v="2"/>
    <s v="TEC-AC-10002473"/>
    <x v="2"/>
    <x v="11"/>
    <s v="Maxell 4.7GB DVD-R"/>
    <n v="68.111999999999995"/>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x v="0"/>
    <s v="United States"/>
    <s v="Concord"/>
    <x v="3"/>
    <n v="28027"/>
    <x v="0"/>
    <s v="OFF-AR-10002766"/>
    <x v="1"/>
    <x v="6"/>
    <s v="Prang Drawing Pencil Set"/>
    <n v="20.015999999999998"/>
    <n v="9"/>
    <n v="0.2"/>
    <n v="1.7514000000000003"/>
  </r>
  <r>
    <n v="4065"/>
    <s v="US-2011-130358"/>
    <x v="2"/>
    <x v="670"/>
    <d v="2011-06-26T00:00:00"/>
    <s v="First Class"/>
    <s v="DL-13330"/>
    <s v="Denise Leinenbach"/>
    <x v="0"/>
    <s v="United States"/>
    <s v="Concord"/>
    <x v="3"/>
    <n v="28027"/>
    <x v="0"/>
    <s v="OFF-SU-10002522"/>
    <x v="1"/>
    <x v="14"/>
    <s v="Acme Kleen Earth Office Shears"/>
    <n v="3.1040000000000001"/>
    <n v="1"/>
    <n v="0.2"/>
    <n v="0.34919999999999951"/>
  </r>
  <r>
    <n v="4066"/>
    <s v="CA-2011-102673"/>
    <x v="2"/>
    <x v="301"/>
    <d v="2011-11-05T00:00:00"/>
    <s v="Standard Class"/>
    <s v="KH-16630"/>
    <s v="Ken Heidel"/>
    <x v="1"/>
    <s v="United States"/>
    <s v="Charlotte"/>
    <x v="3"/>
    <n v="28205"/>
    <x v="0"/>
    <s v="OFF-FA-10003021"/>
    <x v="1"/>
    <x v="13"/>
    <s v="Staples"/>
    <n v="7.52"/>
    <n v="5"/>
    <n v="0.2"/>
    <n v="1.4099999999999997"/>
  </r>
  <r>
    <n v="4067"/>
    <s v="CA-2011-102673"/>
    <x v="2"/>
    <x v="301"/>
    <d v="2011-11-05T00:00:00"/>
    <s v="Standard Class"/>
    <s v="KH-16630"/>
    <s v="Ken Heidel"/>
    <x v="1"/>
    <s v="United States"/>
    <s v="Charlotte"/>
    <x v="3"/>
    <n v="28205"/>
    <x v="0"/>
    <s v="OFF-AR-10000634"/>
    <x v="1"/>
    <x v="6"/>
    <s v="Newell 320"/>
    <n v="10.272000000000002"/>
    <n v="3"/>
    <n v="0.2"/>
    <n v="0.89880000000000004"/>
  </r>
  <r>
    <n v="4068"/>
    <s v="CA-2011-102673"/>
    <x v="2"/>
    <x v="301"/>
    <d v="2011-11-05T00:00:00"/>
    <s v="Standard Class"/>
    <s v="KH-16630"/>
    <s v="Ken Heidel"/>
    <x v="1"/>
    <s v="United States"/>
    <s v="Charlotte"/>
    <x v="3"/>
    <n v="28205"/>
    <x v="0"/>
    <s v="OFF-LA-10001771"/>
    <x v="1"/>
    <x v="2"/>
    <s v="Avery 513"/>
    <n v="47.808000000000007"/>
    <n v="12"/>
    <n v="0.2"/>
    <n v="15.537599999999998"/>
  </r>
  <r>
    <n v="4069"/>
    <s v="CA-2011-102673"/>
    <x v="2"/>
    <x v="301"/>
    <d v="2011-11-05T00:00:00"/>
    <s v="Standard Class"/>
    <s v="KH-16630"/>
    <s v="Ken Heidel"/>
    <x v="1"/>
    <s v="United States"/>
    <s v="Charlotte"/>
    <x v="3"/>
    <n v="28205"/>
    <x v="0"/>
    <s v="TEC-PH-10004434"/>
    <x v="2"/>
    <x v="7"/>
    <s v="Cisco IP Phone 7961G VoIP phone - Dark gray"/>
    <n v="978.83999999999992"/>
    <n v="9"/>
    <n v="0.2"/>
    <n v="110.1194999999999"/>
  </r>
  <r>
    <n v="4070"/>
    <s v="CA-2013-145303"/>
    <x v="0"/>
    <x v="770"/>
    <d v="2013-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13-09-01T00:00:00"/>
    <s v="First Class"/>
    <s v="TP-21415"/>
    <s v="Tom Prescott"/>
    <x v="0"/>
    <s v="United States"/>
    <s v="Dallas"/>
    <x v="5"/>
    <n v="75081"/>
    <x v="2"/>
    <s v="OFF-BI-10002414"/>
    <x v="1"/>
    <x v="8"/>
    <s v="GBC ProClick Spines for 32-Hole Punch"/>
    <n v="10.023999999999997"/>
    <n v="4"/>
    <n v="0.8"/>
    <n v="-16.539600000000007"/>
  </r>
  <r>
    <n v="4072"/>
    <s v="CA-2013-145303"/>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40000000002"/>
  </r>
  <r>
    <n v="4075"/>
    <s v="CA-2014-108112"/>
    <x v="3"/>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7999999999997"/>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3999999999996"/>
  </r>
  <r>
    <n v="4083"/>
    <s v="US-2014-151316"/>
    <x v="3"/>
    <x v="92"/>
    <d v="2014-07-01T00:00:00"/>
    <s v="Standard Class"/>
    <s v="MC-17635"/>
    <s v="Matthew Clasen"/>
    <x v="1"/>
    <s v="United States"/>
    <s v="Decatur"/>
    <x v="10"/>
    <n v="62521"/>
    <x v="2"/>
    <s v="OFF-BI-10004632"/>
    <x v="1"/>
    <x v="8"/>
    <s v="Ibico Hi-Tech Manual Binding System"/>
    <n v="182.99399999999997"/>
    <n v="3"/>
    <n v="0.8"/>
    <n v="-320.23950000000013"/>
  </r>
  <r>
    <n v="4084"/>
    <s v="US-2014-151316"/>
    <x v="3"/>
    <x v="92"/>
    <d v="2014-07-01T00:00:00"/>
    <s v="Standard Class"/>
    <s v="MC-17635"/>
    <s v="Matthew Clasen"/>
    <x v="1"/>
    <s v="United States"/>
    <s v="Decatur"/>
    <x v="10"/>
    <n v="62521"/>
    <x v="2"/>
    <s v="OFF-PA-10000327"/>
    <x v="1"/>
    <x v="10"/>
    <s v="Xerox 1971"/>
    <n v="10.272000000000002"/>
    <n v="3"/>
    <n v="0.2"/>
    <n v="3.2099999999999982"/>
  </r>
  <r>
    <n v="4085"/>
    <s v="CA-2014-163692"/>
    <x v="3"/>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49999999999993"/>
  </r>
  <r>
    <n v="4092"/>
    <s v="CA-2013-161473"/>
    <x v="0"/>
    <x v="178"/>
    <d v="2013-04-06T00:00:00"/>
    <s v="Standard Class"/>
    <s v="TB-21175"/>
    <s v="Thomas Boland"/>
    <x v="1"/>
    <s v="United States"/>
    <s v="New York City"/>
    <x v="15"/>
    <n v="10035"/>
    <x v="3"/>
    <s v="OFF-BI-10003305"/>
    <x v="1"/>
    <x v="8"/>
    <s v="Avery Hanging File Binders"/>
    <n v="14.352000000000002"/>
    <n v="3"/>
    <n v="0.2"/>
    <n v="4.6643999999999988"/>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7999999999997"/>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29999999998"/>
  </r>
  <r>
    <n v="4097"/>
    <s v="CA-2011-116904"/>
    <x v="2"/>
    <x v="865"/>
    <d v="2011-09-28T00:00:00"/>
    <s v="Standard Class"/>
    <s v="SC-20095"/>
    <s v="Sanjit Chand"/>
    <x v="0"/>
    <s v="United States"/>
    <s v="Minneapolis"/>
    <x v="11"/>
    <n v="55407"/>
    <x v="2"/>
    <s v="OFF-PA-10004888"/>
    <x v="1"/>
    <x v="10"/>
    <s v="Xerox 217"/>
    <n v="32.40000000000000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x v="11"/>
    <n v="55407"/>
    <x v="2"/>
    <s v="OFF-BI-10001120"/>
    <x v="1"/>
    <x v="8"/>
    <s v="Ibico EPK-21 Electric Binding System"/>
    <n v="9449.9500000000007"/>
    <n v="5"/>
    <n v="0"/>
    <n v="4630.4755000000005"/>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x v="5"/>
    <n v="77095"/>
    <x v="2"/>
    <s v="OFF-PA-10000740"/>
    <x v="1"/>
    <x v="10"/>
    <s v="Xerox 1982"/>
    <n v="146.17600000000002"/>
    <n v="8"/>
    <n v="0.2"/>
    <n v="47.50719999999999"/>
  </r>
  <r>
    <n v="4104"/>
    <s v="CA-2014-137456"/>
    <x v="3"/>
    <x v="202"/>
    <d v="2014-12-22T00:00:00"/>
    <s v="Same Day"/>
    <s v="RB-19465"/>
    <s v="Rick Bensley"/>
    <x v="2"/>
    <s v="United States"/>
    <s v="Fremont"/>
    <x v="8"/>
    <n v="68025"/>
    <x v="2"/>
    <s v="FUR-FU-10001940"/>
    <x v="0"/>
    <x v="5"/>
    <s v="Staples"/>
    <n v="15.92"/>
    <n v="2"/>
    <n v="0"/>
    <n v="7.0048000000000012"/>
  </r>
  <r>
    <n v="4105"/>
    <s v="US-2014-155999"/>
    <x v="3"/>
    <x v="783"/>
    <d v="2014-08-14T00:00:00"/>
    <s v="Standard Class"/>
    <s v="JK-15370"/>
    <s v="Jay Kimmel"/>
    <x v="0"/>
    <s v="United States"/>
    <s v="San Diego"/>
    <x v="1"/>
    <n v="92105"/>
    <x v="1"/>
    <s v="TEC-PH-10000439"/>
    <x v="2"/>
    <x v="7"/>
    <s v="GE DSL Phone Line Filter"/>
    <n v="159.96000000000004"/>
    <n v="5"/>
    <n v="0.2"/>
    <n v="17.995499999999979"/>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x v="15"/>
    <n v="10011"/>
    <x v="3"/>
    <s v="OFF-ST-10002486"/>
    <x v="1"/>
    <x v="4"/>
    <s v="Eldon Shelf Savers Cubes and Bins"/>
    <n v="13.96"/>
    <n v="2"/>
    <n v="0"/>
    <n v="0.27919999999999945"/>
  </r>
  <r>
    <n v="4109"/>
    <s v="CA-2012-105599"/>
    <x v="1"/>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x v="12"/>
    <n v="48227"/>
    <x v="2"/>
    <s v="TEC-PH-10002923"/>
    <x v="2"/>
    <x v="7"/>
    <s v="Logitech B530 USB Headset - headset - Full size, Binaural"/>
    <n v="73.98"/>
    <n v="2"/>
    <n v="0"/>
    <n v="19.974600000000002"/>
  </r>
  <r>
    <n v="4111"/>
    <s v="CA-2012-153717"/>
    <x v="1"/>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1999999999996"/>
  </r>
  <r>
    <n v="4114"/>
    <s v="CA-2012-116687"/>
    <x v="1"/>
    <x v="942"/>
    <d v="2012-05-07T00:00:00"/>
    <s v="Standard Class"/>
    <s v="NC-18625"/>
    <s v="Noah Childs"/>
    <x v="1"/>
    <s v="United States"/>
    <s v="Houston"/>
    <x v="5"/>
    <n v="77095"/>
    <x v="2"/>
    <s v="OFF-LA-10000443"/>
    <x v="1"/>
    <x v="2"/>
    <s v="Avery 501"/>
    <n v="8.8559999999999999"/>
    <n v="3"/>
    <n v="0.2"/>
    <n v="2.9888999999999997"/>
  </r>
  <r>
    <n v="4115"/>
    <s v="CA-2012-116687"/>
    <x v="1"/>
    <x v="942"/>
    <d v="2012-05-07T00:00:00"/>
    <s v="Standard Class"/>
    <s v="NC-18625"/>
    <s v="Noah Childs"/>
    <x v="1"/>
    <s v="United States"/>
    <s v="Houston"/>
    <x v="5"/>
    <n v="77095"/>
    <x v="2"/>
    <s v="TEC-PH-10001750"/>
    <x v="2"/>
    <x v="7"/>
    <s v="Samsung Rugby III"/>
    <n v="158.376"/>
    <n v="3"/>
    <n v="0.2"/>
    <n v="13.857900000000008"/>
  </r>
  <r>
    <n v="4116"/>
    <s v="CA-2013-163573"/>
    <x v="0"/>
    <x v="390"/>
    <d v="2013-11-28T00:00:00"/>
    <s v="First Class"/>
    <s v="AC-10450"/>
    <s v="Amy Cox"/>
    <x v="0"/>
    <s v="United States"/>
    <s v="Seattle"/>
    <x v="4"/>
    <n v="98105"/>
    <x v="1"/>
    <s v="OFF-BI-10004632"/>
    <x v="1"/>
    <x v="8"/>
    <s v="Ibico Hi-Tech Manual Binding System"/>
    <n v="1219.96"/>
    <n v="5"/>
    <n v="0.2"/>
    <n v="381.23749999999995"/>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89999999999996"/>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x v="15"/>
    <n v="13601"/>
    <x v="3"/>
    <s v="OFF-AP-10004249"/>
    <x v="1"/>
    <x v="9"/>
    <s v="Staples"/>
    <n v="35.910000000000004"/>
    <n v="3"/>
    <n v="0"/>
    <n v="9.6956999999999987"/>
  </r>
  <r>
    <n v="4126"/>
    <s v="CA-2014-123239"/>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x v="17"/>
    <n v="22204"/>
    <x v="0"/>
    <s v="OFF-AR-10003179"/>
    <x v="1"/>
    <x v="6"/>
    <s v="Dixon Ticonderoga Core-Lock Colored Pencils"/>
    <n v="54.66"/>
    <n v="6"/>
    <n v="0"/>
    <n v="18.037799999999997"/>
  </r>
  <r>
    <n v="4128"/>
    <s v="CA-2011-127299"/>
    <x v="2"/>
    <x v="111"/>
    <d v="2011-09-24T00:00:00"/>
    <s v="Standard Class"/>
    <s v="JL-15835"/>
    <s v="John Lee"/>
    <x v="0"/>
    <s v="United States"/>
    <s v="Charlotte"/>
    <x v="3"/>
    <n v="28205"/>
    <x v="0"/>
    <s v="OFF-ST-10003722"/>
    <x v="1"/>
    <x v="4"/>
    <s v="Project Tote Personal File"/>
    <n v="67.343999999999994"/>
    <n v="6"/>
    <n v="0.2"/>
    <n v="7.5761999999999894"/>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x v="4"/>
    <n v="98103"/>
    <x v="1"/>
    <s v="OFF-AP-10001947"/>
    <x v="1"/>
    <x v="9"/>
    <s v="Acco 6 Outlet Guardian Premium Plus Surge Suppressor"/>
    <n v="73.28"/>
    <n v="4"/>
    <n v="0"/>
    <n v="21.251199999999997"/>
  </r>
  <r>
    <n v="4131"/>
    <s v="CA-2011-115336"/>
    <x v="2"/>
    <x v="728"/>
    <d v="2011-11-25T00:00:00"/>
    <s v="Standard Class"/>
    <s v="AB-10600"/>
    <s v="Ann Blume"/>
    <x v="1"/>
    <s v="United States"/>
    <s v="Chicago"/>
    <x v="10"/>
    <n v="60623"/>
    <x v="2"/>
    <s v="OFF-BI-10001107"/>
    <x v="1"/>
    <x v="8"/>
    <s v="GBC White Gloss Covers, Plain Front"/>
    <n v="14.479999999999997"/>
    <n v="5"/>
    <n v="0.8"/>
    <n v="-23.89200000000001"/>
  </r>
  <r>
    <n v="4132"/>
    <s v="CA-2012-111703"/>
    <x v="1"/>
    <x v="740"/>
    <d v="2012-07-09T00:00:00"/>
    <s v="Standard Class"/>
    <s v="KB-16315"/>
    <s v="Karl Braun"/>
    <x v="0"/>
    <s v="United States"/>
    <s v="Hollywood"/>
    <x v="2"/>
    <n v="33021"/>
    <x v="0"/>
    <s v="OFF-PA-10000349"/>
    <x v="1"/>
    <x v="10"/>
    <s v="Staples"/>
    <n v="11.952000000000002"/>
    <n v="3"/>
    <n v="0.2"/>
    <n v="4.0338000000000003"/>
  </r>
  <r>
    <n v="4133"/>
    <s v="CA-2012-111703"/>
    <x v="1"/>
    <x v="740"/>
    <d v="2012-07-09T00:00:00"/>
    <s v="Standard Class"/>
    <s v="KB-16315"/>
    <s v="Karl Braun"/>
    <x v="0"/>
    <s v="United States"/>
    <s v="Hollywood"/>
    <x v="2"/>
    <n v="33021"/>
    <x v="0"/>
    <s v="OFF-PA-10003349"/>
    <x v="1"/>
    <x v="10"/>
    <s v="Xerox 1957"/>
    <n v="15.552000000000003"/>
    <n v="3"/>
    <n v="0.2"/>
    <n v="5.6375999999999999"/>
  </r>
  <r>
    <n v="4134"/>
    <s v="CA-2011-128839"/>
    <x v="2"/>
    <x v="78"/>
    <d v="2011-09-13T00:00:00"/>
    <s v="Standard Class"/>
    <s v="TT-21070"/>
    <s v="Ted Trevino"/>
    <x v="0"/>
    <s v="United States"/>
    <s v="Chesapeake"/>
    <x v="17"/>
    <n v="23320"/>
    <x v="0"/>
    <s v="OFF-FA-10002280"/>
    <x v="1"/>
    <x v="13"/>
    <s v="Advantus Plastic Paper Clips"/>
    <n v="45"/>
    <n v="9"/>
    <n v="0"/>
    <n v="21.599999999999998"/>
  </r>
  <r>
    <n v="4135"/>
    <s v="CA-2011-128839"/>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x v="1"/>
    <n v="90036"/>
    <x v="1"/>
    <s v="OFF-BI-10002854"/>
    <x v="1"/>
    <x v="8"/>
    <s v="Performers Binder/Pad Holder, Black"/>
    <n v="112.1200000000000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0000000000002"/>
    <n v="7"/>
    <n v="0"/>
    <n v="12.530000000000001"/>
  </r>
  <r>
    <n v="4139"/>
    <s v="CA-2013-117226"/>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x v="9"/>
    <n v="19120"/>
    <x v="3"/>
    <s v="FUR-FU-10003798"/>
    <x v="0"/>
    <x v="5"/>
    <s v="Ultra Door Kickplate, 8&quot;H x 34&quot;W"/>
    <n v="79.12"/>
    <n v="5"/>
    <n v="0.2"/>
    <n v="13.845999999999997"/>
  </r>
  <r>
    <n v="4142"/>
    <s v="CA-2013-136287"/>
    <x v="0"/>
    <x v="900"/>
    <d v="2013-06-18T00:00:00"/>
    <s v="Standard Class"/>
    <s v="SS-20590"/>
    <s v="Sonia Sunley"/>
    <x v="0"/>
    <s v="United States"/>
    <s v="Wichita"/>
    <x v="41"/>
    <n v="67212"/>
    <x v="2"/>
    <s v="OFF-LA-10003148"/>
    <x v="1"/>
    <x v="2"/>
    <s v="Avery 51"/>
    <n v="18.899999999999999"/>
    <n v="3"/>
    <n v="0"/>
    <n v="8.6939999999999991"/>
  </r>
  <r>
    <n v="4143"/>
    <s v="US-2011-107699"/>
    <x v="2"/>
    <x v="946"/>
    <d v="2011-05-23T00:00:00"/>
    <s v="Standard Class"/>
    <s v="JH-15820"/>
    <s v="John Huston"/>
    <x v="0"/>
    <s v="United States"/>
    <s v="Midland"/>
    <x v="12"/>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x v="5"/>
    <n v="78745"/>
    <x v="2"/>
    <s v="OFF-ST-10004507"/>
    <x v="1"/>
    <x v="4"/>
    <s v="Advantus Rolling Storage Box"/>
    <n v="13.719999999999999"/>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70000000000003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x v="9"/>
    <n v="19134"/>
    <x v="3"/>
    <s v="OFF-LA-10002475"/>
    <x v="1"/>
    <x v="2"/>
    <s v="Avery 519"/>
    <n v="29.2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x v="9"/>
    <n v="19134"/>
    <x v="3"/>
    <s v="OFF-EN-10001509"/>
    <x v="1"/>
    <x v="12"/>
    <s v="Poly String Tie Envelopes"/>
    <n v="4.8960000000000008"/>
    <n v="3"/>
    <n v="0.2"/>
    <n v="1.6523999999999992"/>
  </r>
  <r>
    <n v="4155"/>
    <s v="CA-2013-139689"/>
    <x v="0"/>
    <x v="723"/>
    <d v="2014-01-04T00:00:00"/>
    <s v="Standard Class"/>
    <s v="MP-17965"/>
    <s v="Michael Paige"/>
    <x v="1"/>
    <s v="United States"/>
    <s v="Bristol"/>
    <x v="18"/>
    <n v="37620"/>
    <x v="0"/>
    <s v="OFF-BI-10004781"/>
    <x v="1"/>
    <x v="8"/>
    <s v="GBC Wire Binding Strips"/>
    <n v="38.088000000000001"/>
    <n v="4"/>
    <n v="0.7"/>
    <n v="-27.93119999999999"/>
  </r>
  <r>
    <n v="4156"/>
    <s v="CA-2013-139689"/>
    <x v="0"/>
    <x v="723"/>
    <d v="2014-01-04T00:00:00"/>
    <s v="Standard Class"/>
    <s v="MP-17965"/>
    <s v="Michael Paige"/>
    <x v="1"/>
    <s v="United States"/>
    <s v="Bristol"/>
    <x v="18"/>
    <n v="37620"/>
    <x v="0"/>
    <s v="OFF-BI-10000145"/>
    <x v="1"/>
    <x v="8"/>
    <s v="Zipper Ring Binder Pockets"/>
    <n v="2.8080000000000007"/>
    <n v="3"/>
    <n v="0.7"/>
    <n v="-1.9656000000000002"/>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x v="9"/>
    <n v="19140"/>
    <x v="3"/>
    <s v="OFF-BI-10001107"/>
    <x v="1"/>
    <x v="8"/>
    <s v="GBC White Gloss Covers, Plain Front"/>
    <n v="26.064000000000007"/>
    <n v="6"/>
    <n v="0.7"/>
    <n v="-19.982399999999991"/>
  </r>
  <r>
    <n v="4159"/>
    <s v="CA-2011-126907"/>
    <x v="2"/>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x v="32"/>
    <n v="31907"/>
    <x v="0"/>
    <s v="OFF-AR-10003056"/>
    <x v="1"/>
    <x v="6"/>
    <s v="Newell 341"/>
    <n v="12.84"/>
    <n v="3"/>
    <n v="0"/>
    <n v="3.7235999999999989"/>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7999999999991"/>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3999999999994"/>
    <n v="3"/>
    <n v="0"/>
    <n v="315.81179999999995"/>
  </r>
  <r>
    <n v="4165"/>
    <s v="US-2014-106131"/>
    <x v="3"/>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x v="22"/>
    <n v="80013"/>
    <x v="1"/>
    <s v="OFF-ST-10003638"/>
    <x v="1"/>
    <x v="4"/>
    <s v="Mobile Personal File Cube"/>
    <n v="168.624"/>
    <n v="9"/>
    <n v="0.2"/>
    <n v="14.75459999999999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199999999999"/>
  </r>
  <r>
    <n v="4169"/>
    <s v="CA-2011-157924"/>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x v="16"/>
    <n v="85204"/>
    <x v="1"/>
    <s v="OFF-PA-10000788"/>
    <x v="1"/>
    <x v="10"/>
    <s v="Xerox 210"/>
    <n v="31.104000000000006"/>
    <n v="6"/>
    <n v="0.2"/>
    <n v="10.8864"/>
  </r>
  <r>
    <n v="4171"/>
    <s v="CA-2012-100216"/>
    <x v="1"/>
    <x v="657"/>
    <d v="2012-04-14T00:00:00"/>
    <s v="First Class"/>
    <s v="HJ-14875"/>
    <s v="Heather Jas"/>
    <x v="2"/>
    <s v="United States"/>
    <s v="Mesa"/>
    <x v="16"/>
    <n v="85204"/>
    <x v="1"/>
    <s v="OFF-PA-10002968"/>
    <x v="1"/>
    <x v="10"/>
    <s v="Xerox 1973"/>
    <n v="54.816000000000003"/>
    <n v="3"/>
    <n v="0.2"/>
    <n v="17.815199999999997"/>
  </r>
  <r>
    <n v="4172"/>
    <s v="CA-2014-100601"/>
    <x v="3"/>
    <x v="673"/>
    <d v="2014-11-21T00:00:00"/>
    <s v="Standard Class"/>
    <s v="JK-15370"/>
    <s v="Jay Kimmel"/>
    <x v="0"/>
    <s v="United States"/>
    <s v="Fresno"/>
    <x v="1"/>
    <n v="93727"/>
    <x v="1"/>
    <s v="OFF-ST-10002486"/>
    <x v="1"/>
    <x v="4"/>
    <s v="Eldon Shelf Savers Cubes and Bins"/>
    <n v="48.86"/>
    <n v="7"/>
    <n v="0"/>
    <n v="0.97719999999999807"/>
  </r>
  <r>
    <n v="4173"/>
    <s v="CA-2013-152163"/>
    <x v="0"/>
    <x v="949"/>
    <d v="2013-07-02T00:00:00"/>
    <s v="Same Day"/>
    <s v="JF-15355"/>
    <s v="Jay Fein"/>
    <x v="0"/>
    <s v="United States"/>
    <s v="Columbia"/>
    <x v="20"/>
    <n v="29203"/>
    <x v="0"/>
    <s v="OFF-BI-10002215"/>
    <x v="1"/>
    <x v="8"/>
    <s v="Wilson Jones Hanging View Binder, White, 1&quot;"/>
    <n v="14.2"/>
    <n v="2"/>
    <n v="0"/>
    <n v="6.5319999999999991"/>
  </r>
  <r>
    <n v="4174"/>
    <s v="CA-2013-152163"/>
    <x v="0"/>
    <x v="949"/>
    <d v="2013-07-02T00:00:00"/>
    <s v="Same Day"/>
    <s v="JF-15355"/>
    <s v="Jay Fein"/>
    <x v="0"/>
    <s v="United States"/>
    <s v="Columbia"/>
    <x v="20"/>
    <n v="29203"/>
    <x v="0"/>
    <s v="OFF-PA-10000788"/>
    <x v="1"/>
    <x v="10"/>
    <s v="Xerox 210"/>
    <n v="12.96"/>
    <n v="2"/>
    <n v="0"/>
    <n v="6.2208000000000006"/>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x v="20"/>
    <n v="29203"/>
    <x v="0"/>
    <s v="TEC-PH-10003273"/>
    <x v="2"/>
    <x v="7"/>
    <s v="AT&amp;T TR1909W"/>
    <n v="629.94999999999993"/>
    <n v="5"/>
    <n v="0"/>
    <n v="163.78700000000003"/>
  </r>
  <r>
    <n v="4178"/>
    <s v="CA-2011-128846"/>
    <x v="2"/>
    <x v="884"/>
    <d v="2011-04-12T00:00:00"/>
    <s v="Standard Class"/>
    <s v="RS-19765"/>
    <s v="Roland Schwarz"/>
    <x v="1"/>
    <s v="United States"/>
    <s v="Columbia"/>
    <x v="20"/>
    <n v="29203"/>
    <x v="0"/>
    <s v="OFF-PA-10000100"/>
    <x v="1"/>
    <x v="10"/>
    <s v="Xerox 1945"/>
    <n v="122.9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x v="1"/>
    <n v="94109"/>
    <x v="1"/>
    <s v="OFF-BI-10004182"/>
    <x v="1"/>
    <x v="8"/>
    <s v="Economy Binders"/>
    <n v="14.976000000000001"/>
    <n v="9"/>
    <n v="0.2"/>
    <n v="5.4288000000000007"/>
  </r>
  <r>
    <n v="4181"/>
    <s v="CA-2014-128426"/>
    <x v="3"/>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5999999999999988"/>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12-06-22T00:00:00"/>
    <s v="Standard Class"/>
    <s v="BG-11740"/>
    <s v="Bruce Geld"/>
    <x v="0"/>
    <s v="United States"/>
    <s v="San Diego"/>
    <x v="1"/>
    <n v="92105"/>
    <x v="1"/>
    <s v="OFF-AR-10001044"/>
    <x v="1"/>
    <x v="6"/>
    <s v="BOSTON Ranger #55 Pencil Sharpener, Black"/>
    <n v="51.98"/>
    <n v="2"/>
    <n v="0"/>
    <n v="15.074199999999998"/>
  </r>
  <r>
    <n v="4196"/>
    <s v="CA-2013-124233"/>
    <x v="0"/>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x v="15"/>
    <n v="10024"/>
    <x v="3"/>
    <s v="OFF-LA-10004093"/>
    <x v="1"/>
    <x v="2"/>
    <s v="Avery 486"/>
    <n v="21.93"/>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x v="15"/>
    <n v="10024"/>
    <x v="3"/>
    <s v="OFF-LA-10004093"/>
    <x v="1"/>
    <x v="2"/>
    <s v="Avery 486"/>
    <n v="7.31"/>
    <n v="1"/>
    <n v="0"/>
    <n v="3.4356999999999998"/>
  </r>
  <r>
    <n v="4201"/>
    <s v="CA-2012-143105"/>
    <x v="1"/>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x v="2"/>
    <s v="United States"/>
    <s v="New York City"/>
    <x v="15"/>
    <n v="10024"/>
    <x v="3"/>
    <s v="OFF-PA-10002254"/>
    <x v="1"/>
    <x v="10"/>
    <s v="Xerox 1883"/>
    <n v="184.66"/>
    <n v="7"/>
    <n v="0"/>
    <n v="84.943599999999989"/>
  </r>
  <r>
    <n v="4204"/>
    <s v="CA-2011-145387"/>
    <x v="2"/>
    <x v="656"/>
    <d v="2011-11-02T00:00:00"/>
    <s v="Second Class"/>
    <s v="AM-10705"/>
    <s v="Anne McFarland"/>
    <x v="0"/>
    <s v="United States"/>
    <s v="Cranston"/>
    <x v="34"/>
    <n v="2920"/>
    <x v="3"/>
    <s v="OFF-AR-10001683"/>
    <x v="1"/>
    <x v="6"/>
    <s v="Lumber Crayons"/>
    <n v="49.25"/>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3999999999984"/>
  </r>
  <r>
    <n v="4207"/>
    <s v="CA-2011-145387"/>
    <x v="2"/>
    <x v="656"/>
    <d v="2011-11-02T00:00:00"/>
    <s v="Second Class"/>
    <s v="AM-10705"/>
    <s v="Anne McFarland"/>
    <x v="0"/>
    <s v="United States"/>
    <s v="Cranston"/>
    <x v="34"/>
    <n v="2920"/>
    <x v="3"/>
    <s v="OFF-BI-10004001"/>
    <x v="1"/>
    <x v="8"/>
    <s v="GBC Recycled VeloBinder Covers"/>
    <n v="34.08"/>
    <n v="2"/>
    <n v="0"/>
    <n v="15.676799999999997"/>
  </r>
  <r>
    <n v="4208"/>
    <s v="CA-2011-145387"/>
    <x v="2"/>
    <x v="656"/>
    <d v="2011-11-02T00:00:00"/>
    <s v="Second Class"/>
    <s v="AM-10705"/>
    <s v="Anne McFarland"/>
    <x v="0"/>
    <s v="United States"/>
    <s v="Cranston"/>
    <x v="34"/>
    <n v="2920"/>
    <x v="3"/>
    <s v="FUR-FU-10000023"/>
    <x v="0"/>
    <x v="5"/>
    <s v="Eldon Wave Desk Accessories"/>
    <n v="17.669999999999998"/>
    <n v="3"/>
    <n v="0"/>
    <n v="7.7748000000000008"/>
  </r>
  <r>
    <n v="4209"/>
    <s v="CA-2011-145387"/>
    <x v="2"/>
    <x v="656"/>
    <d v="2011-11-02T00:00:00"/>
    <s v="Second Class"/>
    <s v="AM-10705"/>
    <s v="Anne McFarland"/>
    <x v="0"/>
    <s v="United States"/>
    <s v="Cranston"/>
    <x v="34"/>
    <n v="2920"/>
    <x v="3"/>
    <s v="FUR-CH-10002320"/>
    <x v="0"/>
    <x v="1"/>
    <s v="Hon Pagoda Stacking Chairs"/>
    <n v="1604.9"/>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x v="10"/>
    <n v="60623"/>
    <x v="2"/>
    <s v="OFF-PA-10004965"/>
    <x v="1"/>
    <x v="10"/>
    <s v="Xerox 1921"/>
    <n v="15.984000000000002"/>
    <n v="2"/>
    <n v="0.2"/>
    <n v="4.9949999999999992"/>
  </r>
  <r>
    <n v="4212"/>
    <s v="CA-2011-166457"/>
    <x v="2"/>
    <x v="952"/>
    <d v="2011-05-09T00:00:00"/>
    <s v="Second Class"/>
    <s v="PF-19120"/>
    <s v="Peter Fuller"/>
    <x v="0"/>
    <s v="United States"/>
    <s v="Richmond"/>
    <x v="0"/>
    <n v="40475"/>
    <x v="0"/>
    <s v="OFF-PA-10003016"/>
    <x v="1"/>
    <x v="10"/>
    <s v="Adams &quot;While You Were Out&quot; Message Pads"/>
    <n v="9.42"/>
    <n v="3"/>
    <n v="0"/>
    <n v="4.238999999999999"/>
  </r>
  <r>
    <n v="4213"/>
    <s v="CA-2011-166457"/>
    <x v="2"/>
    <x v="952"/>
    <d v="2011-05-09T00:00:00"/>
    <s v="Second Class"/>
    <s v="PF-19120"/>
    <s v="Peter Fuller"/>
    <x v="0"/>
    <s v="United States"/>
    <s v="Richmond"/>
    <x v="0"/>
    <n v="40475"/>
    <x v="0"/>
    <s v="OFF-AR-10003651"/>
    <x v="1"/>
    <x v="6"/>
    <s v="Newell 350"/>
    <n v="6.56"/>
    <n v="2"/>
    <n v="0"/>
    <n v="1.9023999999999992"/>
  </r>
  <r>
    <n v="4214"/>
    <s v="CA-2011-166457"/>
    <x v="2"/>
    <x v="952"/>
    <d v="2011-05-09T00:00:00"/>
    <s v="Second Class"/>
    <s v="PF-19120"/>
    <s v="Peter Fuller"/>
    <x v="0"/>
    <s v="United States"/>
    <s v="Richmond"/>
    <x v="0"/>
    <n v="40475"/>
    <x v="0"/>
    <s v="OFF-PA-10001363"/>
    <x v="1"/>
    <x v="10"/>
    <s v="Xerox 1933"/>
    <n v="24.56"/>
    <n v="2"/>
    <n v="0"/>
    <n v="11.543199999999999"/>
  </r>
  <r>
    <n v="4215"/>
    <s v="CA-2013-164637"/>
    <x v="0"/>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x v="4"/>
    <n v="98103"/>
    <x v="1"/>
    <s v="OFF-PA-10004243"/>
    <x v="1"/>
    <x v="10"/>
    <s v="Xerox 1939"/>
    <n v="37.94"/>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x v="4"/>
    <n v="98103"/>
    <x v="1"/>
    <s v="OFF-ST-10004804"/>
    <x v="1"/>
    <x v="4"/>
    <s v="Belkin 19&quot; Vented Equipment Shelf, Black"/>
    <n v="102.96"/>
    <n v="2"/>
    <n v="0"/>
    <n v="1.0296000000000021"/>
  </r>
  <r>
    <n v="4224"/>
    <s v="CA-2014-134565"/>
    <x v="3"/>
    <x v="532"/>
    <d v="2014-06-14T00:00:00"/>
    <s v="Second Class"/>
    <s v="TB-21400"/>
    <s v="Tom Boeckenhauer"/>
    <x v="0"/>
    <s v="United States"/>
    <s v="Seattle"/>
    <x v="4"/>
    <n v="98103"/>
    <x v="1"/>
    <s v="FUR-BO-10001519"/>
    <x v="0"/>
    <x v="0"/>
    <s v="O'Sullivan 3-Shelf Heavy-Duty Bookcases"/>
    <n v="174.42000000000002"/>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39"/>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x v="5"/>
    <n v="75220"/>
    <x v="2"/>
    <s v="OFF-PA-10000232"/>
    <x v="1"/>
    <x v="10"/>
    <s v="Xerox 1975"/>
    <n v="15.552000000000003"/>
    <n v="3"/>
    <n v="0.2"/>
    <n v="5.6375999999999999"/>
  </r>
  <r>
    <n v="4233"/>
    <s v="CA-2014-100223"/>
    <x v="3"/>
    <x v="957"/>
    <d v="2014-07-11T00:00:00"/>
    <s v="Standard Class"/>
    <s v="LS-16945"/>
    <s v="Linda Southworth"/>
    <x v="1"/>
    <s v="United States"/>
    <s v="Dallas"/>
    <x v="5"/>
    <n v="75220"/>
    <x v="2"/>
    <s v="OFF-PA-10002195"/>
    <x v="1"/>
    <x v="10"/>
    <s v="Xerox 1966"/>
    <n v="31.104000000000006"/>
    <n v="6"/>
    <n v="0.2"/>
    <n v="11.2752"/>
  </r>
  <r>
    <n v="4234"/>
    <s v="CA-2014-100223"/>
    <x v="3"/>
    <x v="957"/>
    <d v="2014-07-11T00:00:00"/>
    <s v="Standard Class"/>
    <s v="LS-16945"/>
    <s v="Linda Southworth"/>
    <x v="1"/>
    <s v="United States"/>
    <s v="Dallas"/>
    <x v="5"/>
    <n v="75220"/>
    <x v="2"/>
    <s v="OFF-BI-10004492"/>
    <x v="1"/>
    <x v="8"/>
    <s v="Tuf-Vin Binders"/>
    <n v="6.3159999999999981"/>
    <n v="1"/>
    <n v="0.8"/>
    <n v="-10.421400000000002"/>
  </r>
  <r>
    <n v="4235"/>
    <s v="CA-2011-168823"/>
    <x v="2"/>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x v="9"/>
    <n v="19143"/>
    <x v="3"/>
    <s v="OFF-LA-10004425"/>
    <x v="1"/>
    <x v="2"/>
    <s v="Staples"/>
    <n v="20.808000000000003"/>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x v="9"/>
    <n v="19134"/>
    <x v="3"/>
    <s v="OFF-AR-10001972"/>
    <x v="1"/>
    <x v="6"/>
    <s v="Newell 323"/>
    <n v="9.4080000000000013"/>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x v="12"/>
    <n v="49505"/>
    <x v="2"/>
    <s v="OFF-PA-10000994"/>
    <x v="1"/>
    <x v="10"/>
    <s v="Xerox 1915"/>
    <n v="209.7"/>
    <n v="2"/>
    <n v="0"/>
    <n v="100.65599999999999"/>
  </r>
  <r>
    <n v="4241"/>
    <s v="CA-2011-133704"/>
    <x v="2"/>
    <x v="59"/>
    <d v="2011-09-26T00:00:00"/>
    <s v="Standard Class"/>
    <s v="MA-17995"/>
    <s v="Michelle Arnett"/>
    <x v="2"/>
    <s v="United States"/>
    <s v="Los Angeles"/>
    <x v="1"/>
    <n v="90004"/>
    <x v="1"/>
    <s v="OFF-AP-10001366"/>
    <x v="1"/>
    <x v="9"/>
    <s v="Staples"/>
    <n v="43.92"/>
    <n v="4"/>
    <n v="0"/>
    <n v="11.858400000000003"/>
  </r>
  <r>
    <n v="4242"/>
    <s v="CA-2011-133704"/>
    <x v="2"/>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x v="17"/>
    <n v="22153"/>
    <x v="0"/>
    <s v="TEC-PH-10001448"/>
    <x v="2"/>
    <x v="7"/>
    <s v="Anker Astro 15000mAh USB Portable Charger"/>
    <n v="149.97"/>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x v="39"/>
    <n v="21215"/>
    <x v="3"/>
    <s v="OFF-AR-10004582"/>
    <x v="1"/>
    <x v="6"/>
    <s v="BIC Brite Liner Grip Highlighters"/>
    <n v="1.64"/>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x v="39"/>
    <n v="21215"/>
    <x v="3"/>
    <s v="FUR-FU-10004270"/>
    <x v="0"/>
    <x v="5"/>
    <s v="Eldon Image Series Desk Accessories, Burgundy"/>
    <n v="20.9"/>
    <n v="5"/>
    <n v="0"/>
    <n v="7.5239999999999991"/>
  </r>
  <r>
    <n v="4249"/>
    <s v="CA-2013-157336"/>
    <x v="0"/>
    <x v="49"/>
    <d v="2013-12-06T00:00:00"/>
    <s v="Second Class"/>
    <s v="SJ-20500"/>
    <s v="Shirley Jackson"/>
    <x v="0"/>
    <s v="United States"/>
    <s v="Fairfield"/>
    <x v="29"/>
    <n v="6824"/>
    <x v="3"/>
    <s v="OFF-BI-10004236"/>
    <x v="1"/>
    <x v="8"/>
    <s v="XtraLife ClearVue Slant-D Ring Binder, White, 3&quot;"/>
    <n v="88.08"/>
    <n v="6"/>
    <n v="0"/>
    <n v="40.516799999999996"/>
  </r>
  <r>
    <n v="4250"/>
    <s v="CA-2013-157336"/>
    <x v="0"/>
    <x v="49"/>
    <d v="2013-12-06T00:00:00"/>
    <s v="Second Class"/>
    <s v="SJ-20500"/>
    <s v="Shirley Jackson"/>
    <x v="0"/>
    <s v="United States"/>
    <s v="Fairfield"/>
    <x v="29"/>
    <n v="6824"/>
    <x v="3"/>
    <s v="FUR-CH-10004997"/>
    <x v="0"/>
    <x v="1"/>
    <s v="Hon Every-Day Series Multi-Task Chairs"/>
    <n v="751.92"/>
    <n v="4"/>
    <n v="0"/>
    <n v="150.38400000000001"/>
  </r>
  <r>
    <n v="4251"/>
    <s v="CA-2011-168130"/>
    <x v="2"/>
    <x v="111"/>
    <d v="2011-09-19T00:00:00"/>
    <s v="Same Day"/>
    <s v="BS-11365"/>
    <s v="Bill Shonely"/>
    <x v="1"/>
    <s v="United States"/>
    <s v="New York City"/>
    <x v="15"/>
    <n v="10011"/>
    <x v="3"/>
    <s v="FUR-CH-10000988"/>
    <x v="0"/>
    <x v="1"/>
    <s v="Hon Olson Stacker Stools"/>
    <n v="887.10299999999995"/>
    <n v="7"/>
    <n v="0.1"/>
    <n v="177.42059999999998"/>
  </r>
  <r>
    <n v="4252"/>
    <s v="CA-2012-155068"/>
    <x v="1"/>
    <x v="924"/>
    <d v="2012-10-23T00:00:00"/>
    <s v="Same Day"/>
    <s v="RA-19285"/>
    <s v="Ralph Arnett"/>
    <x v="0"/>
    <s v="United States"/>
    <s v="Lakeland"/>
    <x v="2"/>
    <n v="33801"/>
    <x v="0"/>
    <s v="TEC-PH-10004897"/>
    <x v="2"/>
    <x v="7"/>
    <s v="Mediabridge Sport Armband iPhone 5s"/>
    <n v="55.944000000000003"/>
    <n v="7"/>
    <n v="0.2"/>
    <n v="-13.286700000000002"/>
  </r>
  <r>
    <n v="4253"/>
    <s v="CA-2012-155068"/>
    <x v="1"/>
    <x v="924"/>
    <d v="2012-10-23T00:00:00"/>
    <s v="Same Day"/>
    <s v="RA-19285"/>
    <s v="Ralph Arnett"/>
    <x v="0"/>
    <s v="United States"/>
    <s v="Lakeland"/>
    <x v="2"/>
    <n v="33801"/>
    <x v="0"/>
    <s v="OFF-AR-10002656"/>
    <x v="1"/>
    <x v="6"/>
    <s v="Sanford Liquid Accent Highlighters"/>
    <n v="10.688000000000001"/>
    <n v="2"/>
    <n v="0.2"/>
    <n v="2.2711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x v="10"/>
    <n v="61032"/>
    <x v="2"/>
    <s v="OFF-PA-10003127"/>
    <x v="1"/>
    <x v="10"/>
    <s v="Staples"/>
    <n v="63.311999999999998"/>
    <n v="3"/>
    <n v="0.2"/>
    <n v="20.576399999999996"/>
  </r>
  <r>
    <n v="4256"/>
    <s v="CA-2014-163160"/>
    <x v="3"/>
    <x v="119"/>
    <d v="2014-10-17T00:00:00"/>
    <s v="First Class"/>
    <s v="TS-21610"/>
    <s v="Troy Staebel"/>
    <x v="0"/>
    <s v="United States"/>
    <s v="Freeport"/>
    <x v="10"/>
    <n v="61032"/>
    <x v="2"/>
    <s v="OFF-BI-10000778"/>
    <x v="1"/>
    <x v="8"/>
    <s v="GBC VeloBinder Electric Binding Machine"/>
    <n v="96.783999999999978"/>
    <n v="4"/>
    <n v="0.8"/>
    <n v="-145.17600000000002"/>
  </r>
  <r>
    <n v="4257"/>
    <s v="CA-2014-163160"/>
    <x v="3"/>
    <x v="119"/>
    <d v="2014-10-17T00:00:00"/>
    <s v="First Class"/>
    <s v="TS-21610"/>
    <s v="Troy Staebel"/>
    <x v="0"/>
    <s v="United States"/>
    <s v="Freeport"/>
    <x v="10"/>
    <n v="61032"/>
    <x v="2"/>
    <s v="FUR-FU-10001424"/>
    <x v="0"/>
    <x v="5"/>
    <s v="Dax Clear Box Frame"/>
    <n v="10.47600000000000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x v="11"/>
    <n v="56560"/>
    <x v="2"/>
    <s v="TEC-AC-10002006"/>
    <x v="2"/>
    <x v="11"/>
    <s v="Memorex Micro Travel Drive 16 GB"/>
    <n v="63.96"/>
    <n v="4"/>
    <n v="0"/>
    <n v="19.827599999999997"/>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000000000002"/>
    <n v="3"/>
    <n v="0.7"/>
    <n v="-7.782"/>
  </r>
  <r>
    <n v="4265"/>
    <s v="US-2013-131611"/>
    <x v="0"/>
    <x v="732"/>
    <d v="2013-11-10T00:00:00"/>
    <s v="Standard Class"/>
    <s v="EP-13915"/>
    <s v="Emily Phan"/>
    <x v="0"/>
    <s v="United States"/>
    <s v="Houston"/>
    <x v="5"/>
    <n v="77036"/>
    <x v="2"/>
    <s v="FUR-TA-10002774"/>
    <x v="0"/>
    <x v="3"/>
    <s v="Laminate Occasional Tables"/>
    <n v="863.12799999999993"/>
    <n v="8"/>
    <n v="0.3"/>
    <n v="-160.29520000000008"/>
  </r>
  <r>
    <n v="4266"/>
    <s v="US-2013-131611"/>
    <x v="0"/>
    <x v="732"/>
    <d v="2013-11-10T00:00:00"/>
    <s v="Standard Class"/>
    <s v="EP-13915"/>
    <s v="Emily Phan"/>
    <x v="0"/>
    <s v="United States"/>
    <s v="Houston"/>
    <x v="5"/>
    <n v="77036"/>
    <x v="2"/>
    <s v="OFF-BI-10004364"/>
    <x v="1"/>
    <x v="8"/>
    <s v="Storex Dura Pro Binders"/>
    <n v="3.5639999999999992"/>
    <n v="3"/>
    <n v="0.8"/>
    <n v="-6.2370000000000019"/>
  </r>
  <r>
    <n v="4267"/>
    <s v="US-2013-131611"/>
    <x v="0"/>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x v="5"/>
    <n v="77036"/>
    <x v="2"/>
    <s v="TEC-AC-10004001"/>
    <x v="2"/>
    <x v="11"/>
    <s v="Logitech Wireless Headset H600 Over-The-Head Design"/>
    <n v="171.96"/>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8000000000011"/>
    <n v="9"/>
    <n v="0.2"/>
    <n v="6.2936999999999976"/>
  </r>
  <r>
    <n v="4274"/>
    <s v="US-2014-158505"/>
    <x v="3"/>
    <x v="246"/>
    <d v="2014-07-22T00:00:00"/>
    <s v="Same Day"/>
    <s v="SF-20200"/>
    <s v="Sarah Foster"/>
    <x v="0"/>
    <s v="United States"/>
    <s v="Murray"/>
    <x v="7"/>
    <n v="84107"/>
    <x v="1"/>
    <s v="OFF-AR-10001044"/>
    <x v="1"/>
    <x v="6"/>
    <s v="BOSTON Ranger #55 Pencil Sharpener, Black"/>
    <n v="25.99"/>
    <n v="1"/>
    <n v="0"/>
    <n v="7.5370999999999988"/>
  </r>
  <r>
    <n v="4275"/>
    <s v="CA-2012-142692"/>
    <x v="1"/>
    <x v="924"/>
    <d v="2012-10-28T00:00:00"/>
    <s v="Standard Class"/>
    <s v="AG-10495"/>
    <s v="Andrew Gjertsen"/>
    <x v="1"/>
    <s v="United States"/>
    <s v="Seattle"/>
    <x v="4"/>
    <n v="98105"/>
    <x v="1"/>
    <s v="OFF-BI-10004140"/>
    <x v="1"/>
    <x v="8"/>
    <s v="Avery Non-Stick Binders"/>
    <n v="3.5920000000000005"/>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x v="4"/>
    <n v="98105"/>
    <x v="1"/>
    <s v="OFF-ST-10000046"/>
    <x v="1"/>
    <x v="4"/>
    <s v="Fellowes Super Stor/Drawer Files"/>
    <n v="323.10000000000002"/>
    <n v="2"/>
    <n v="0"/>
    <n v="61.38900000000001"/>
  </r>
  <r>
    <n v="4278"/>
    <s v="US-2013-107440"/>
    <x v="0"/>
    <x v="947"/>
    <d v="2013-04-21T00:00:00"/>
    <s v="Standard Class"/>
    <s v="BS-11365"/>
    <s v="Bill Shonely"/>
    <x v="1"/>
    <s v="United States"/>
    <s v="Lakewood"/>
    <x v="30"/>
    <n v="8701"/>
    <x v="3"/>
    <s v="TEC-MA-10001047"/>
    <x v="2"/>
    <x v="15"/>
    <s v="3D Systems Cube Printer, 2nd Generation, Magenta"/>
    <n v="9099.93"/>
    <n v="7"/>
    <n v="0"/>
    <n v="2365.9817999999996"/>
  </r>
  <r>
    <n v="4279"/>
    <s v="US-2013-107440"/>
    <x v="0"/>
    <x v="947"/>
    <d v="2013-04-21T00:00:00"/>
    <s v="Standard Class"/>
    <s v="BS-11365"/>
    <s v="Bill Shonely"/>
    <x v="1"/>
    <s v="United States"/>
    <s v="Lakewood"/>
    <x v="30"/>
    <n v="8701"/>
    <x v="3"/>
    <s v="FUR-FU-10000550"/>
    <x v="0"/>
    <x v="5"/>
    <s v="Stacking Trays by OIC"/>
    <n v="9.9600000000000009"/>
    <n v="2"/>
    <n v="0"/>
    <n v="3.2867999999999995"/>
  </r>
  <r>
    <n v="4280"/>
    <s v="US-2013-107440"/>
    <x v="0"/>
    <x v="947"/>
    <d v="2013-04-21T00:00:00"/>
    <s v="Standard Class"/>
    <s v="BS-11365"/>
    <s v="Bill Shonely"/>
    <x v="1"/>
    <s v="United States"/>
    <s v="Lakewood"/>
    <x v="30"/>
    <n v="8701"/>
    <x v="3"/>
    <s v="OFF-BI-10002432"/>
    <x v="1"/>
    <x v="8"/>
    <s v="Wilson Jones Standard D-Ring Binders"/>
    <n v="25.299999999999997"/>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x v="15"/>
    <n v="10011"/>
    <x v="3"/>
    <s v="FUR-CH-10001797"/>
    <x v="0"/>
    <x v="1"/>
    <s v="Safco Chair Connectors, 6/Carton"/>
    <n v="69.263999999999996"/>
    <n v="2"/>
    <n v="0.1"/>
    <n v="14.62239999999999"/>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3"/>
  </r>
  <r>
    <n v="4285"/>
    <s v="CA-2012-105690"/>
    <x v="1"/>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x v="5"/>
    <n v="77095"/>
    <x v="2"/>
    <s v="OFF-BI-10002082"/>
    <x v="1"/>
    <x v="8"/>
    <s v="GBC Twin Loop Wire Binding Elements"/>
    <n v="33.279999999999994"/>
    <n v="5"/>
    <n v="0.8"/>
    <n v="-49.92"/>
  </r>
  <r>
    <n v="4290"/>
    <s v="US-2012-117184"/>
    <x v="1"/>
    <x v="961"/>
    <d v="2012-05-21T00:00:00"/>
    <s v="Standard Class"/>
    <s v="ON-18715"/>
    <s v="Odella Nelson"/>
    <x v="1"/>
    <s v="United States"/>
    <s v="Houston"/>
    <x v="5"/>
    <n v="77095"/>
    <x v="2"/>
    <s v="OFF-PA-10002250"/>
    <x v="1"/>
    <x v="10"/>
    <s v="Things To Do Today Pad"/>
    <n v="14.088000000000001"/>
    <n v="3"/>
    <n v="0.2"/>
    <n v="4.9307999999999996"/>
  </r>
  <r>
    <n v="4291"/>
    <s v="CA-2014-102407"/>
    <x v="3"/>
    <x v="34"/>
    <d v="2014-12-14T00:00:00"/>
    <s v="Second Class"/>
    <s v="AT-10435"/>
    <s v="Alyssa Tate"/>
    <x v="2"/>
    <s v="United States"/>
    <s v="Los Angeles"/>
    <x v="1"/>
    <n v="90004"/>
    <x v="1"/>
    <s v="OFF-AR-10000122"/>
    <x v="1"/>
    <x v="6"/>
    <s v="Newell 314"/>
    <n v="11.16"/>
    <n v="2"/>
    <n v="0"/>
    <n v="2.7899999999999991"/>
  </r>
  <r>
    <n v="4292"/>
    <s v="CA-2014-102407"/>
    <x v="3"/>
    <x v="34"/>
    <d v="2014-12-14T00:00:00"/>
    <s v="Second Class"/>
    <s v="AT-10435"/>
    <s v="Alyssa Tate"/>
    <x v="2"/>
    <s v="United States"/>
    <s v="Los Angeles"/>
    <x v="1"/>
    <n v="90004"/>
    <x v="1"/>
    <s v="FUR-TA-10003748"/>
    <x v="0"/>
    <x v="3"/>
    <s v="Bevis 36 x 72 Conference Tables"/>
    <n v="896.32799999999997"/>
    <n v="9"/>
    <n v="0.2"/>
    <n v="22.408199999999994"/>
  </r>
  <r>
    <n v="4293"/>
    <s v="CA-2014-102407"/>
    <x v="3"/>
    <x v="34"/>
    <d v="2014-12-14T00:00:00"/>
    <s v="Second Class"/>
    <s v="AT-10435"/>
    <s v="Alyssa Tate"/>
    <x v="2"/>
    <s v="United States"/>
    <s v="Los Angeles"/>
    <x v="1"/>
    <n v="90004"/>
    <x v="1"/>
    <s v="OFF-AP-10001394"/>
    <x v="1"/>
    <x v="9"/>
    <s v="Harmony Air Purifier"/>
    <n v="189"/>
    <n v="1"/>
    <n v="0"/>
    <n v="68.039999999999992"/>
  </r>
  <r>
    <n v="4294"/>
    <s v="CA-2014-130967"/>
    <x v="3"/>
    <x v="434"/>
    <d v="2014-03-17T00:00:00"/>
    <s v="Standard Class"/>
    <s v="EB-13870"/>
    <s v="Emily Burns"/>
    <x v="0"/>
    <s v="United States"/>
    <s v="Philadelphia"/>
    <x v="9"/>
    <n v="19140"/>
    <x v="3"/>
    <s v="TEC-PH-10004896"/>
    <x v="2"/>
    <x v="7"/>
    <s v="Nokia Lumia 521 (T-Mobile)"/>
    <n v="53.981999999999999"/>
    <n v="3"/>
    <n v="0.4"/>
    <n v="-10.796399999999995"/>
  </r>
  <r>
    <n v="4295"/>
    <s v="CA-2014-101581"/>
    <x v="3"/>
    <x v="760"/>
    <d v="2014-10-28T00:00:00"/>
    <s v="Standard Class"/>
    <s v="DW-13195"/>
    <s v="David Wiener"/>
    <x v="1"/>
    <s v="United States"/>
    <s v="Redmond"/>
    <x v="21"/>
    <n v="97756"/>
    <x v="1"/>
    <s v="FUR-TA-10002607"/>
    <x v="0"/>
    <x v="3"/>
    <s v="KI Conference Tables"/>
    <n v="177.22499999999999"/>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x v="1"/>
    <n v="90032"/>
    <x v="1"/>
    <s v="OFF-ST-10000419"/>
    <x v="1"/>
    <x v="4"/>
    <s v="Rogers Jumbo File, Granite"/>
    <n v="54.32"/>
    <n v="4"/>
    <n v="0"/>
    <n v="0.54319999999999879"/>
  </r>
  <r>
    <n v="4298"/>
    <s v="CA-2014-129021"/>
    <x v="3"/>
    <x v="962"/>
    <d v="2014-08-27T00:00:00"/>
    <s v="Second Class"/>
    <s v="PO-18850"/>
    <s v="Patrick O'Brill"/>
    <x v="0"/>
    <s v="United States"/>
    <s v="Tallahassee"/>
    <x v="2"/>
    <n v="32303"/>
    <x v="0"/>
    <s v="TEC-PH-10001459"/>
    <x v="2"/>
    <x v="7"/>
    <s v="Samsung Galaxy Mega 6.3"/>
    <n v="4367.8960000000006"/>
    <n v="13"/>
    <n v="0.2"/>
    <n v="327.59220000000005"/>
  </r>
  <r>
    <n v="4299"/>
    <s v="CA-2014-129021"/>
    <x v="3"/>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x v="24"/>
    <n v="44107"/>
    <x v="3"/>
    <s v="OFF-AR-10002804"/>
    <x v="1"/>
    <x v="6"/>
    <s v="Faber Castell Col-Erase Pencils"/>
    <n v="3.9119999999999999"/>
    <n v="1"/>
    <n v="0.2"/>
    <n v="1.0269000000000001"/>
  </r>
  <r>
    <n v="4304"/>
    <s v="CA-2013-121601"/>
    <x v="0"/>
    <x v="964"/>
    <d v="2013-10-05T00:00:00"/>
    <s v="Same Day"/>
    <s v="MO-17500"/>
    <s v="Mary O'Rourke"/>
    <x v="0"/>
    <s v="United States"/>
    <s v="The Colony"/>
    <x v="5"/>
    <n v="75056"/>
    <x v="2"/>
    <s v="OFF-EN-10003862"/>
    <x v="1"/>
    <x v="12"/>
    <s v="Laser &amp; Ink Jet Business Envelopes"/>
    <n v="59.751999999999995"/>
    <n v="7"/>
    <n v="0.2"/>
    <n v="19.4194"/>
  </r>
  <r>
    <n v="4305"/>
    <s v="CA-2011-162278"/>
    <x v="2"/>
    <x v="965"/>
    <d v="2011-10-30T00:00:00"/>
    <s v="Second Class"/>
    <s v="AH-10585"/>
    <s v="Angele Hood"/>
    <x v="0"/>
    <s v="United States"/>
    <s v="Seattle"/>
    <x v="4"/>
    <n v="98105"/>
    <x v="1"/>
    <s v="FUR-FU-10000448"/>
    <x v="0"/>
    <x v="5"/>
    <s v="Tenex Chairmats For Use With Carpeted Floors"/>
    <n v="63.92"/>
    <n v="4"/>
    <n v="0"/>
    <n v="3.195999999999998"/>
  </r>
  <r>
    <n v="4306"/>
    <s v="CA-2011-162278"/>
    <x v="2"/>
    <x v="965"/>
    <d v="2011-10-30T00:00:00"/>
    <s v="Second Class"/>
    <s v="AH-10585"/>
    <s v="Angele Hood"/>
    <x v="0"/>
    <s v="United States"/>
    <s v="Seattle"/>
    <x v="4"/>
    <n v="98105"/>
    <x v="1"/>
    <s v="TEC-PH-10000526"/>
    <x v="2"/>
    <x v="7"/>
    <s v="Vtech CS6719"/>
    <n v="383.96000000000004"/>
    <n v="5"/>
    <n v="0.2"/>
    <n v="38.396000000000015"/>
  </r>
  <r>
    <n v="4307"/>
    <s v="CA-2013-161095"/>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1-11-11T00:00:00"/>
    <s v="Standard Class"/>
    <s v="WB-21850"/>
    <s v="William Brown"/>
    <x v="0"/>
    <s v="United States"/>
    <s v="Los Angeles"/>
    <x v="1"/>
    <n v="90045"/>
    <x v="1"/>
    <s v="OFF-BI-10001036"/>
    <x v="1"/>
    <x v="8"/>
    <s v="Cardinal EasyOpen D-Ring Binders"/>
    <n v="21.936000000000003"/>
    <n v="3"/>
    <n v="0.2"/>
    <n v="8.2259999999999991"/>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x v="1"/>
    <n v="90045"/>
    <x v="1"/>
    <s v="OFF-ST-10001963"/>
    <x v="1"/>
    <x v="4"/>
    <s v="Tennsco Regal Shelving Units"/>
    <n v="304.23"/>
    <n v="3"/>
    <n v="0"/>
    <n v="9.12689999999999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799999999997"/>
  </r>
  <r>
    <n v="4320"/>
    <s v="CA-2011-152345"/>
    <x v="2"/>
    <x v="282"/>
    <d v="2012-01-03T00:00:00"/>
    <s v="Second Class"/>
    <s v="ST-20530"/>
    <s v="Shui Tom"/>
    <x v="0"/>
    <s v="United States"/>
    <s v="Albuquerque"/>
    <x v="27"/>
    <n v="87105"/>
    <x v="1"/>
    <s v="TEC-PH-10004897"/>
    <x v="2"/>
    <x v="7"/>
    <s v="Mediabridge Sport Armband iPhone 5s"/>
    <n v="23.976000000000003"/>
    <n v="3"/>
    <n v="0.2"/>
    <n v="-5.694300000000001"/>
  </r>
  <r>
    <n v="4321"/>
    <s v="CA-2011-152345"/>
    <x v="2"/>
    <x v="282"/>
    <d v="2012-01-03T00:00:00"/>
    <s v="Second Class"/>
    <s v="ST-20530"/>
    <s v="Shui Tom"/>
    <x v="0"/>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x v="0"/>
    <s v="United States"/>
    <s v="Akron"/>
    <x v="24"/>
    <n v="44312"/>
    <x v="3"/>
    <s v="OFF-BI-10001658"/>
    <x v="1"/>
    <x v="8"/>
    <s v="GBC Standard Therm-A-Bind Covers"/>
    <n v="14.952000000000004"/>
    <n v="2"/>
    <n v="0.7"/>
    <n v="-11.961599999999997"/>
  </r>
  <r>
    <n v="4323"/>
    <s v="US-2012-147662"/>
    <x v="1"/>
    <x v="966"/>
    <d v="2012-02-19T00:00:00"/>
    <s v="Standard Class"/>
    <s v="KB-16315"/>
    <s v="Karl Braun"/>
    <x v="0"/>
    <s v="United States"/>
    <s v="Akron"/>
    <x v="24"/>
    <n v="44312"/>
    <x v="3"/>
    <s v="TEC-PH-10002834"/>
    <x v="2"/>
    <x v="7"/>
    <s v="Google Nexus 5"/>
    <n v="323.98199999999997"/>
    <n v="3"/>
    <n v="0.4"/>
    <n v="-80.995500000000021"/>
  </r>
  <r>
    <n v="4324"/>
    <s v="US-2012-147662"/>
    <x v="1"/>
    <x v="966"/>
    <d v="2012-02-19T00:00:00"/>
    <s v="Standard Class"/>
    <s v="KB-16315"/>
    <s v="Karl Braun"/>
    <x v="0"/>
    <s v="United States"/>
    <s v="Akron"/>
    <x v="24"/>
    <n v="44312"/>
    <x v="3"/>
    <s v="OFF-BI-10002160"/>
    <x v="1"/>
    <x v="8"/>
    <s v="Acco Hanging Data Binders"/>
    <n v="2.2860000000000005"/>
    <n v="2"/>
    <n v="0.7"/>
    <n v="-1.6763999999999997"/>
  </r>
  <r>
    <n v="4325"/>
    <s v="US-2012-147662"/>
    <x v="1"/>
    <x v="966"/>
    <d v="2012-02-19T00:00:00"/>
    <s v="Standard Class"/>
    <s v="KB-16315"/>
    <s v="Karl Braun"/>
    <x v="0"/>
    <s v="United States"/>
    <s v="Akron"/>
    <x v="24"/>
    <n v="44312"/>
    <x v="3"/>
    <s v="OFF-AR-10004999"/>
    <x v="1"/>
    <x v="6"/>
    <s v="Newell 315"/>
    <n v="14.352000000000002"/>
    <n v="3"/>
    <n v="0.2"/>
    <n v="0.8969999999999998"/>
  </r>
  <r>
    <n v="4326"/>
    <s v="US-2012-147662"/>
    <x v="1"/>
    <x v="966"/>
    <d v="2012-02-19T00:00:00"/>
    <s v="Standard Class"/>
    <s v="KB-16315"/>
    <s v="Karl Braun"/>
    <x v="0"/>
    <s v="United States"/>
    <s v="Akron"/>
    <x v="24"/>
    <n v="44312"/>
    <x v="3"/>
    <s v="TEC-AC-10003280"/>
    <x v="2"/>
    <x v="11"/>
    <s v="Belkin F8E887 USB Wired Ergonomic Keyboard"/>
    <n v="71.975999999999999"/>
    <n v="3"/>
    <n v="0.2"/>
    <n v="0.89969999999999573"/>
  </r>
  <r>
    <n v="4327"/>
    <s v="CA-2013-153346"/>
    <x v="0"/>
    <x v="967"/>
    <d v="2013-01-27T00:00:00"/>
    <s v="First Class"/>
    <s v="TB-21355"/>
    <s v="Todd Boyes"/>
    <x v="1"/>
    <s v="United States"/>
    <s v="Plainfield"/>
    <x v="30"/>
    <n v="7060"/>
    <x v="3"/>
    <s v="OFF-AR-10000315"/>
    <x v="1"/>
    <x v="6"/>
    <s v="Dixon Ticonderoga Maple Cedar Pencil, #2"/>
    <n v="9.2099999999999991"/>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x v="2"/>
    <n v="33012"/>
    <x v="0"/>
    <s v="OFF-PA-10000556"/>
    <x v="1"/>
    <x v="10"/>
    <s v="Xerox 208"/>
    <n v="15.552000000000003"/>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x v="4"/>
    <n v="98052"/>
    <x v="1"/>
    <s v="OFF-BI-10003476"/>
    <x v="1"/>
    <x v="8"/>
    <s v="Avery Metallic Poly Binders"/>
    <n v="22.92"/>
    <n v="5"/>
    <n v="0.2"/>
    <n v="8.0219999999999985"/>
  </r>
  <r>
    <n v="4334"/>
    <s v="CA-2012-112375"/>
    <x v="1"/>
    <x v="379"/>
    <d v="2012-12-27T00:00:00"/>
    <s v="Standard Class"/>
    <s v="RD-19720"/>
    <s v="Roger Demir"/>
    <x v="0"/>
    <s v="United States"/>
    <s v="Daytona Beach"/>
    <x v="2"/>
    <n v="32114"/>
    <x v="0"/>
    <s v="TEC-AC-10003237"/>
    <x v="2"/>
    <x v="11"/>
    <s v="Memorex Micro Travel Drive 4 GB"/>
    <n v="50.88"/>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00000000000008"/>
    <n v="1"/>
    <n v="0.2"/>
    <n v="2.7719999999999994"/>
  </r>
  <r>
    <n v="4337"/>
    <s v="CA-2012-154795"/>
    <x v="1"/>
    <x v="139"/>
    <d v="2012-12-24T00:00:00"/>
    <s v="Standard Class"/>
    <s v="GZ-14470"/>
    <s v="Gary Zandusky"/>
    <x v="0"/>
    <s v="United States"/>
    <s v="Bullhead City"/>
    <x v="16"/>
    <n v="86442"/>
    <x v="1"/>
    <s v="FUR-FU-10002088"/>
    <x v="0"/>
    <x v="5"/>
    <s v="Nu-Dell Float Frame 11 x 14 1/2"/>
    <n v="14.368000000000002"/>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x v="18"/>
    <n v="37064"/>
    <x v="0"/>
    <s v="OFF-PA-10004888"/>
    <x v="1"/>
    <x v="10"/>
    <s v="Xerox 217"/>
    <n v="5.1840000000000011"/>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x v="17"/>
    <n v="22204"/>
    <x v="0"/>
    <s v="OFF-ST-10003208"/>
    <x v="1"/>
    <x v="4"/>
    <s v="Adjustable Depth Letter/Legal Cart"/>
    <n v="544.38"/>
    <n v="3"/>
    <n v="0"/>
    <n v="157.87019999999993"/>
  </r>
  <r>
    <n v="4343"/>
    <s v="CA-2014-105410"/>
    <x v="3"/>
    <x v="498"/>
    <d v="2014-03-23T00:00:00"/>
    <s v="First Class"/>
    <s v="ND-18370"/>
    <s v="Natalie DeCherney"/>
    <x v="0"/>
    <s v="United States"/>
    <s v="San Francisco"/>
    <x v="1"/>
    <n v="94110"/>
    <x v="1"/>
    <s v="OFF-BI-10004970"/>
    <x v="1"/>
    <x v="8"/>
    <s v="ACCOHIDE 3-Ring Binder, Blue, 1&quot;"/>
    <n v="19.824000000000002"/>
    <n v="6"/>
    <n v="0.2"/>
    <n v="6.6905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x v="1"/>
    <n v="94110"/>
    <x v="1"/>
    <s v="TEC-AC-10001552"/>
    <x v="2"/>
    <x v="11"/>
    <s v="Logitech K350 2.4Ghz Wireless Keyboard"/>
    <n v="99.54"/>
    <n v="2"/>
    <n v="0"/>
    <n v="10.949399999999997"/>
  </r>
  <r>
    <n v="4346"/>
    <s v="CA-2014-105410"/>
    <x v="3"/>
    <x v="498"/>
    <d v="2014-03-23T00:00:00"/>
    <s v="First Class"/>
    <s v="ND-18370"/>
    <s v="Natalie DeCherney"/>
    <x v="0"/>
    <s v="United States"/>
    <s v="San Francisco"/>
    <x v="1"/>
    <n v="94110"/>
    <x v="1"/>
    <s v="TEC-AC-10002926"/>
    <x v="2"/>
    <x v="11"/>
    <s v="Logitech Wireless Marathon Mouse M705"/>
    <n v="199.96"/>
    <n v="4"/>
    <n v="0"/>
    <n v="85.982800000000012"/>
  </r>
  <r>
    <n v="4347"/>
    <s v="CA-2013-120355"/>
    <x v="0"/>
    <x v="31"/>
    <d v="2013-09-26T00:00:00"/>
    <s v="Standard Class"/>
    <s v="MM-17260"/>
    <s v="Magdelene Morse"/>
    <x v="0"/>
    <s v="United States"/>
    <s v="New Rochelle"/>
    <x v="15"/>
    <n v="10801"/>
    <x v="3"/>
    <s v="FUR-CH-10001394"/>
    <x v="0"/>
    <x v="1"/>
    <s v="Global Leather Executive Chair"/>
    <n v="631.78200000000004"/>
    <n v="2"/>
    <n v="0.1"/>
    <n v="140.39599999999993"/>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000000000004"/>
    <n v="2"/>
    <n v="0.7"/>
    <n v="-15.197599999999994"/>
  </r>
  <r>
    <n v="4350"/>
    <s v="CA-2014-169894"/>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13"/>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8000000000006"/>
  </r>
  <r>
    <n v="4355"/>
    <s v="CA-2014-153654"/>
    <x v="3"/>
    <x v="221"/>
    <d v="2014-11-27T00:00:00"/>
    <s v="Second Class"/>
    <s v="MD-17860"/>
    <s v="Michael Dominguez"/>
    <x v="1"/>
    <s v="United States"/>
    <s v="Asheville"/>
    <x v="3"/>
    <n v="28806"/>
    <x v="0"/>
    <s v="OFF-BI-10004465"/>
    <x v="1"/>
    <x v="8"/>
    <s v="Avery Durable Slant Ring Binders"/>
    <n v="19.008000000000003"/>
    <n v="8"/>
    <n v="0.7"/>
    <n v="-12.671999999999997"/>
  </r>
  <r>
    <n v="4356"/>
    <s v="CA-2012-155600"/>
    <x v="1"/>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x v="18"/>
    <n v="37042"/>
    <x v="0"/>
    <s v="OFF-AR-10003752"/>
    <x v="1"/>
    <x v="6"/>
    <s v="Deluxe Chalkboard Eraser Cleaner"/>
    <n v="36.96"/>
    <n v="4"/>
    <n v="0.2"/>
    <n v="12.011999999999999"/>
  </r>
  <r>
    <n v="4358"/>
    <s v="CA-2014-162565"/>
    <x v="3"/>
    <x v="157"/>
    <d v="2014-12-12T00:00:00"/>
    <s v="Same Day"/>
    <s v="RR-19315"/>
    <s v="Ralph Ritter"/>
    <x v="0"/>
    <s v="United States"/>
    <s v="Aurora"/>
    <x v="10"/>
    <n v="60505"/>
    <x v="2"/>
    <s v="OFF-PA-10001937"/>
    <x v="1"/>
    <x v="10"/>
    <s v="Xerox 21"/>
    <n v="10.368000000000002"/>
    <n v="2"/>
    <n v="0.2"/>
    <n v="3.6288"/>
  </r>
  <r>
    <n v="4359"/>
    <s v="CA-2014-162565"/>
    <x v="3"/>
    <x v="157"/>
    <d v="2014-12-12T00:00:00"/>
    <s v="Same Day"/>
    <s v="RR-19315"/>
    <s v="Ralph Ritter"/>
    <x v="0"/>
    <s v="United States"/>
    <s v="Aurora"/>
    <x v="10"/>
    <n v="60505"/>
    <x v="2"/>
    <s v="FUR-FU-10004306"/>
    <x v="0"/>
    <x v="5"/>
    <s v="Electrix Halogen Magnifier Lamp"/>
    <n v="77.720000000000013"/>
    <n v="1"/>
    <n v="0.6"/>
    <n v="-66.061999999999998"/>
  </r>
  <r>
    <n v="4360"/>
    <s v="CA-2014-162565"/>
    <x v="3"/>
    <x v="157"/>
    <d v="2014-12-12T00:00:00"/>
    <s v="Same Day"/>
    <s v="RR-19315"/>
    <s v="Ralph Ritter"/>
    <x v="0"/>
    <s v="United States"/>
    <s v="Aurora"/>
    <x v="10"/>
    <n v="60505"/>
    <x v="2"/>
    <s v="FUR-CH-10003973"/>
    <x v="0"/>
    <x v="1"/>
    <s v="GuestStacker Chair with Chrome Finish Legs"/>
    <n v="520.46399999999994"/>
    <n v="2"/>
    <n v="0.3"/>
    <n v="-14.870399999999961"/>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6"/>
  </r>
  <r>
    <n v="4366"/>
    <s v="CA-2014-111332"/>
    <x v="3"/>
    <x v="968"/>
    <d v="2014-05-23T00:00:00"/>
    <s v="Second Class"/>
    <s v="NC-18340"/>
    <s v="Nat Carroll"/>
    <x v="0"/>
    <s v="United States"/>
    <s v="Fargo"/>
    <x v="46"/>
    <n v="58103"/>
    <x v="2"/>
    <s v="OFF-FA-10001843"/>
    <x v="1"/>
    <x v="13"/>
    <s v="Staples"/>
    <n v="7.41"/>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x v="10"/>
    <n v="60623"/>
    <x v="2"/>
    <s v="OFF-FA-10000936"/>
    <x v="1"/>
    <x v="13"/>
    <s v="Acco Hot Clips Clips to Go"/>
    <n v="10.528"/>
    <n v="4"/>
    <n v="0.2"/>
    <n v="3.2899999999999996"/>
  </r>
  <r>
    <n v="4369"/>
    <s v="CA-2014-117044"/>
    <x v="3"/>
    <x v="220"/>
    <d v="2014-09-14T00:00:00"/>
    <s v="Second Class"/>
    <s v="HA-14920"/>
    <s v="Helen Andreada"/>
    <x v="0"/>
    <s v="United States"/>
    <s v="Chicago"/>
    <x v="10"/>
    <n v="60623"/>
    <x v="2"/>
    <s v="OFF-PA-10003657"/>
    <x v="1"/>
    <x v="10"/>
    <s v="Xerox 1927"/>
    <n v="20.544000000000004"/>
    <n v="6"/>
    <n v="0.2"/>
    <n v="6.4199999999999964"/>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800000000002"/>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5999999999994"/>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13-11-25T00:00:00"/>
    <s v="Standard Class"/>
    <s v="SB-20290"/>
    <s v="Sean Braxton"/>
    <x v="1"/>
    <s v="United States"/>
    <s v="Kent"/>
    <x v="24"/>
    <n v="44240"/>
    <x v="3"/>
    <s v="OFF-AP-10002998"/>
    <x v="1"/>
    <x v="9"/>
    <s v="Holmes 99% HEPA Air Purifier"/>
    <n v="103.96799999999999"/>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x v="1"/>
    <n v="91776"/>
    <x v="1"/>
    <s v="FUR-CH-10003973"/>
    <x v="0"/>
    <x v="1"/>
    <s v="GuestStacker Chair with Chrome Finish Legs"/>
    <n v="1487.04"/>
    <n v="5"/>
    <n v="0.2"/>
    <n v="148.70400000000006"/>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700000000002"/>
  </r>
  <r>
    <n v="4383"/>
    <s v="US-2012-122784"/>
    <x v="1"/>
    <x v="603"/>
    <d v="2012-07-27T00:00:00"/>
    <s v="Standard Class"/>
    <s v="RA-19915"/>
    <s v="Russell Applegate"/>
    <x v="0"/>
    <s v="United States"/>
    <s v="Highland Park"/>
    <x v="10"/>
    <n v="60035"/>
    <x v="2"/>
    <s v="OFF-BI-10000546"/>
    <x v="1"/>
    <x v="8"/>
    <s v="Avery Durable Binders"/>
    <n v="2.87999999999999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x v="10"/>
    <n v="60035"/>
    <x v="2"/>
    <s v="TEC-PH-10001557"/>
    <x v="2"/>
    <x v="7"/>
    <s v="Pyle PMP37LED"/>
    <n v="153.584"/>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x v="1"/>
    <n v="94122"/>
    <x v="1"/>
    <s v="OFF-AP-10001366"/>
    <x v="1"/>
    <x v="9"/>
    <s v="Staples"/>
    <n v="43.92"/>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x v="15"/>
    <n v="10035"/>
    <x v="3"/>
    <s v="TEC-PH-10001459"/>
    <x v="2"/>
    <x v="7"/>
    <s v="Samsung Galaxy Mega 6.3"/>
    <n v="1259.97"/>
    <n v="3"/>
    <n v="0"/>
    <n v="327.59220000000005"/>
  </r>
  <r>
    <n v="4392"/>
    <s v="CA-2014-111556"/>
    <x v="3"/>
    <x v="225"/>
    <d v="2014-11-23T00:00:00"/>
    <s v="First Class"/>
    <s v="CD-11920"/>
    <s v="Carlos Daly"/>
    <x v="0"/>
    <s v="United States"/>
    <s v="New York City"/>
    <x v="15"/>
    <n v="10035"/>
    <x v="3"/>
    <s v="OFF-AR-10004602"/>
    <x v="1"/>
    <x v="6"/>
    <s v="Boston KS Multi-Size Manual Pencil Sharpener"/>
    <n v="68.97"/>
    <n v="3"/>
    <n v="0"/>
    <n v="19.311600000000002"/>
  </r>
  <r>
    <n v="4393"/>
    <s v="CA-2013-108868"/>
    <x v="0"/>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x v="24"/>
    <n v="45503"/>
    <x v="3"/>
    <s v="OFF-ST-10002583"/>
    <x v="1"/>
    <x v="4"/>
    <s v="Fellowes Neat Ideas Storage Cubes"/>
    <n v="25.983999999999998"/>
    <n v="1"/>
    <n v="0.2"/>
    <n v="-5.1968000000000005"/>
  </r>
  <r>
    <n v="4396"/>
    <s v="CA-2011-142965"/>
    <x v="2"/>
    <x v="836"/>
    <d v="2011-07-20T00:00:00"/>
    <s v="Same Day"/>
    <s v="SW-20245"/>
    <s v="Scot Wooten"/>
    <x v="0"/>
    <s v="United States"/>
    <s v="Springfield"/>
    <x v="24"/>
    <n v="45503"/>
    <x v="3"/>
    <s v="OFF-BI-10000977"/>
    <x v="1"/>
    <x v="8"/>
    <s v="Ibico Plastic Spiral Binding Combs"/>
    <n v="27.360000000000003"/>
    <n v="3"/>
    <n v="0.7"/>
    <n v="-21.887999999999991"/>
  </r>
  <r>
    <n v="4397"/>
    <s v="CA-2013-148740"/>
    <x v="0"/>
    <x v="625"/>
    <d v="2013-11-20T00:00:00"/>
    <s v="Standard Class"/>
    <s v="AH-10690"/>
    <s v="Anna Häberlin"/>
    <x v="1"/>
    <s v="United States"/>
    <s v="San Diego"/>
    <x v="1"/>
    <n v="92024"/>
    <x v="1"/>
    <s v="TEC-PH-10002549"/>
    <x v="2"/>
    <x v="7"/>
    <s v="Polycom SoundPoint IP 450 VoIP phone"/>
    <n v="361.37600000000003"/>
    <n v="2"/>
    <n v="0.2"/>
    <n v="27.103200000000001"/>
  </r>
  <r>
    <n v="4398"/>
    <s v="US-2011-138758"/>
    <x v="2"/>
    <x v="970"/>
    <d v="2011-07-11T00:00:00"/>
    <s v="Standard Class"/>
    <s v="JL-15835"/>
    <s v="John Lee"/>
    <x v="0"/>
    <s v="United States"/>
    <s v="Philadelphia"/>
    <x v="9"/>
    <n v="19120"/>
    <x v="3"/>
    <s v="FUR-CH-10002880"/>
    <x v="0"/>
    <x v="1"/>
    <s v="Global High-Back Leather Tilter, Burgundy"/>
    <n v="172.18599999999998"/>
    <n v="2"/>
    <n v="0.3"/>
    <n v="-46.736200000000011"/>
  </r>
  <r>
    <n v="4399"/>
    <s v="US-2011-138758"/>
    <x v="2"/>
    <x v="970"/>
    <d v="2011-07-11T00:00:00"/>
    <s v="Standard Class"/>
    <s v="JL-15835"/>
    <s v="John Lee"/>
    <x v="0"/>
    <s v="United States"/>
    <s v="Philadelphia"/>
    <x v="9"/>
    <n v="19120"/>
    <x v="3"/>
    <s v="FUR-FU-10003039"/>
    <x v="0"/>
    <x v="5"/>
    <s v="Howard Miller 11-1/2&quot; Diameter Grantwood Wall Clock"/>
    <n v="69.00800000000001"/>
    <n v="2"/>
    <n v="0.2"/>
    <n v="12.0764"/>
  </r>
  <r>
    <n v="4400"/>
    <s v="CA-2013-131737"/>
    <x v="0"/>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8000000000001"/>
    <n v="2"/>
    <n v="0.2"/>
    <n v="2.5488000000000004"/>
  </r>
  <r>
    <n v="4404"/>
    <s v="CA-2011-127936"/>
    <x v="2"/>
    <x v="814"/>
    <d v="2011-09-04T00:00:00"/>
    <s v="First Class"/>
    <s v="CL-12565"/>
    <s v="Clay Ludtke"/>
    <x v="0"/>
    <s v="United States"/>
    <s v="New York City"/>
    <x v="15"/>
    <n v="10009"/>
    <x v="3"/>
    <s v="OFF-AR-10002445"/>
    <x v="1"/>
    <x v="6"/>
    <s v="SANFORD Major Accent Highlighters"/>
    <n v="21.240000000000002"/>
    <n v="3"/>
    <n v="0"/>
    <n v="8.071200000000001"/>
  </r>
  <r>
    <n v="4405"/>
    <s v="CA-2012-164336"/>
    <x v="1"/>
    <x v="761"/>
    <d v="2012-07-10T00:00:00"/>
    <s v="Standard Class"/>
    <s v="MW-18220"/>
    <s v="Mitch Webber"/>
    <x v="0"/>
    <s v="United States"/>
    <s v="Philadelphia"/>
    <x v="9"/>
    <n v="19140"/>
    <x v="3"/>
    <s v="TEC-AC-10002345"/>
    <x v="2"/>
    <x v="11"/>
    <s v="HP Standard 104 key PS/2 Keyboard"/>
    <n v="34.800000000000004"/>
    <n v="3"/>
    <n v="0.2"/>
    <n v="2.1749999999999989"/>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x v="14"/>
    <n v="47201"/>
    <x v="2"/>
    <s v="OFF-PA-10000418"/>
    <x v="1"/>
    <x v="10"/>
    <s v="Xerox 189"/>
    <n v="314.54999999999995"/>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7"/>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x v="10"/>
    <n v="60610"/>
    <x v="2"/>
    <s v="OFF-SU-10002537"/>
    <x v="1"/>
    <x v="14"/>
    <s v="Acme Box Cutter Scissors"/>
    <n v="40.92"/>
    <n v="5"/>
    <n v="0.2"/>
    <n v="3.0690000000000026"/>
  </r>
  <r>
    <n v="4422"/>
    <s v="CA-2011-117016"/>
    <x v="2"/>
    <x v="530"/>
    <d v="2011-03-09T00:00:00"/>
    <s v="Standard Class"/>
    <s v="SC-20095"/>
    <s v="Sanjit Chand"/>
    <x v="0"/>
    <s v="United States"/>
    <s v="Margate"/>
    <x v="2"/>
    <n v="33063"/>
    <x v="0"/>
    <s v="OFF-AR-10001374"/>
    <x v="1"/>
    <x v="6"/>
    <s v="BIC Brite Liner Highlighters, Chisel Tip"/>
    <n v="15.552000000000003"/>
    <n v="3"/>
    <n v="0.2"/>
    <n v="2.3327999999999989"/>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199999999995"/>
  </r>
  <r>
    <n v="4427"/>
    <s v="CA-2014-159464"/>
    <x v="3"/>
    <x v="796"/>
    <d v="2014-05-20T00:00:00"/>
    <s v="First Class"/>
    <s v="TB-21355"/>
    <s v="Todd Boyes"/>
    <x v="1"/>
    <s v="United States"/>
    <s v="Sandy Springs"/>
    <x v="32"/>
    <n v="30328"/>
    <x v="0"/>
    <s v="TEC-PH-10002350"/>
    <x v="2"/>
    <x v="7"/>
    <s v="Apple EarPods with Remote and Mic"/>
    <n v="55.98"/>
    <n v="2"/>
    <n v="0"/>
    <n v="15.674399999999999"/>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88"/>
  </r>
  <r>
    <n v="4430"/>
    <s v="CA-2014-147725"/>
    <x v="3"/>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7999999999998"/>
  </r>
  <r>
    <n v="4433"/>
    <s v="CA-2013-168893"/>
    <x v="0"/>
    <x v="54"/>
    <d v="2013-11-09T00:00:00"/>
    <s v="Second Class"/>
    <s v="AP-10915"/>
    <s v="Arthur Prichep"/>
    <x v="0"/>
    <s v="United States"/>
    <s v="Henderson"/>
    <x v="0"/>
    <n v="42420"/>
    <x v="0"/>
    <s v="FUR-FU-10002885"/>
    <x v="0"/>
    <x v="5"/>
    <s v="Magna Visual Magnetic Picture Hangers"/>
    <n v="24.1"/>
    <n v="5"/>
    <n v="0"/>
    <n v="9.1580000000000013"/>
  </r>
  <r>
    <n v="4434"/>
    <s v="CA-2013-168893"/>
    <x v="0"/>
    <x v="54"/>
    <d v="2013-11-09T00:00:00"/>
    <s v="Second Class"/>
    <s v="AP-10915"/>
    <s v="Arthur Prichep"/>
    <x v="0"/>
    <s v="United States"/>
    <s v="Henderson"/>
    <x v="0"/>
    <n v="42420"/>
    <x v="0"/>
    <s v="OFF-AR-10003772"/>
    <x v="1"/>
    <x v="6"/>
    <s v="Boston 16750 Black Compact Battery Pencil Sharpener"/>
    <n v="8.75"/>
    <n v="1"/>
    <n v="0"/>
    <n v="2.6249999999999991"/>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5"/>
    <n v="1"/>
    <n v="0.8"/>
    <n v="-3.6002999999999998"/>
  </r>
  <r>
    <n v="4437"/>
    <s v="CA-2013-163398"/>
    <x v="0"/>
    <x v="973"/>
    <d v="2013-05-09T00:00:00"/>
    <s v="Standard Class"/>
    <s v="CB-12415"/>
    <s v="Christy Brittain"/>
    <x v="0"/>
    <s v="United States"/>
    <s v="Chicago"/>
    <x v="10"/>
    <n v="60653"/>
    <x v="2"/>
    <s v="OFF-AR-10003217"/>
    <x v="1"/>
    <x v="6"/>
    <s v="Newell 316"/>
    <n v="27.384"/>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x v="5"/>
    <n v="77642"/>
    <x v="2"/>
    <s v="OFF-PA-10001972"/>
    <x v="1"/>
    <x v="10"/>
    <s v="Xerox 214"/>
    <n v="10.368000000000002"/>
    <n v="2"/>
    <n v="0.2"/>
    <n v="3.6288"/>
  </r>
  <r>
    <n v="4440"/>
    <s v="CA-2013-162726"/>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x v="12"/>
    <n v="48185"/>
    <x v="2"/>
    <s v="TEC-AC-10004975"/>
    <x v="2"/>
    <x v="11"/>
    <s v="Plantronics Audio 995 Wireless Stereo Headset"/>
    <n v="109.95"/>
    <n v="1"/>
    <n v="0"/>
    <n v="36.283500000000004"/>
  </r>
  <r>
    <n v="4442"/>
    <s v="US-2013-111290"/>
    <x v="0"/>
    <x v="405"/>
    <d v="2013-07-27T00:00:00"/>
    <s v="Standard Class"/>
    <s v="DK-13375"/>
    <s v="Dennis Kane"/>
    <x v="0"/>
    <s v="United States"/>
    <s v="Westland"/>
    <x v="12"/>
    <n v="48185"/>
    <x v="2"/>
    <s v="OFF-ST-10001932"/>
    <x v="1"/>
    <x v="4"/>
    <s v="Fellowes Staxonsteel Drawer Files"/>
    <n v="965.84999999999991"/>
    <n v="5"/>
    <n v="0"/>
    <n v="135.21900000000002"/>
  </r>
  <r>
    <n v="4443"/>
    <s v="US-2013-111290"/>
    <x v="0"/>
    <x v="405"/>
    <d v="2013-07-27T00:00:00"/>
    <s v="Standard Class"/>
    <s v="DK-13375"/>
    <s v="Dennis Kane"/>
    <x v="0"/>
    <s v="United States"/>
    <s v="Westland"/>
    <x v="12"/>
    <n v="48185"/>
    <x v="2"/>
    <s v="OFF-AR-10001761"/>
    <x v="1"/>
    <x v="6"/>
    <s v="Avery Hi-Liter Smear-Safe Highlighters"/>
    <n v="29.2"/>
    <n v="5"/>
    <n v="0"/>
    <n v="10.511999999999999"/>
  </r>
  <r>
    <n v="4444"/>
    <s v="US-2013-111290"/>
    <x v="0"/>
    <x v="405"/>
    <d v="2013-07-27T00:00:00"/>
    <s v="Standard Class"/>
    <s v="DK-13375"/>
    <s v="Dennis Kane"/>
    <x v="0"/>
    <s v="United States"/>
    <s v="Westland"/>
    <x v="12"/>
    <n v="48185"/>
    <x v="2"/>
    <s v="OFF-PA-10002262"/>
    <x v="1"/>
    <x v="10"/>
    <s v="Xerox 192"/>
    <n v="32.400000000000006"/>
    <n v="5"/>
    <n v="0"/>
    <n v="15.552000000000001"/>
  </r>
  <r>
    <n v="4445"/>
    <s v="US-2011-147704"/>
    <x v="2"/>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4000000000003"/>
  </r>
  <r>
    <n v="4451"/>
    <s v="CA-2012-121965"/>
    <x v="1"/>
    <x v="974"/>
    <d v="2012-06-23T00:00:00"/>
    <s v="Standard Class"/>
    <s v="LH-17155"/>
    <s v="Logan Haushalter"/>
    <x v="0"/>
    <s v="United States"/>
    <s v="Los Angeles"/>
    <x v="1"/>
    <n v="90032"/>
    <x v="1"/>
    <s v="OFF-EN-10000056"/>
    <x v="1"/>
    <x v="12"/>
    <s v="Cameo Buff Policy Envelopes"/>
    <n v="186.69"/>
    <n v="3"/>
    <n v="0"/>
    <n v="87.744299999999981"/>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x v="1"/>
    <n v="94109"/>
    <x v="1"/>
    <s v="OFF-ST-10002486"/>
    <x v="1"/>
    <x v="4"/>
    <s v="Eldon Shelf Savers Cubes and Bins"/>
    <n v="27.92"/>
    <n v="4"/>
    <n v="0"/>
    <n v="0.5583999999999989"/>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4999999999998"/>
    <n v="5"/>
    <n v="0"/>
    <n v="114.93849999999998"/>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14"/>
  </r>
  <r>
    <n v="4461"/>
    <s v="US-2014-125717"/>
    <x v="3"/>
    <x v="394"/>
    <d v="2014-10-02T00:00:00"/>
    <s v="First Class"/>
    <s v="DS-13030"/>
    <s v="Darrin Sayre"/>
    <x v="2"/>
    <s v="United States"/>
    <s v="Aurora"/>
    <x v="22"/>
    <n v="80013"/>
    <x v="1"/>
    <s v="OFF-ST-10001522"/>
    <x v="1"/>
    <x v="4"/>
    <s v="Gould Plastics 18-Pocket Panel Bin, 34w x 5-1/4d x 20-1/2h"/>
    <n v="147.184"/>
    <n v="2"/>
    <n v="0.2"/>
    <n v="-29.436800000000012"/>
  </r>
  <r>
    <n v="4462"/>
    <s v="US-2014-125717"/>
    <x v="3"/>
    <x v="394"/>
    <d v="2014-10-02T00:00:00"/>
    <s v="First Class"/>
    <s v="DS-13030"/>
    <s v="Darrin Sayre"/>
    <x v="2"/>
    <s v="United States"/>
    <s v="Aurora"/>
    <x v="22"/>
    <n v="80013"/>
    <x v="1"/>
    <s v="TEC-AC-10003657"/>
    <x v="2"/>
    <x v="11"/>
    <s v="Lenovo 17-Key USB Numeric Keypad"/>
    <n v="54.384000000000007"/>
    <n v="2"/>
    <n v="0.2"/>
    <n v="1.359599999999995"/>
  </r>
  <r>
    <n v="4463"/>
    <s v="US-2014-125717"/>
    <x v="3"/>
    <x v="394"/>
    <d v="2014-10-02T00:00:00"/>
    <s v="First Class"/>
    <s v="DS-13030"/>
    <s v="Darrin Sayre"/>
    <x v="2"/>
    <s v="United States"/>
    <s v="Aurora"/>
    <x v="22"/>
    <n v="80013"/>
    <x v="1"/>
    <s v="OFF-BI-10001718"/>
    <x v="1"/>
    <x v="8"/>
    <s v="GBC DocuBind P50 Personal Binding Machine"/>
    <n v="76.77600000000001"/>
    <n v="4"/>
    <n v="0.7"/>
    <n v="-58.861599999999981"/>
  </r>
  <r>
    <n v="4464"/>
    <s v="US-2014-125717"/>
    <x v="3"/>
    <x v="394"/>
    <d v="2014-10-02T00:00:00"/>
    <s v="First Class"/>
    <s v="DS-13030"/>
    <s v="Darrin Sayre"/>
    <x v="2"/>
    <s v="United States"/>
    <s v="Aurora"/>
    <x v="22"/>
    <n v="80013"/>
    <x v="1"/>
    <s v="OFF-PA-10003022"/>
    <x v="1"/>
    <x v="10"/>
    <s v="Xerox 1992"/>
    <n v="14.35200000000000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x v="45"/>
    <n v="83704"/>
    <x v="1"/>
    <s v="OFF-BI-10004970"/>
    <x v="1"/>
    <x v="8"/>
    <s v="ACCOHIDE 3-Ring Binder, Blue, 1&quot;"/>
    <n v="3.3040000000000003"/>
    <n v="1"/>
    <n v="0.2"/>
    <n v="1.1151"/>
  </r>
  <r>
    <n v="4467"/>
    <s v="CA-2014-168641"/>
    <x v="3"/>
    <x v="221"/>
    <d v="2014-12-02T00:00:00"/>
    <s v="Standard Class"/>
    <s v="KA-16525"/>
    <s v="Kelly Andreada"/>
    <x v="0"/>
    <s v="United States"/>
    <s v="New York City"/>
    <x v="15"/>
    <n v="10035"/>
    <x v="3"/>
    <s v="OFF-AR-10003759"/>
    <x v="1"/>
    <x v="6"/>
    <s v="Crayola Anti Dust Chalk, 12/Pack"/>
    <n v="16.38"/>
    <n v="9"/>
    <n v="0"/>
    <n v="7.3709999999999996"/>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x v="15"/>
    <n v="10035"/>
    <x v="3"/>
    <s v="OFF-PA-10001972"/>
    <x v="1"/>
    <x v="10"/>
    <s v="Xerox 214"/>
    <n v="12.96"/>
    <n v="2"/>
    <n v="0"/>
    <n v="6.2208000000000006"/>
  </r>
  <r>
    <n v="4471"/>
    <s v="CA-2014-156895"/>
    <x v="3"/>
    <x v="540"/>
    <d v="2014-05-13T00:00:00"/>
    <s v="Standard Class"/>
    <s v="DJ-13510"/>
    <s v="Don Jones"/>
    <x v="1"/>
    <s v="United States"/>
    <s v="Philadelphia"/>
    <x v="9"/>
    <n v="19140"/>
    <x v="3"/>
    <s v="FUR-CH-10003535"/>
    <x v="0"/>
    <x v="1"/>
    <s v="Global Armless Task Chair, Royal Blue"/>
    <n v="128.05799999999999"/>
    <n v="3"/>
    <n v="0.3"/>
    <n v="-23.782199999999996"/>
  </r>
  <r>
    <n v="4472"/>
    <s v="CA-2014-121300"/>
    <x v="3"/>
    <x v="365"/>
    <d v="2014-09-30T00:00:00"/>
    <s v="Same Day"/>
    <s v="MG-17680"/>
    <s v="Maureen Gastineau"/>
    <x v="2"/>
    <s v="United States"/>
    <s v="Mentor"/>
    <x v="24"/>
    <n v="44060"/>
    <x v="3"/>
    <s v="FUR-CH-10003774"/>
    <x v="0"/>
    <x v="1"/>
    <s v="Global Wood Trimmed Manager's Task Chair, Khaki"/>
    <n v="63.686"/>
    <n v="1"/>
    <n v="0.3"/>
    <n v="-15.466600000000003"/>
  </r>
  <r>
    <n v="4473"/>
    <s v="CA-2014-121300"/>
    <x v="3"/>
    <x v="365"/>
    <d v="2014-09-30T00:00:00"/>
    <s v="Same Day"/>
    <s v="MG-17680"/>
    <s v="Maureen Gastineau"/>
    <x v="2"/>
    <s v="United States"/>
    <s v="Mentor"/>
    <x v="24"/>
    <n v="44060"/>
    <x v="3"/>
    <s v="TEC-AC-10004571"/>
    <x v="2"/>
    <x v="11"/>
    <s v="Logitech G700s Rechargeable Gaming Mouse"/>
    <n v="239.976"/>
    <n v="3"/>
    <n v="0.2"/>
    <n v="65.993400000000008"/>
  </r>
  <r>
    <n v="4474"/>
    <s v="CA-2014-121300"/>
    <x v="3"/>
    <x v="365"/>
    <d v="2014-09-30T00:00:00"/>
    <s v="Same Day"/>
    <s v="MG-17680"/>
    <s v="Maureen Gastineau"/>
    <x v="2"/>
    <s v="United States"/>
    <s v="Mentor"/>
    <x v="24"/>
    <n v="44060"/>
    <x v="3"/>
    <s v="FUR-TA-10004442"/>
    <x v="0"/>
    <x v="3"/>
    <s v="Riverside Furniture Stanwyck Manor Table Series"/>
    <n v="344.22"/>
    <n v="2"/>
    <n v="0.4"/>
    <n v="-189.32100000000003"/>
  </r>
  <r>
    <n v="4475"/>
    <s v="CA-2014-121300"/>
    <x v="3"/>
    <x v="365"/>
    <d v="2014-09-30T00:00:00"/>
    <s v="Same Day"/>
    <s v="MG-17680"/>
    <s v="Maureen Gastineau"/>
    <x v="2"/>
    <s v="United States"/>
    <s v="Mentor"/>
    <x v="24"/>
    <n v="44060"/>
    <x v="3"/>
    <s v="OFF-PA-10002787"/>
    <x v="1"/>
    <x v="10"/>
    <s v="Xerox 227"/>
    <n v="15.552000000000003"/>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x v="2"/>
    <s v="United States"/>
    <s v="Mentor"/>
    <x v="24"/>
    <n v="44060"/>
    <x v="3"/>
    <s v="OFF-PA-10002606"/>
    <x v="1"/>
    <x v="10"/>
    <s v="Xerox 1928"/>
    <n v="8.4480000000000004"/>
    <n v="2"/>
    <n v="0.2"/>
    <n v="2.6399999999999997"/>
  </r>
  <r>
    <n v="4478"/>
    <s v="CA-2014-130211"/>
    <x v="3"/>
    <x v="760"/>
    <d v="2014-10-23T00:00:00"/>
    <s v="Same Day"/>
    <s v="BD-11620"/>
    <s v="Brian DeCherney"/>
    <x v="0"/>
    <s v="United States"/>
    <s v="Lawton"/>
    <x v="26"/>
    <n v="73505"/>
    <x v="2"/>
    <s v="OFF-ST-10000129"/>
    <x v="1"/>
    <x v="4"/>
    <s v="Fellowes Recycled Storage Drawers"/>
    <n v="333.09000000000003"/>
    <n v="3"/>
    <n v="0"/>
    <n v="23.316299999999984"/>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00000000000002"/>
    <n v="5"/>
    <n v="0"/>
    <n v="11.703000000000001"/>
  </r>
  <r>
    <n v="4481"/>
    <s v="CA-2013-109365"/>
    <x v="0"/>
    <x v="54"/>
    <d v="2013-11-09T00:00:00"/>
    <s v="Standard Class"/>
    <s v="XP-21865"/>
    <s v="Xylona Preis"/>
    <x v="0"/>
    <s v="United States"/>
    <s v="Los Angeles"/>
    <x v="1"/>
    <n v="90049"/>
    <x v="1"/>
    <s v="OFF-FA-10001561"/>
    <x v="1"/>
    <x v="13"/>
    <s v="Stockwell Push Pins"/>
    <n v="15.260000000000002"/>
    <n v="7"/>
    <n v="0"/>
    <n v="5.0358000000000001"/>
  </r>
  <r>
    <n v="4482"/>
    <s v="CA-2013-109365"/>
    <x v="0"/>
    <x v="54"/>
    <d v="2013-11-09T00:00:00"/>
    <s v="Standard Class"/>
    <s v="XP-21865"/>
    <s v="Xylona Preis"/>
    <x v="0"/>
    <s v="United States"/>
    <s v="Los Angeles"/>
    <x v="1"/>
    <n v="90049"/>
    <x v="1"/>
    <s v="OFF-AP-10002998"/>
    <x v="1"/>
    <x v="9"/>
    <s v="Holmes 99% HEPA Air Purifier"/>
    <n v="43.32"/>
    <n v="2"/>
    <n v="0"/>
    <n v="14.295599999999997"/>
  </r>
  <r>
    <n v="4483"/>
    <s v="CA-2013-109365"/>
    <x v="0"/>
    <x v="54"/>
    <d v="2013-11-09T00:00:00"/>
    <s v="Standard Class"/>
    <s v="XP-21865"/>
    <s v="Xylona Preis"/>
    <x v="0"/>
    <s v="United States"/>
    <s v="Los Angeles"/>
    <x v="1"/>
    <n v="90049"/>
    <x v="1"/>
    <s v="OFF-BI-10003981"/>
    <x v="1"/>
    <x v="8"/>
    <s v="Avery Durable Plastic 1&quot; Binders"/>
    <n v="43.584000000000003"/>
    <n v="12"/>
    <n v="0.2"/>
    <n v="15.799199999999999"/>
  </r>
  <r>
    <n v="4484"/>
    <s v="CA-2013-109365"/>
    <x v="0"/>
    <x v="54"/>
    <d v="2013-11-09T00:00:00"/>
    <s v="Standard Class"/>
    <s v="XP-21865"/>
    <s v="Xylona Preis"/>
    <x v="0"/>
    <s v="United States"/>
    <s v="Los Angeles"/>
    <x v="1"/>
    <n v="90049"/>
    <x v="1"/>
    <s v="OFF-PA-10001725"/>
    <x v="1"/>
    <x v="10"/>
    <s v="Xerox 1892"/>
    <n v="116.28"/>
    <n v="3"/>
    <n v="0"/>
    <n v="56.977199999999996"/>
  </r>
  <r>
    <n v="4485"/>
    <s v="CA-2013-109365"/>
    <x v="0"/>
    <x v="54"/>
    <d v="2013-11-09T00:00:00"/>
    <s v="Standard Class"/>
    <s v="XP-21865"/>
    <s v="Xylona Preis"/>
    <x v="0"/>
    <s v="United States"/>
    <s v="Los Angeles"/>
    <x v="1"/>
    <n v="90049"/>
    <x v="1"/>
    <s v="OFF-BI-10002071"/>
    <x v="1"/>
    <x v="8"/>
    <s v="Fellowes Black Plastic Comb Bindings"/>
    <n v="9.2959999999999994"/>
    <n v="2"/>
    <n v="0.2"/>
    <n v="3.0211999999999994"/>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4999999999995"/>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x v="5"/>
    <n v="77036"/>
    <x v="2"/>
    <s v="OFF-SU-10003567"/>
    <x v="1"/>
    <x v="14"/>
    <s v="Stiletto Hand Letter Openers"/>
    <n v="69.12"/>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x v="1"/>
    <n v="90032"/>
    <x v="1"/>
    <s v="FUR-TA-10001095"/>
    <x v="0"/>
    <x v="3"/>
    <s v="Chromcraft Round Conference Tables"/>
    <n v="418.29599999999994"/>
    <n v="3"/>
    <n v="0.2"/>
    <n v="5.2287000000000035"/>
  </r>
  <r>
    <n v="4492"/>
    <s v="CA-2011-150798"/>
    <x v="2"/>
    <x v="588"/>
    <d v="2011-12-03T00:00:00"/>
    <s v="Second Class"/>
    <s v="JK-15730"/>
    <s v="Joe Kamberova"/>
    <x v="0"/>
    <s v="United States"/>
    <s v="Columbus"/>
    <x v="24"/>
    <n v="43229"/>
    <x v="3"/>
    <s v="TEC-CO-10001571"/>
    <x v="2"/>
    <x v="16"/>
    <s v="Sharp 1540cs Digital Laser Copier"/>
    <n v="659.98799999999994"/>
    <n v="2"/>
    <n v="0.4"/>
    <n v="109.99799999999999"/>
  </r>
  <r>
    <n v="4493"/>
    <s v="CA-2011-150798"/>
    <x v="2"/>
    <x v="588"/>
    <d v="2011-12-03T00:00:00"/>
    <s v="Second Class"/>
    <s v="JK-15730"/>
    <s v="Joe Kamberova"/>
    <x v="0"/>
    <s v="United States"/>
    <s v="Columbus"/>
    <x v="24"/>
    <n v="43229"/>
    <x v="3"/>
    <s v="FUR-FU-10000221"/>
    <x v="0"/>
    <x v="5"/>
    <s v="Master Caster Door Stop, Brown"/>
    <n v="8.1280000000000001"/>
    <n v="2"/>
    <n v="0.2"/>
    <n v="1.4223999999999997"/>
  </r>
  <r>
    <n v="4494"/>
    <s v="CA-2011-150798"/>
    <x v="2"/>
    <x v="588"/>
    <d v="2011-12-03T00:00:00"/>
    <s v="Second Class"/>
    <s v="JK-15730"/>
    <s v="Joe Kamberova"/>
    <x v="0"/>
    <s v="United States"/>
    <s v="Columbus"/>
    <x v="24"/>
    <n v="43229"/>
    <x v="3"/>
    <s v="OFF-PA-10001972"/>
    <x v="1"/>
    <x v="10"/>
    <s v="Xerox 214"/>
    <n v="36.288000000000011"/>
    <n v="7"/>
    <n v="0.2"/>
    <n v="12.700800000000001"/>
  </r>
  <r>
    <n v="4495"/>
    <s v="CA-2011-150798"/>
    <x v="2"/>
    <x v="588"/>
    <d v="2011-12-03T00:00:00"/>
    <s v="Second Class"/>
    <s v="JK-15730"/>
    <s v="Joe Kamberova"/>
    <x v="0"/>
    <s v="United States"/>
    <s v="Columbus"/>
    <x v="24"/>
    <n v="43229"/>
    <x v="3"/>
    <s v="FUR-CH-10000015"/>
    <x v="0"/>
    <x v="1"/>
    <s v="Hon Multipurpose Stacking Arm Chairs"/>
    <n v="909.7199999999998"/>
    <n v="6"/>
    <n v="0.3"/>
    <n v="-51.983999999999924"/>
  </r>
  <r>
    <n v="4496"/>
    <s v="CA-2014-112753"/>
    <x v="3"/>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x v="1"/>
    <n v="94110"/>
    <x v="1"/>
    <s v="OFF-PA-10003309"/>
    <x v="1"/>
    <x v="10"/>
    <s v="Xerox 211"/>
    <n v="12.96"/>
    <n v="2"/>
    <n v="0"/>
    <n v="6.2208000000000006"/>
  </r>
  <r>
    <n v="4500"/>
    <s v="CA-2013-124814"/>
    <x v="0"/>
    <x v="342"/>
    <d v="2013-04-17T00:00:00"/>
    <s v="Standard Class"/>
    <s v="FM-14215"/>
    <s v="Filia McAdams"/>
    <x v="1"/>
    <s v="United States"/>
    <s v="Bakersfield"/>
    <x v="1"/>
    <n v="93309"/>
    <x v="1"/>
    <s v="OFF-PA-10002787"/>
    <x v="1"/>
    <x v="10"/>
    <s v="Xerox 227"/>
    <n v="12.96"/>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x v="5"/>
    <n v="77095"/>
    <x v="2"/>
    <s v="OFF-PA-10002005"/>
    <x v="1"/>
    <x v="10"/>
    <s v="Xerox 225"/>
    <n v="25.920000000000005"/>
    <n v="5"/>
    <n v="0.2"/>
    <n v="9.0719999999999992"/>
  </r>
  <r>
    <n v="4503"/>
    <s v="CA-2011-116757"/>
    <x v="2"/>
    <x v="479"/>
    <d v="2011-07-04T00:00:00"/>
    <s v="Standard Class"/>
    <s v="MS-17980"/>
    <s v="Michael Stewart"/>
    <x v="1"/>
    <s v="United States"/>
    <s v="Houston"/>
    <x v="5"/>
    <n v="77095"/>
    <x v="2"/>
    <s v="OFF-FA-10002815"/>
    <x v="1"/>
    <x v="13"/>
    <s v="Staples"/>
    <n v="21.312000000000005"/>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x v="1"/>
    <n v="90045"/>
    <x v="1"/>
    <s v="OFF-AP-10000828"/>
    <x v="1"/>
    <x v="9"/>
    <s v="Avanti 4.4 Cu. Ft. Refrigerator"/>
    <n v="361.96"/>
    <n v="2"/>
    <n v="0"/>
    <n v="101.34879999999998"/>
  </r>
  <r>
    <n v="4506"/>
    <s v="US-2011-138247"/>
    <x v="2"/>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1-12-29T00:00:00"/>
    <s v="Standard Class"/>
    <s v="BF-11170"/>
    <s v="Ben Ferrer"/>
    <x v="2"/>
    <s v="United States"/>
    <s v="Los Angeles"/>
    <x v="1"/>
    <n v="90045"/>
    <x v="1"/>
    <s v="OFF-ST-10002301"/>
    <x v="1"/>
    <x v="4"/>
    <s v="Tennsco Commercial Shelving"/>
    <n v="20.34"/>
    <n v="1"/>
    <n v="0"/>
    <n v="0.20339999999999847"/>
  </r>
  <r>
    <n v="4509"/>
    <s v="US-2011-138247"/>
    <x v="2"/>
    <x v="163"/>
    <d v="2011-12-29T00:00:00"/>
    <s v="Standard Class"/>
    <s v="BF-11170"/>
    <s v="Ben Ferrer"/>
    <x v="2"/>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x v="25"/>
    <n v="65807"/>
    <x v="2"/>
    <s v="FUR-FU-10001085"/>
    <x v="0"/>
    <x v="5"/>
    <s v="3M Polarizing Light Filter Sleeves"/>
    <n v="37.299999999999997"/>
    <n v="2"/>
    <n v="0"/>
    <n v="17.157999999999998"/>
  </r>
  <r>
    <n v="4512"/>
    <s v="CA-2013-119935"/>
    <x v="0"/>
    <x v="338"/>
    <d v="2013-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13-10-04T00:00:00"/>
    <s v="First Class"/>
    <s v="LP-17095"/>
    <s v="Liz Preis"/>
    <x v="0"/>
    <s v="United States"/>
    <s v="Phoenix"/>
    <x v="16"/>
    <n v="85023"/>
    <x v="1"/>
    <s v="OFF-BI-10002429"/>
    <x v="1"/>
    <x v="8"/>
    <s v="Premier Elliptical Ring Binder, Black"/>
    <n v="54.792000000000009"/>
    <n v="6"/>
    <n v="0.7"/>
    <n v="-40.180799999999991"/>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7999999999994"/>
  </r>
  <r>
    <n v="4523"/>
    <s v="CA-2014-105445"/>
    <x v="3"/>
    <x v="297"/>
    <d v="2014-02-26T00:00:00"/>
    <s v="Second Class"/>
    <s v="BP-11095"/>
    <s v="Bart Pistole"/>
    <x v="1"/>
    <s v="United States"/>
    <s v="Louisville"/>
    <x v="22"/>
    <n v="80027"/>
    <x v="1"/>
    <s v="OFF-FA-10001229"/>
    <x v="1"/>
    <x v="13"/>
    <s v="Staples"/>
    <n v="9.4320000000000004"/>
    <n v="3"/>
    <n v="0.2"/>
    <n v="3.0653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00000000004"/>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2000000000005"/>
  </r>
  <r>
    <n v="4528"/>
    <s v="US-2014-105046"/>
    <x v="3"/>
    <x v="729"/>
    <d v="2014-07-24T00:00:00"/>
    <s v="Standard Class"/>
    <s v="BE-11335"/>
    <s v="Bill Eplett"/>
    <x v="2"/>
    <s v="United States"/>
    <s v="Rome"/>
    <x v="15"/>
    <n v="13440"/>
    <x v="3"/>
    <s v="FUR-FU-10004848"/>
    <x v="0"/>
    <x v="5"/>
    <s v="DAX Solid Wood Frames"/>
    <n v="39.08"/>
    <n v="4"/>
    <n v="0"/>
    <n v="14.459599999999998"/>
  </r>
  <r>
    <n v="4529"/>
    <s v="CA-2014-152856"/>
    <x v="3"/>
    <x v="565"/>
    <d v="2014-09-11T00:00:00"/>
    <s v="Second Class"/>
    <s v="RS-19765"/>
    <s v="Roland Schwarz"/>
    <x v="1"/>
    <s v="United States"/>
    <s v="Marion"/>
    <x v="24"/>
    <n v="43302"/>
    <x v="3"/>
    <s v="TEC-AC-10004864"/>
    <x v="2"/>
    <x v="11"/>
    <s v="Memorex Micro Travel Drive 32 GB"/>
    <n v="116.83199999999999"/>
    <n v="4"/>
    <n v="0.2"/>
    <n v="33.589200000000005"/>
  </r>
  <r>
    <n v="4530"/>
    <s v="CA-2013-134691"/>
    <x v="0"/>
    <x v="696"/>
    <d v="2013-11-19T00:00:00"/>
    <s v="Standard Class"/>
    <s v="KC-16540"/>
    <s v="Kelly Collister"/>
    <x v="0"/>
    <s v="United States"/>
    <s v="Houston"/>
    <x v="5"/>
    <n v="77041"/>
    <x v="2"/>
    <s v="OFF-BI-10002393"/>
    <x v="1"/>
    <x v="8"/>
    <s v="Binder Posts"/>
    <n v="2.2959999999999994"/>
    <n v="2"/>
    <n v="0.8"/>
    <n v="-3.9032000000000009"/>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x v="2"/>
    <s v="United States"/>
    <s v="Manteca"/>
    <x v="1"/>
    <n v="95336"/>
    <x v="1"/>
    <s v="FUR-CH-10002774"/>
    <x v="0"/>
    <x v="1"/>
    <s v="Global Deluxe Stacking Chair, Gray"/>
    <n v="122.352"/>
    <n v="3"/>
    <n v="0.2"/>
    <n v="13.764599999999994"/>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3999999999992"/>
  </r>
  <r>
    <n v="4537"/>
    <s v="CA-2014-138464"/>
    <x v="3"/>
    <x v="141"/>
    <d v="2014-07-13T00:00:00"/>
    <s v="Standard Class"/>
    <s v="VF-21715"/>
    <s v="Vicky Freymann"/>
    <x v="2"/>
    <s v="United States"/>
    <s v="Seattle"/>
    <x v="4"/>
    <n v="98115"/>
    <x v="1"/>
    <s v="OFF-BI-10001543"/>
    <x v="1"/>
    <x v="8"/>
    <s v="GBC VeloBinder Manual Binding System"/>
    <n v="86.376000000000005"/>
    <n v="3"/>
    <n v="0.2"/>
    <n v="30.231600000000007"/>
  </r>
  <r>
    <n v="4538"/>
    <s v="CA-2014-138464"/>
    <x v="3"/>
    <x v="141"/>
    <d v="2014-07-13T00:00:00"/>
    <s v="Standard Class"/>
    <s v="VF-21715"/>
    <s v="Vicky Freymann"/>
    <x v="2"/>
    <s v="United States"/>
    <s v="Seattle"/>
    <x v="4"/>
    <n v="98115"/>
    <x v="1"/>
    <s v="OFF-AR-10003560"/>
    <x v="1"/>
    <x v="6"/>
    <s v="Zebra Zazzle Fluorescent Highlighters"/>
    <n v="18.240000000000002"/>
    <n v="3"/>
    <n v="0"/>
    <n v="6.2015999999999991"/>
  </r>
  <r>
    <n v="4539"/>
    <s v="CA-2014-138464"/>
    <x v="3"/>
    <x v="141"/>
    <d v="2014-07-13T00:00:00"/>
    <s v="Standard Class"/>
    <s v="VF-21715"/>
    <s v="Vicky Freymann"/>
    <x v="2"/>
    <s v="United States"/>
    <s v="Seattle"/>
    <x v="4"/>
    <n v="98115"/>
    <x v="1"/>
    <s v="OFF-AR-10004757"/>
    <x v="1"/>
    <x v="6"/>
    <s v="Crayola Colored Pencils"/>
    <n v="13.12"/>
    <n v="4"/>
    <n v="0"/>
    <n v="4.3295999999999992"/>
  </r>
  <r>
    <n v="4540"/>
    <s v="CA-2012-104129"/>
    <x v="1"/>
    <x v="914"/>
    <d v="2012-03-02T00:00:00"/>
    <s v="Standard Class"/>
    <s v="ES-14080"/>
    <s v="Erin Smith"/>
    <x v="1"/>
    <s v="United States"/>
    <s v="Providence"/>
    <x v="34"/>
    <n v="2908"/>
    <x v="3"/>
    <s v="TEC-PH-10003800"/>
    <x v="2"/>
    <x v="7"/>
    <s v="i.Sound Portable Power - 8000 mAh"/>
    <n v="105.98"/>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699999999997"/>
    <n v="9"/>
    <n v="0.3"/>
    <n v="-5.4801000000000215"/>
  </r>
  <r>
    <n v="4545"/>
    <s v="CA-2012-126557"/>
    <x v="1"/>
    <x v="984"/>
    <d v="2012-07-17T00:00:00"/>
    <s v="Second Class"/>
    <s v="RL-19615"/>
    <s v="Rob Lucas"/>
    <x v="0"/>
    <s v="United States"/>
    <s v="Chicago"/>
    <x v="10"/>
    <n v="60610"/>
    <x v="2"/>
    <s v="TEC-PH-10003505"/>
    <x v="2"/>
    <x v="7"/>
    <s v="Geemarc AmpliPOWER60"/>
    <n v="148.47999999999999"/>
    <n v="2"/>
    <n v="0.2"/>
    <n v="16.703999999999986"/>
  </r>
  <r>
    <n v="4546"/>
    <s v="CA-2012-126557"/>
    <x v="1"/>
    <x v="984"/>
    <d v="2012-07-17T00:00:00"/>
    <s v="Second Class"/>
    <s v="RL-19615"/>
    <s v="Rob Lucas"/>
    <x v="0"/>
    <s v="United States"/>
    <s v="Chicago"/>
    <x v="10"/>
    <n v="60610"/>
    <x v="2"/>
    <s v="TEC-PH-10000526"/>
    <x v="2"/>
    <x v="7"/>
    <s v="Vtech CS6719"/>
    <n v="537.54399999999998"/>
    <n v="7"/>
    <n v="0.2"/>
    <n v="53.754400000000004"/>
  </r>
  <r>
    <n v="4547"/>
    <s v="CA-2012-126557"/>
    <x v="1"/>
    <x v="984"/>
    <d v="2012-07-17T00:00:00"/>
    <s v="Second Class"/>
    <s v="RL-19615"/>
    <s v="Rob Lucas"/>
    <x v="0"/>
    <s v="United States"/>
    <s v="Chicago"/>
    <x v="10"/>
    <n v="60610"/>
    <x v="2"/>
    <s v="OFF-BI-10003314"/>
    <x v="1"/>
    <x v="8"/>
    <s v="Tuff Stuff Recycled Round Ring Binders"/>
    <n v="1.9279999999999997"/>
    <n v="2"/>
    <n v="0.8"/>
    <n v="-2.9884000000000004"/>
  </r>
  <r>
    <n v="4548"/>
    <s v="CA-2012-126557"/>
    <x v="1"/>
    <x v="984"/>
    <d v="2012-07-17T00:00:00"/>
    <s v="Second Class"/>
    <s v="RL-19615"/>
    <s v="Rob Lucas"/>
    <x v="0"/>
    <s v="United States"/>
    <s v="Chicago"/>
    <x v="10"/>
    <n v="60610"/>
    <x v="2"/>
    <s v="OFF-AR-10003190"/>
    <x v="1"/>
    <x v="6"/>
    <s v="Newell 32"/>
    <n v="6.911999999999999"/>
    <n v="3"/>
    <n v="0.2"/>
    <n v="0.69120000000000026"/>
  </r>
  <r>
    <n v="4549"/>
    <s v="CA-2012-126557"/>
    <x v="1"/>
    <x v="984"/>
    <d v="2012-07-17T00:00:00"/>
    <s v="Second Class"/>
    <s v="RL-19615"/>
    <s v="Rob Lucas"/>
    <x v="0"/>
    <s v="United States"/>
    <s v="Chicago"/>
    <x v="10"/>
    <n v="60610"/>
    <x v="2"/>
    <s v="FUR-FU-10001861"/>
    <x v="0"/>
    <x v="5"/>
    <s v="Floodlight Indoor Halogen Bulbs, 1 Bulb per Pack, 60 Watts"/>
    <n v="7.76"/>
    <n v="1"/>
    <n v="0.6"/>
    <n v="-2.1340000000000003"/>
  </r>
  <r>
    <n v="4550"/>
    <s v="CA-2012-126557"/>
    <x v="1"/>
    <x v="984"/>
    <d v="2012-07-17T00:00:00"/>
    <s v="Second Class"/>
    <s v="RL-19615"/>
    <s v="Rob Lucas"/>
    <x v="0"/>
    <s v="United States"/>
    <s v="Chicago"/>
    <x v="10"/>
    <n v="60610"/>
    <x v="2"/>
    <s v="TEC-PH-10003963"/>
    <x v="2"/>
    <x v="7"/>
    <s v="GE 2-Jack Phone Line Splitter"/>
    <n v="659.16800000000012"/>
    <n v="4"/>
    <n v="0.2"/>
    <n v="49.437599999999975"/>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x v="1"/>
    <n v="94122"/>
    <x v="1"/>
    <s v="FUR-CH-10004886"/>
    <x v="0"/>
    <x v="1"/>
    <s v="Bevis Steel Folding Chairs"/>
    <n v="230.28000000000003"/>
    <n v="3"/>
    <n v="0.2"/>
    <n v="23.027999999999992"/>
  </r>
  <r>
    <n v="4554"/>
    <s v="US-2011-106334"/>
    <x v="2"/>
    <x v="422"/>
    <d v="2012-01-02T00:00:00"/>
    <s v="Standard Class"/>
    <s v="JF-15490"/>
    <s v="Jeremy Farry"/>
    <x v="0"/>
    <s v="United States"/>
    <s v="San Francisco"/>
    <x v="1"/>
    <n v="94122"/>
    <x v="1"/>
    <s v="OFF-PA-10003657"/>
    <x v="1"/>
    <x v="10"/>
    <s v="Xerox 1927"/>
    <n v="12.84"/>
    <n v="3"/>
    <n v="0"/>
    <n v="5.7779999999999987"/>
  </r>
  <r>
    <n v="4555"/>
    <s v="CA-2013-101448"/>
    <x v="0"/>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x v="20"/>
    <n v="29501"/>
    <x v="0"/>
    <s v="OFF-FA-10003112"/>
    <x v="1"/>
    <x v="13"/>
    <s v="Staples"/>
    <n v="31.56"/>
    <n v="4"/>
    <n v="0"/>
    <n v="14.201999999999998"/>
  </r>
  <r>
    <n v="4557"/>
    <s v="CA-2012-130218"/>
    <x v="1"/>
    <x v="391"/>
    <d v="2012-03-26T00:00:00"/>
    <s v="First Class"/>
    <s v="SG-20470"/>
    <s v="Sheri Gordon"/>
    <x v="0"/>
    <s v="United States"/>
    <s v="Florence"/>
    <x v="20"/>
    <n v="29501"/>
    <x v="0"/>
    <s v="OFF-ST-10002486"/>
    <x v="1"/>
    <x v="4"/>
    <s v="Eldon Shelf Savers Cubes and Bins"/>
    <n v="27.92"/>
    <n v="4"/>
    <n v="0"/>
    <n v="0.5583999999999989"/>
  </r>
  <r>
    <n v="4558"/>
    <s v="US-2014-117331"/>
    <x v="3"/>
    <x v="208"/>
    <d v="2014-10-29T00:00:00"/>
    <s v="Standard Class"/>
    <s v="ND-18370"/>
    <s v="Natalie DeCherney"/>
    <x v="0"/>
    <s v="United States"/>
    <s v="Glendale"/>
    <x v="16"/>
    <n v="85301"/>
    <x v="1"/>
    <s v="OFF-BI-10003984"/>
    <x v="1"/>
    <x v="8"/>
    <s v="Lock-Up Easel 'Spel-Binder'"/>
    <n v="8.5590000000000011"/>
    <n v="1"/>
    <n v="0.7"/>
    <n v="-6.5618999999999996"/>
  </r>
  <r>
    <n v="4559"/>
    <s v="CA-2011-127383"/>
    <x v="2"/>
    <x v="520"/>
    <d v="2012-01-05T00:00:00"/>
    <s v="Standard Class"/>
    <s v="CM-11815"/>
    <s v="Candace McMahon"/>
    <x v="1"/>
    <s v="United States"/>
    <s v="El Paso"/>
    <x v="5"/>
    <n v="79907"/>
    <x v="2"/>
    <s v="OFF-EN-10004773"/>
    <x v="1"/>
    <x v="12"/>
    <s v="Staples"/>
    <n v="49.568000000000005"/>
    <n v="2"/>
    <n v="0.2"/>
    <n v="17.968399999999995"/>
  </r>
  <r>
    <n v="4560"/>
    <s v="CA-2011-110219"/>
    <x v="2"/>
    <x v="952"/>
    <d v="2011-05-08T00:00:00"/>
    <s v="First Class"/>
    <s v="EB-13870"/>
    <s v="Emily Burns"/>
    <x v="0"/>
    <s v="United States"/>
    <s v="San Antonio"/>
    <x v="5"/>
    <n v="78207"/>
    <x v="2"/>
    <s v="FUR-CH-10001146"/>
    <x v="0"/>
    <x v="1"/>
    <s v="Global Value Mid-Back Manager's Chair, Gray"/>
    <n v="127.869"/>
    <n v="3"/>
    <n v="0.3"/>
    <n v="-9.1335000000000122"/>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3999999999953"/>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x v="16"/>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x v="1"/>
    <n v="95123"/>
    <x v="1"/>
    <s v="FUR-FU-10004017"/>
    <x v="0"/>
    <x v="5"/>
    <s v="Executive Impressions 13&quot; Chairman Wall Clock"/>
    <n v="76.14"/>
    <n v="3"/>
    <n v="0"/>
    <n v="26.648999999999997"/>
  </r>
  <r>
    <n v="4571"/>
    <s v="US-2012-152128"/>
    <x v="1"/>
    <x v="442"/>
    <d v="2012-05-27T00:00:00"/>
    <s v="Second Class"/>
    <s v="NM-18445"/>
    <s v="Nathan Mautz"/>
    <x v="2"/>
    <s v="United States"/>
    <s v="Wichita"/>
    <x v="41"/>
    <n v="67212"/>
    <x v="2"/>
    <s v="OFF-AR-10002445"/>
    <x v="1"/>
    <x v="6"/>
    <s v="SANFORD Major Accent Highlighters"/>
    <n v="21.240000000000002"/>
    <n v="3"/>
    <n v="0"/>
    <n v="8.071200000000001"/>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x v="12"/>
    <n v="49201"/>
    <x v="2"/>
    <s v="TEC-PH-10002103"/>
    <x v="2"/>
    <x v="7"/>
    <s v="Jabra SPEAK 410"/>
    <n v="657.93"/>
    <n v="7"/>
    <n v="0"/>
    <n v="184.22039999999998"/>
  </r>
  <r>
    <n v="4575"/>
    <s v="CA-2013-139395"/>
    <x v="0"/>
    <x v="939"/>
    <d v="2013-12-19T00:00:00"/>
    <s v="Standard Class"/>
    <s v="MG-17650"/>
    <s v="Matthew Grinstein"/>
    <x v="2"/>
    <s v="United States"/>
    <s v="Jackson"/>
    <x v="12"/>
    <n v="49201"/>
    <x v="2"/>
    <s v="FUR-FU-10003724"/>
    <x v="0"/>
    <x v="5"/>
    <s v="Westinghouse Clip-On Gooseneck Lamps"/>
    <n v="33.479999999999997"/>
    <n v="4"/>
    <n v="0"/>
    <n v="8.7047999999999988"/>
  </r>
  <r>
    <n v="4576"/>
    <s v="CA-2013-139395"/>
    <x v="0"/>
    <x v="939"/>
    <d v="2013-12-19T00:00:00"/>
    <s v="Standard Class"/>
    <s v="MG-17650"/>
    <s v="Matthew Grinstein"/>
    <x v="2"/>
    <s v="United States"/>
    <s v="Jackson"/>
    <x v="12"/>
    <n v="49201"/>
    <x v="2"/>
    <s v="OFF-AR-10003732"/>
    <x v="1"/>
    <x v="6"/>
    <s v="Newell 333"/>
    <n v="13.899999999999999"/>
    <n v="5"/>
    <n v="0"/>
    <n v="3.6139999999999994"/>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40000000000014"/>
    <n v="1"/>
    <n v="0.2"/>
    <n v="3.3543999999999996"/>
  </r>
  <r>
    <n v="4579"/>
    <s v="CA-2012-110947"/>
    <x v="1"/>
    <x v="988"/>
    <d v="2012-06-15T00:00:00"/>
    <s v="Standard Class"/>
    <s v="AG-10765"/>
    <s v="Anthony Garverick"/>
    <x v="2"/>
    <s v="United States"/>
    <s v="Hampton"/>
    <x v="17"/>
    <n v="23666"/>
    <x v="0"/>
    <s v="OFF-BI-10001670"/>
    <x v="1"/>
    <x v="8"/>
    <s v="Vinyl Sectional Post Binders"/>
    <n v="113.10000000000001"/>
    <n v="3"/>
    <n v="0"/>
    <n v="56.550000000000004"/>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0000000000002"/>
    <n v="6"/>
    <n v="0"/>
    <n v="105.46800000000002"/>
  </r>
  <r>
    <n v="4582"/>
    <s v="CA-2013-120250"/>
    <x v="0"/>
    <x v="251"/>
    <d v="2013-09-23T00:00:00"/>
    <s v="First Class"/>
    <s v="AP-10720"/>
    <s v="Anne Pryor"/>
    <x v="2"/>
    <s v="United States"/>
    <s v="Philadelphia"/>
    <x v="9"/>
    <n v="19140"/>
    <x v="3"/>
    <s v="FUR-FU-10003424"/>
    <x v="0"/>
    <x v="5"/>
    <s v="Nu-Dell Oak Frame"/>
    <n v="25.632000000000001"/>
    <n v="3"/>
    <n v="0.2"/>
    <n v="3.8447999999999967"/>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x v="1"/>
    <n v="94526"/>
    <x v="1"/>
    <s v="OFF-FA-10004838"/>
    <x v="1"/>
    <x v="13"/>
    <s v="Super Bands, 12/Pack"/>
    <n v="5.58"/>
    <n v="3"/>
    <n v="0"/>
    <n v="0.16740000000000022"/>
  </r>
  <r>
    <n v="4589"/>
    <s v="US-2014-163790"/>
    <x v="3"/>
    <x v="808"/>
    <d v="2014-11-05T00:00:00"/>
    <s v="Second Class"/>
    <s v="NL-18310"/>
    <s v="Nancy Lomonaco"/>
    <x v="2"/>
    <s v="United States"/>
    <s v="Danville"/>
    <x v="1"/>
    <n v="94526"/>
    <x v="1"/>
    <s v="FUR-FU-10002508"/>
    <x v="0"/>
    <x v="5"/>
    <s v="Document Clip Frames"/>
    <n v="25.02"/>
    <n v="3"/>
    <n v="0"/>
    <n v="10.508400000000002"/>
  </r>
  <r>
    <n v="4590"/>
    <s v="US-2014-163790"/>
    <x v="3"/>
    <x v="808"/>
    <d v="2014-11-05T00:00:00"/>
    <s v="Second Class"/>
    <s v="NL-18310"/>
    <s v="Nancy Lomonaco"/>
    <x v="2"/>
    <s v="United States"/>
    <s v="Danville"/>
    <x v="1"/>
    <n v="94526"/>
    <x v="1"/>
    <s v="OFF-ST-10001511"/>
    <x v="1"/>
    <x v="4"/>
    <s v="Space Solutions Commercial Steel Shelving"/>
    <n v="452.55000000000007"/>
    <n v="7"/>
    <n v="0"/>
    <n v="22.627499999999962"/>
  </r>
  <r>
    <n v="4591"/>
    <s v="CA-2013-129868"/>
    <x v="0"/>
    <x v="482"/>
    <d v="2014-01-01T00:00:00"/>
    <s v="Standard Class"/>
    <s v="MC-18130"/>
    <s v="Mike Caudle"/>
    <x v="1"/>
    <s v="United States"/>
    <s v="Los Angeles"/>
    <x v="1"/>
    <n v="90004"/>
    <x v="1"/>
    <s v="OFF-SU-10000952"/>
    <x v="1"/>
    <x v="14"/>
    <s v="Fiskars Home &amp; Office Scissors"/>
    <n v="17.760000000000002"/>
    <n v="2"/>
    <n v="0"/>
    <n v="4.9728000000000012"/>
  </r>
  <r>
    <n v="4592"/>
    <s v="CA-2013-129868"/>
    <x v="0"/>
    <x v="482"/>
    <d v="2014-01-01T00:00:00"/>
    <s v="Standard Class"/>
    <s v="MC-18130"/>
    <s v="Mike Caudle"/>
    <x v="1"/>
    <s v="United States"/>
    <s v="Los Angeles"/>
    <x v="1"/>
    <n v="90004"/>
    <x v="1"/>
    <s v="TEC-PH-10002275"/>
    <x v="2"/>
    <x v="7"/>
    <s v="Mitel 5320 IP Phone VoIP phone"/>
    <n v="302.38400000000001"/>
    <n v="2"/>
    <n v="0.2"/>
    <n v="30.238400000000013"/>
  </r>
  <r>
    <n v="4593"/>
    <s v="CA-2013-129868"/>
    <x v="0"/>
    <x v="482"/>
    <d v="2014-01-01T00:00:00"/>
    <s v="Standard Class"/>
    <s v="MC-18130"/>
    <s v="Mike Caudle"/>
    <x v="1"/>
    <s v="United States"/>
    <s v="Los Angeles"/>
    <x v="1"/>
    <n v="90004"/>
    <x v="1"/>
    <s v="FUR-CH-10003535"/>
    <x v="0"/>
    <x v="1"/>
    <s v="Global Armless Task Chair, Royal Blue"/>
    <n v="146.352"/>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x v="1"/>
    <n v="90004"/>
    <x v="1"/>
    <s v="OFF-AR-10001897"/>
    <x v="1"/>
    <x v="6"/>
    <s v="Model L Table or Wall-Mount Pencil Sharpener"/>
    <n v="53.97"/>
    <n v="3"/>
    <n v="0"/>
    <n v="15.111600000000001"/>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000000000009"/>
  </r>
  <r>
    <n v="4599"/>
    <s v="US-2014-169502"/>
    <x v="3"/>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2000000000002"/>
    <n v="1"/>
    <n v="0.2"/>
    <n v="5.9383999999999988"/>
  </r>
  <r>
    <n v="4604"/>
    <s v="US-2012-113327"/>
    <x v="1"/>
    <x v="989"/>
    <d v="2012-05-29T00:00:00"/>
    <s v="Second Class"/>
    <s v="BF-11170"/>
    <s v="Ben Ferrer"/>
    <x v="2"/>
    <s v="United States"/>
    <s v="Jacksonville"/>
    <x v="3"/>
    <n v="28540"/>
    <x v="0"/>
    <s v="OFF-PA-10003134"/>
    <x v="1"/>
    <x v="10"/>
    <s v="Xerox 1937"/>
    <n v="153.72800000000001"/>
    <n v="4"/>
    <n v="0.2"/>
    <n v="53.804799999999986"/>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x v="15"/>
    <n v="14609"/>
    <x v="3"/>
    <s v="OFF-PA-10004255"/>
    <x v="1"/>
    <x v="10"/>
    <s v="Xerox 219"/>
    <n v="45.36"/>
    <n v="7"/>
    <n v="0"/>
    <n v="21.772800000000004"/>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1"/>
  </r>
  <r>
    <n v="4614"/>
    <s v="US-2014-165953"/>
    <x v="3"/>
    <x v="413"/>
    <d v="2014-01-07T00:00:00"/>
    <s v="Standard Class"/>
    <s v="EP-13915"/>
    <s v="Emily Phan"/>
    <x v="0"/>
    <s v="United States"/>
    <s v="Jacksonville"/>
    <x v="2"/>
    <n v="32216"/>
    <x v="0"/>
    <s v="OFF-PA-10002250"/>
    <x v="1"/>
    <x v="10"/>
    <s v="Things To Do Today Pad"/>
    <n v="23.480000000000004"/>
    <n v="5"/>
    <n v="0.2"/>
    <n v="8.218"/>
  </r>
  <r>
    <n v="4615"/>
    <s v="CA-2013-144540"/>
    <x v="0"/>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x v="5"/>
    <n v="77070"/>
    <x v="2"/>
    <s v="OFF-FA-10002763"/>
    <x v="1"/>
    <x v="13"/>
    <s v="Advantus Map Pennant Flags and Round Head Tacks"/>
    <n v="28.44"/>
    <n v="9"/>
    <n v="0.2"/>
    <n v="4.2659999999999973"/>
  </r>
  <r>
    <n v="4617"/>
    <s v="CA-2012-159863"/>
    <x v="1"/>
    <x v="406"/>
    <d v="2012-09-07T00:00:00"/>
    <s v="Second Class"/>
    <s v="DS-13180"/>
    <s v="David Smith"/>
    <x v="1"/>
    <s v="United States"/>
    <s v="Houston"/>
    <x v="5"/>
    <n v="77095"/>
    <x v="2"/>
    <s v="TEC-AC-10000109"/>
    <x v="2"/>
    <x v="11"/>
    <s v="Sony Micro Vault Click 16 GB USB 2.0 Flash Drive"/>
    <n v="134.376"/>
    <n v="3"/>
    <n v="0.2"/>
    <n v="6.7188000000000088"/>
  </r>
  <r>
    <n v="4618"/>
    <s v="CA-2012-117800"/>
    <x v="1"/>
    <x v="481"/>
    <d v="2012-09-26T00:00:00"/>
    <s v="Standard Class"/>
    <s v="TH-21550"/>
    <s v="Tracy Hopkins"/>
    <x v="2"/>
    <s v="United States"/>
    <s v="Everett"/>
    <x v="31"/>
    <n v="2149"/>
    <x v="3"/>
    <s v="TEC-PH-10002415"/>
    <x v="2"/>
    <x v="7"/>
    <s v="Polycom VoiceStation 500 Conference phone"/>
    <n v="589.9"/>
    <n v="2"/>
    <n v="0"/>
    <n v="147.47500000000002"/>
  </r>
  <r>
    <n v="4619"/>
    <s v="CA-2012-117800"/>
    <x v="1"/>
    <x v="481"/>
    <d v="2012-09-26T00:00:00"/>
    <s v="Standard Class"/>
    <s v="TH-21550"/>
    <s v="Tracy Hopkins"/>
    <x v="2"/>
    <s v="United States"/>
    <s v="Everett"/>
    <x v="31"/>
    <n v="2149"/>
    <x v="3"/>
    <s v="FUR-CH-10000785"/>
    <x v="0"/>
    <x v="1"/>
    <s v="Global Ergonomic Managers Chair"/>
    <n v="542.93999999999994"/>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1999999999"/>
  </r>
  <r>
    <n v="4621"/>
    <s v="CA-2014-145219"/>
    <x v="3"/>
    <x v="165"/>
    <d v="2014-12-26T00:00:00"/>
    <s v="First Class"/>
    <s v="RM-19675"/>
    <s v="Robert Marley"/>
    <x v="2"/>
    <s v="United States"/>
    <s v="Los Angeles"/>
    <x v="1"/>
    <n v="90049"/>
    <x v="1"/>
    <s v="OFF-BI-10001670"/>
    <x v="1"/>
    <x v="8"/>
    <s v="Vinyl Sectional Post Binders"/>
    <n v="90.480000000000018"/>
    <n v="3"/>
    <n v="0.2"/>
    <n v="33.93"/>
  </r>
  <r>
    <n v="4622"/>
    <s v="CA-2012-161214"/>
    <x v="1"/>
    <x v="348"/>
    <d v="2012-10-08T00:00:00"/>
    <s v="Second Class"/>
    <s v="SF-20965"/>
    <s v="Sylvia Foulston"/>
    <x v="1"/>
    <s v="United States"/>
    <s v="Wilmington"/>
    <x v="13"/>
    <n v="19805"/>
    <x v="3"/>
    <s v="OFF-ST-10001328"/>
    <x v="1"/>
    <x v="4"/>
    <s v="Personal Filing Tote with Lid, Black/Gray"/>
    <n v="77.55"/>
    <n v="5"/>
    <n v="0"/>
    <n v="21.714000000000002"/>
  </r>
  <r>
    <n v="4623"/>
    <s v="CA-2014-147228"/>
    <x v="3"/>
    <x v="428"/>
    <d v="2014-09-15T00:00:00"/>
    <s v="Standard Class"/>
    <s v="SO-20335"/>
    <s v="Sean O'Donnell"/>
    <x v="0"/>
    <s v="United States"/>
    <s v="Columbia"/>
    <x v="18"/>
    <n v="38401"/>
    <x v="0"/>
    <s v="OFF-SU-10001225"/>
    <x v="1"/>
    <x v="14"/>
    <s v="Staples"/>
    <n v="8.8320000000000007"/>
    <n v="3"/>
    <n v="0.2"/>
    <n v="-1.9872000000000005"/>
  </r>
  <r>
    <n v="4624"/>
    <s v="CA-2014-147228"/>
    <x v="3"/>
    <x v="428"/>
    <d v="2014-09-15T00:00:00"/>
    <s v="Standard Class"/>
    <s v="SO-20335"/>
    <s v="Sean O'Donnell"/>
    <x v="0"/>
    <s v="United States"/>
    <s v="Columbia"/>
    <x v="18"/>
    <n v="38401"/>
    <x v="0"/>
    <s v="OFF-PA-10000357"/>
    <x v="1"/>
    <x v="10"/>
    <s v="Xerox 1888"/>
    <n v="177.536"/>
    <n v="4"/>
    <n v="0.2"/>
    <n v="62.137599999999992"/>
  </r>
  <r>
    <n v="4625"/>
    <s v="CA-2014-147228"/>
    <x v="3"/>
    <x v="428"/>
    <d v="2014-09-15T00:00:00"/>
    <s v="Standard Class"/>
    <s v="SO-20335"/>
    <s v="Sean O'Donnell"/>
    <x v="0"/>
    <s v="United States"/>
    <s v="Columbia"/>
    <x v="18"/>
    <n v="38401"/>
    <x v="0"/>
    <s v="OFF-ST-10000046"/>
    <x v="1"/>
    <x v="4"/>
    <s v="Fellowes Super Stor/Drawer Files"/>
    <n v="258.48"/>
    <n v="2"/>
    <n v="0.2"/>
    <n v="-3.2309999999999945"/>
  </r>
  <r>
    <n v="4626"/>
    <s v="CA-2014-147228"/>
    <x v="3"/>
    <x v="428"/>
    <d v="2014-09-15T00:00:00"/>
    <s v="Standard Class"/>
    <s v="SO-20335"/>
    <s v="Sean O'Donnell"/>
    <x v="0"/>
    <s v="United States"/>
    <s v="Columbia"/>
    <x v="18"/>
    <n v="38401"/>
    <x v="0"/>
    <s v="FUR-FU-10000023"/>
    <x v="0"/>
    <x v="5"/>
    <s v="Eldon Wave Desk Accessories"/>
    <n v="14.135999999999999"/>
    <n v="3"/>
    <n v="0.2"/>
    <n v="4.2408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x v="15"/>
    <n v="10011"/>
    <x v="3"/>
    <s v="OFF-ST-10004258"/>
    <x v="1"/>
    <x v="4"/>
    <s v="Portable Personal File Box"/>
    <n v="36.630000000000003"/>
    <n v="3"/>
    <n v="0"/>
    <n v="9.8901000000000039"/>
  </r>
  <r>
    <n v="4631"/>
    <s v="US-2012-126235"/>
    <x v="1"/>
    <x v="52"/>
    <d v="2012-10-15T00:00:00"/>
    <s v="Same Day"/>
    <s v="GA-14725"/>
    <s v="Guy Armstrong"/>
    <x v="0"/>
    <s v="United States"/>
    <s v="Mount Pleasant"/>
    <x v="12"/>
    <n v="48858"/>
    <x v="2"/>
    <s v="FUR-FU-10000719"/>
    <x v="0"/>
    <x v="5"/>
    <s v="DAX Cubicle Frames, 8-1/2 x 11"/>
    <n v="17.14"/>
    <n v="2"/>
    <n v="0"/>
    <n v="6.1704000000000008"/>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0000000000024"/>
  </r>
  <r>
    <n v="4646"/>
    <s v="CA-2013-143910"/>
    <x v="0"/>
    <x v="399"/>
    <d v="2013-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x v="4"/>
    <n v="98103"/>
    <x v="1"/>
    <s v="OFF-PA-10003228"/>
    <x v="1"/>
    <x v="10"/>
    <s v="Xerox 1917"/>
    <n v="440.18999999999994"/>
    <n v="9"/>
    <n v="0"/>
    <n v="206.88929999999996"/>
  </r>
  <r>
    <n v="4650"/>
    <s v="CA-2014-129357"/>
    <x v="3"/>
    <x v="304"/>
    <d v="2014-05-20T00:00:00"/>
    <s v="Standard Class"/>
    <s v="KB-16585"/>
    <s v="Ken Black"/>
    <x v="1"/>
    <s v="United States"/>
    <s v="Seattle"/>
    <x v="4"/>
    <n v="98103"/>
    <x v="1"/>
    <s v="OFF-SU-10004498"/>
    <x v="1"/>
    <x v="14"/>
    <s v="Martin-Yale Premier Letter Opener"/>
    <n v="64.400000000000006"/>
    <n v="5"/>
    <n v="0"/>
    <n v="1.9320000000000004"/>
  </r>
  <r>
    <n v="4651"/>
    <s v="CA-2014-150987"/>
    <x v="3"/>
    <x v="798"/>
    <d v="2014-04-13T00:00:00"/>
    <s v="Standard Class"/>
    <s v="AH-10120"/>
    <s v="Adrian Hane"/>
    <x v="2"/>
    <s v="United States"/>
    <s v="San Francisco"/>
    <x v="1"/>
    <n v="94110"/>
    <x v="1"/>
    <s v="OFF-PA-10001878"/>
    <x v="1"/>
    <x v="10"/>
    <s v="Xerox 1891"/>
    <n v="244.54999999999998"/>
    <n v="5"/>
    <n v="0"/>
    <n v="114.93849999999998"/>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8000000000005"/>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0000000000009"/>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x v="2"/>
    <n v="32216"/>
    <x v="0"/>
    <s v="OFF-LA-10002787"/>
    <x v="1"/>
    <x v="2"/>
    <s v="Avery 480"/>
    <n v="3"/>
    <n v="1"/>
    <n v="0.2"/>
    <n v="1.0499999999999998"/>
  </r>
  <r>
    <n v="4665"/>
    <s v="CA-2013-116232"/>
    <x v="0"/>
    <x v="897"/>
    <d v="2013-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8"/>
  </r>
  <r>
    <n v="4668"/>
    <s v="CA-2013-116547"/>
    <x v="0"/>
    <x v="994"/>
    <d v="2013-01-17T00:00:00"/>
    <s v="Standard Class"/>
    <s v="KB-16585"/>
    <s v="Ken Black"/>
    <x v="1"/>
    <s v="United States"/>
    <s v="Seattle"/>
    <x v="4"/>
    <n v="98115"/>
    <x v="1"/>
    <s v="TEC-AC-10002335"/>
    <x v="2"/>
    <x v="11"/>
    <s v="Logitech Media Keyboard K200"/>
    <n v="69.98"/>
    <n v="2"/>
    <n v="0"/>
    <n v="13.296199999999999"/>
  </r>
  <r>
    <n v="4669"/>
    <s v="US-2014-133200"/>
    <x v="3"/>
    <x v="636"/>
    <d v="2014-05-12T00:00:00"/>
    <s v="Standard Class"/>
    <s v="DB-13555"/>
    <s v="Dorothy Badders"/>
    <x v="1"/>
    <s v="United States"/>
    <s v="Fort Worth"/>
    <x v="5"/>
    <n v="76106"/>
    <x v="2"/>
    <s v="OFF-BI-10002827"/>
    <x v="1"/>
    <x v="8"/>
    <s v="Avery Durable Poly Binders"/>
    <n v="11.059999999999999"/>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x v="5"/>
    <n v="76106"/>
    <x v="2"/>
    <s v="OFF-ST-10001932"/>
    <x v="1"/>
    <x v="4"/>
    <s v="Fellowes Staxonsteel Drawer Files"/>
    <n v="772.68000000000006"/>
    <n v="5"/>
    <n v="0.2"/>
    <n v="-57.950999999999993"/>
  </r>
  <r>
    <n v="4672"/>
    <s v="CA-2013-133550"/>
    <x v="0"/>
    <x v="995"/>
    <d v="2013-08-07T00:00:00"/>
    <s v="Standard Class"/>
    <s v="KL-16645"/>
    <s v="Ken Lonsdale"/>
    <x v="0"/>
    <s v="United States"/>
    <s v="Detroit"/>
    <x v="12"/>
    <n v="48205"/>
    <x v="2"/>
    <s v="OFF-AP-10001005"/>
    <x v="1"/>
    <x v="9"/>
    <s v="Honeywell Quietcare HEPA Air Cleaner"/>
    <n v="283.14000000000004"/>
    <n v="4"/>
    <n v="0.1"/>
    <n v="72.357999999999976"/>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x v="7"/>
    <n v="84321"/>
    <x v="1"/>
    <s v="TEC-AC-10004877"/>
    <x v="2"/>
    <x v="11"/>
    <s v="Imation 30456 USB Flash Drive 8GB"/>
    <n v="82.800000000000011"/>
    <n v="12"/>
    <n v="0"/>
    <n v="6.6239999999999952"/>
  </r>
  <r>
    <n v="4680"/>
    <s v="CA-2011-114510"/>
    <x v="2"/>
    <x v="619"/>
    <d v="2011-03-19T00:00:00"/>
    <s v="Standard Class"/>
    <s v="JF-15295"/>
    <s v="Jason Fortune-"/>
    <x v="0"/>
    <s v="United States"/>
    <s v="Logan"/>
    <x v="7"/>
    <n v="84321"/>
    <x v="1"/>
    <s v="OFF-ST-10003221"/>
    <x v="1"/>
    <x v="4"/>
    <s v="Staples"/>
    <n v="21.36"/>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x v="15"/>
    <n v="13021"/>
    <x v="3"/>
    <s v="OFF-FA-10000936"/>
    <x v="1"/>
    <x v="13"/>
    <s v="Acco Hot Clips Clips to Go"/>
    <n v="29.61"/>
    <n v="9"/>
    <n v="0"/>
    <n v="13.324499999999999"/>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7999999999993"/>
  </r>
  <r>
    <n v="4687"/>
    <s v="CA-2013-159912"/>
    <x v="0"/>
    <x v="48"/>
    <d v="2013-09-04T00:00:00"/>
    <s v="Standard Class"/>
    <s v="GB-14530"/>
    <s v="George Bell"/>
    <x v="1"/>
    <s v="United States"/>
    <s v="Philadelphia"/>
    <x v="9"/>
    <n v="19120"/>
    <x v="3"/>
    <s v="OFF-FA-10000053"/>
    <x v="1"/>
    <x v="13"/>
    <s v="Revere Boxed Rubber Bands by Revere"/>
    <n v="10.584"/>
    <n v="7"/>
    <n v="0.2"/>
    <n v="-2.3813999999999993"/>
  </r>
  <r>
    <n v="4688"/>
    <s v="CA-2013-101987"/>
    <x v="0"/>
    <x v="890"/>
    <d v="2013-07-01T00:00:00"/>
    <s v="Standard Class"/>
    <s v="HL-15040"/>
    <s v="Hunter Lopez"/>
    <x v="0"/>
    <s v="United States"/>
    <s v="Richmond"/>
    <x v="14"/>
    <n v="47374"/>
    <x v="2"/>
    <s v="TEC-PH-10001305"/>
    <x v="2"/>
    <x v="7"/>
    <s v="Panasonic KX TS208W Corded phone"/>
    <n v="440.91"/>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x v="16"/>
    <n v="85705"/>
    <x v="1"/>
    <s v="FUR-FU-10001876"/>
    <x v="0"/>
    <x v="5"/>
    <s v="Computer Room Manger, 14&quot;"/>
    <n v="51.967999999999996"/>
    <n v="2"/>
    <n v="0.2"/>
    <n v="10.393599999999998"/>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x v="16"/>
    <n v="85705"/>
    <x v="1"/>
    <s v="FUR-CH-10004860"/>
    <x v="0"/>
    <x v="1"/>
    <s v="Global Low Back Tilter Chair"/>
    <n v="242.35200000000003"/>
    <n v="3"/>
    <n v="0.2"/>
    <n v="-42.411600000000035"/>
  </r>
  <r>
    <n v="4693"/>
    <s v="CA-2011-138681"/>
    <x v="2"/>
    <x v="414"/>
    <d v="2011-12-22T00:00:00"/>
    <s v="First Class"/>
    <s v="CT-11995"/>
    <s v="Carol Triggs"/>
    <x v="0"/>
    <s v="United States"/>
    <s v="Tucson"/>
    <x v="16"/>
    <n v="85705"/>
    <x v="1"/>
    <s v="OFF-PA-10000357"/>
    <x v="1"/>
    <x v="10"/>
    <s v="Xerox 1888"/>
    <n v="221.92000000000002"/>
    <n v="5"/>
    <n v="0.2"/>
    <n v="77.671999999999983"/>
  </r>
  <r>
    <n v="4694"/>
    <s v="CA-2011-138681"/>
    <x v="2"/>
    <x v="414"/>
    <d v="2011-12-22T00:00:00"/>
    <s v="First Class"/>
    <s v="CT-11995"/>
    <s v="Carol Triggs"/>
    <x v="0"/>
    <s v="United States"/>
    <s v="Tucson"/>
    <x v="16"/>
    <n v="85705"/>
    <x v="1"/>
    <s v="OFF-PA-10003270"/>
    <x v="1"/>
    <x v="10"/>
    <s v="Xerox 1954"/>
    <n v="8.4480000000000004"/>
    <n v="2"/>
    <n v="0.2"/>
    <n v="2.6399999999999997"/>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400000000012"/>
  </r>
  <r>
    <n v="4697"/>
    <s v="US-2012-138121"/>
    <x v="1"/>
    <x v="997"/>
    <d v="2012-12-17T00:00:00"/>
    <s v="Same Day"/>
    <s v="JL-15835"/>
    <s v="John Lee"/>
    <x v="0"/>
    <s v="United States"/>
    <s v="Detroit"/>
    <x v="12"/>
    <n v="48205"/>
    <x v="2"/>
    <s v="FUR-CH-10004875"/>
    <x v="0"/>
    <x v="1"/>
    <s v="Harbour Creations 67200 Series Stacking Chairs"/>
    <n v="142.36000000000001"/>
    <n v="2"/>
    <n v="0"/>
    <n v="38.437200000000004"/>
  </r>
  <r>
    <n v="4698"/>
    <s v="US-2012-138121"/>
    <x v="1"/>
    <x v="997"/>
    <d v="2012-12-17T00:00:00"/>
    <s v="Same Day"/>
    <s v="JL-15835"/>
    <s v="John Lee"/>
    <x v="0"/>
    <s v="United States"/>
    <s v="Detroit"/>
    <x v="12"/>
    <n v="48205"/>
    <x v="2"/>
    <s v="FUR-CH-10003817"/>
    <x v="0"/>
    <x v="1"/>
    <s v="Global Value Steno Chair, Gray"/>
    <n v="546.66"/>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x v="5"/>
    <n v="78745"/>
    <x v="2"/>
    <s v="OFF-AR-10003481"/>
    <x v="1"/>
    <x v="6"/>
    <s v="Newell 348"/>
    <n v="5.2480000000000002"/>
    <n v="2"/>
    <n v="0.2"/>
    <n v="0.59039999999999915"/>
  </r>
  <r>
    <n v="4701"/>
    <s v="CA-2014-140298"/>
    <x v="3"/>
    <x v="943"/>
    <d v="2014-05-18T00:00:00"/>
    <s v="Standard Class"/>
    <s v="JK-16120"/>
    <s v="Julie Kriz"/>
    <x v="2"/>
    <s v="United States"/>
    <s v="Austin"/>
    <x v="5"/>
    <n v="78745"/>
    <x v="2"/>
    <s v="OFF-ST-10004180"/>
    <x v="1"/>
    <x v="4"/>
    <s v="Safco Commercial Shelving"/>
    <n v="74.415999999999997"/>
    <n v="2"/>
    <n v="0.2"/>
    <n v="-14.883200000000002"/>
  </r>
  <r>
    <n v="4702"/>
    <s v="CA-2014-140298"/>
    <x v="3"/>
    <x v="943"/>
    <d v="2014-05-18T00:00:00"/>
    <s v="Standard Class"/>
    <s v="JK-16120"/>
    <s v="Julie Kriz"/>
    <x v="2"/>
    <s v="United States"/>
    <s v="Austin"/>
    <x v="5"/>
    <n v="78745"/>
    <x v="2"/>
    <s v="OFF-PA-10003657"/>
    <x v="1"/>
    <x v="10"/>
    <s v="Xerox 1927"/>
    <n v="6.8480000000000008"/>
    <n v="2"/>
    <n v="0.2"/>
    <n v="2.1399999999999992"/>
  </r>
  <r>
    <n v="4703"/>
    <s v="CA-2014-140298"/>
    <x v="3"/>
    <x v="943"/>
    <d v="2014-05-18T00:00:00"/>
    <s v="Standard Class"/>
    <s v="JK-16120"/>
    <s v="Julie Kriz"/>
    <x v="2"/>
    <s v="United States"/>
    <s v="Austin"/>
    <x v="5"/>
    <n v="78745"/>
    <x v="2"/>
    <s v="FUR-FU-10001967"/>
    <x v="0"/>
    <x v="5"/>
    <s v="Telescoping Adjustable Floor Lamp"/>
    <n v="7.9959999999999996"/>
    <n v="1"/>
    <n v="0.6"/>
    <n v="-6.9964999999999993"/>
  </r>
  <r>
    <n v="4704"/>
    <s v="CA-2013-166240"/>
    <x v="0"/>
    <x v="890"/>
    <d v="2013-06-29T00:00:00"/>
    <s v="Standard Class"/>
    <s v="DH-13075"/>
    <s v="Dave Hallsten"/>
    <x v="1"/>
    <s v="United States"/>
    <s v="Houston"/>
    <x v="5"/>
    <n v="77095"/>
    <x v="2"/>
    <s v="OFF-AP-10002082"/>
    <x v="1"/>
    <x v="9"/>
    <s v="Holmes HEPA Air Purifier"/>
    <n v="8.711999999999998"/>
    <n v="2"/>
    <n v="0.8"/>
    <n v="-19.602000000000007"/>
  </r>
  <r>
    <n v="4705"/>
    <s v="CA-2013-158435"/>
    <x v="0"/>
    <x v="624"/>
    <d v="2013-05-19T00:00:00"/>
    <s v="First Class"/>
    <s v="AG-10900"/>
    <s v="Arthur Gainer"/>
    <x v="0"/>
    <s v="United States"/>
    <s v="Waterbury"/>
    <x v="29"/>
    <n v="6708"/>
    <x v="3"/>
    <s v="OFF-SU-10000381"/>
    <x v="1"/>
    <x v="14"/>
    <s v="Acme Forged Steel Scissors with Black Enamel Handles"/>
    <n v="65.17"/>
    <n v="7"/>
    <n v="0"/>
    <n v="18.899299999999997"/>
  </r>
  <r>
    <n v="4706"/>
    <s v="CA-2013-158435"/>
    <x v="0"/>
    <x v="624"/>
    <d v="2013-05-19T00:00:00"/>
    <s v="First Class"/>
    <s v="AG-10900"/>
    <s v="Arthur Gainer"/>
    <x v="0"/>
    <s v="United States"/>
    <s v="Waterbury"/>
    <x v="29"/>
    <n v="6708"/>
    <x v="3"/>
    <s v="OFF-LA-10002475"/>
    <x v="1"/>
    <x v="2"/>
    <s v="Avery 519"/>
    <n v="14.62"/>
    <n v="2"/>
    <n v="0"/>
    <n v="6.8713999999999995"/>
  </r>
  <r>
    <n v="4707"/>
    <s v="CA-2013-158435"/>
    <x v="0"/>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x v="1"/>
    <n v="90049"/>
    <x v="1"/>
    <s v="OFF-BI-10003091"/>
    <x v="1"/>
    <x v="8"/>
    <s v="GBC DocuBind TL200 Manual Binding Machine"/>
    <n v="895.92"/>
    <n v="5"/>
    <n v="0.2"/>
    <n v="302.37299999999993"/>
  </r>
  <r>
    <n v="4709"/>
    <s v="CA-2014-138149"/>
    <x v="3"/>
    <x v="222"/>
    <d v="2014-07-01T00:00:00"/>
    <s v="First Class"/>
    <s v="WB-21850"/>
    <s v="William Brown"/>
    <x v="0"/>
    <s v="United States"/>
    <s v="Los Angeles"/>
    <x v="1"/>
    <n v="90049"/>
    <x v="1"/>
    <s v="OFF-ST-10002974"/>
    <x v="1"/>
    <x v="4"/>
    <s v="Trav-L-File Heavy-Duty Shuttle II, Black"/>
    <n v="130.71"/>
    <n v="3"/>
    <n v="0"/>
    <n v="39.212999999999994"/>
  </r>
  <r>
    <n v="4710"/>
    <s v="CA-2014-138149"/>
    <x v="3"/>
    <x v="222"/>
    <d v="2014-07-01T00:00:00"/>
    <s v="First Class"/>
    <s v="WB-21850"/>
    <s v="William Brown"/>
    <x v="0"/>
    <s v="United States"/>
    <s v="Los Angeles"/>
    <x v="1"/>
    <n v="90049"/>
    <x v="1"/>
    <s v="OFF-AR-10000255"/>
    <x v="1"/>
    <x v="6"/>
    <s v="Newell 328"/>
    <n v="11.68"/>
    <n v="2"/>
    <n v="0"/>
    <n v="3.0367999999999995"/>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200000000000009"/>
    <n v="1"/>
    <n v="0.7"/>
    <n v="-0.59639999999999982"/>
  </r>
  <r>
    <n v="4713"/>
    <s v="CA-2011-108273"/>
    <x v="2"/>
    <x v="757"/>
    <d v="2011-12-21T00:00:00"/>
    <s v="Standard Class"/>
    <s v="EJ-13720"/>
    <s v="Ed Jacobs"/>
    <x v="0"/>
    <s v="United States"/>
    <s v="Huntsville"/>
    <x v="5"/>
    <n v="77340"/>
    <x v="2"/>
    <s v="OFF-PA-10000029"/>
    <x v="1"/>
    <x v="10"/>
    <s v="Xerox 224"/>
    <n v="36.288000000000011"/>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199999999989"/>
  </r>
  <r>
    <n v="4716"/>
    <s v="US-2012-122910"/>
    <x v="1"/>
    <x v="793"/>
    <d v="2012-05-16T00:00:00"/>
    <s v="Standard Class"/>
    <s v="LT-16765"/>
    <s v="Larry Tron"/>
    <x v="0"/>
    <s v="United States"/>
    <s v="Louisville"/>
    <x v="22"/>
    <n v="80027"/>
    <x v="1"/>
    <s v="TEC-PH-10000441"/>
    <x v="2"/>
    <x v="7"/>
    <s v="VTech DS6151"/>
    <n v="201.584"/>
    <n v="2"/>
    <n v="0.2"/>
    <n v="20.158400000000015"/>
  </r>
  <r>
    <n v="4717"/>
    <s v="CA-2014-143126"/>
    <x v="3"/>
    <x v="734"/>
    <d v="2014-12-08T00:00:00"/>
    <s v="Second Class"/>
    <s v="CM-12655"/>
    <s v="Corinna Mitchell"/>
    <x v="2"/>
    <s v="United States"/>
    <s v="Seattle"/>
    <x v="4"/>
    <n v="98115"/>
    <x v="1"/>
    <s v="FUR-TA-10002958"/>
    <x v="0"/>
    <x v="3"/>
    <s v="Bevis Oval Conference Table, Walnut"/>
    <n v="521.96"/>
    <n v="2"/>
    <n v="0"/>
    <n v="88.733199999999954"/>
  </r>
  <r>
    <n v="4718"/>
    <s v="CA-2012-129042"/>
    <x v="1"/>
    <x v="295"/>
    <d v="2012-12-17T00:00:00"/>
    <s v="Standard Class"/>
    <s v="EM-13960"/>
    <s v="Eric Murdock"/>
    <x v="0"/>
    <s v="United States"/>
    <s v="Baltimore"/>
    <x v="39"/>
    <n v="21215"/>
    <x v="3"/>
    <s v="OFF-AR-10001662"/>
    <x v="1"/>
    <x v="6"/>
    <s v="Rogers Handheld Barrel Pencil Sharpener"/>
    <n v="8.2200000000000006"/>
    <n v="3"/>
    <n v="0"/>
    <n v="2.2194000000000007"/>
  </r>
  <r>
    <n v="4719"/>
    <s v="CA-2012-109736"/>
    <x v="1"/>
    <x v="998"/>
    <d v="2012-10-11T00:00:00"/>
    <s v="First Class"/>
    <s v="DJ-13420"/>
    <s v="Denny Joy"/>
    <x v="1"/>
    <s v="United States"/>
    <s v="San Francisco"/>
    <x v="1"/>
    <n v="94109"/>
    <x v="1"/>
    <s v="OFF-PA-10004101"/>
    <x v="1"/>
    <x v="10"/>
    <s v="Xerox 1894"/>
    <n v="45.36"/>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x v="1"/>
    <n v="90004"/>
    <x v="1"/>
    <s v="OFF-PA-10000483"/>
    <x v="1"/>
    <x v="10"/>
    <s v="Xerox 19"/>
    <n v="61.96"/>
    <n v="2"/>
    <n v="0"/>
    <n v="27.881999999999998"/>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80000000000017"/>
    <n v="2"/>
    <n v="0.7"/>
    <n v="-6.921599999999998"/>
  </r>
  <r>
    <n v="4726"/>
    <s v="CA-2013-131968"/>
    <x v="0"/>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82"/>
  </r>
  <r>
    <n v="4732"/>
    <s v="US-2012-103996"/>
    <x v="1"/>
    <x v="368"/>
    <d v="2012-03-31T00:00:00"/>
    <s v="Second Class"/>
    <s v="RB-19435"/>
    <s v="Richard Bierner"/>
    <x v="0"/>
    <s v="United States"/>
    <s v="San Diego"/>
    <x v="1"/>
    <n v="92105"/>
    <x v="1"/>
    <s v="OFF-PA-10001609"/>
    <x v="1"/>
    <x v="10"/>
    <s v="Tops Wirebound Message Log Books"/>
    <n v="9.870000000000001"/>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7999999999997"/>
  </r>
  <r>
    <n v="4738"/>
    <s v="CA-2012-155054"/>
    <x v="1"/>
    <x v="385"/>
    <d v="2012-06-19T00:00:00"/>
    <s v="Standard Class"/>
    <s v="PS-19045"/>
    <s v="Penelope Sewall"/>
    <x v="2"/>
    <s v="United States"/>
    <s v="Lewiston"/>
    <x v="43"/>
    <n v="4240"/>
    <x v="3"/>
    <s v="TEC-AC-10003657"/>
    <x v="2"/>
    <x v="11"/>
    <s v="Lenovo 17-Key USB Numeric Keypad"/>
    <n v="67.98"/>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14-03-06T00:00:00"/>
    <s v="Same Day"/>
    <s v="JD-16060"/>
    <s v="Julia Dunbar"/>
    <x v="0"/>
    <s v="United States"/>
    <s v="Rochester"/>
    <x v="11"/>
    <n v="55901"/>
    <x v="2"/>
    <s v="OFF-FA-10002763"/>
    <x v="1"/>
    <x v="13"/>
    <s v="Advantus Map Pennant Flags and Round Head Tacks"/>
    <n v="7.9"/>
    <n v="2"/>
    <n v="0"/>
    <n v="2.5279999999999996"/>
  </r>
  <r>
    <n v="4745"/>
    <s v="CA-2014-168123"/>
    <x v="3"/>
    <x v="916"/>
    <d v="2014-03-06T00:00:00"/>
    <s v="Same Day"/>
    <s v="JD-16060"/>
    <s v="Julia Dunbar"/>
    <x v="0"/>
    <s v="United States"/>
    <s v="Rochester"/>
    <x v="11"/>
    <n v="55901"/>
    <x v="2"/>
    <s v="OFF-ST-10000877"/>
    <x v="1"/>
    <x v="4"/>
    <s v="Recycled Steel Personal File for Standard File Folders"/>
    <n v="221.16"/>
    <n v="4"/>
    <n v="0"/>
    <n v="57.501599999999996"/>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100000000001"/>
  </r>
  <r>
    <n v="4748"/>
    <s v="CA-2013-120005"/>
    <x v="0"/>
    <x v="840"/>
    <d v="2013-03-04T00:00:00"/>
    <s v="Same Day"/>
    <s v="TS-21160"/>
    <s v="Theresa Swint"/>
    <x v="1"/>
    <s v="United States"/>
    <s v="San Francisco"/>
    <x v="1"/>
    <n v="94110"/>
    <x v="1"/>
    <s v="OFF-SU-10004782"/>
    <x v="1"/>
    <x v="14"/>
    <s v="Elite 5&quot; Scissors"/>
    <n v="25.349999999999998"/>
    <n v="3"/>
    <n v="0"/>
    <n v="7.6049999999999978"/>
  </r>
  <r>
    <n v="4749"/>
    <s v="CA-2013-120005"/>
    <x v="0"/>
    <x v="840"/>
    <d v="2013-03-04T00:00:00"/>
    <s v="Same Day"/>
    <s v="TS-21160"/>
    <s v="Theresa Swint"/>
    <x v="1"/>
    <s v="United States"/>
    <s v="San Francisco"/>
    <x v="1"/>
    <n v="94110"/>
    <x v="1"/>
    <s v="FUR-FU-10000672"/>
    <x v="0"/>
    <x v="5"/>
    <s v="Executive Impressions 10&quot; Spectator Wall Clock"/>
    <n v="35.28"/>
    <n v="3"/>
    <n v="0"/>
    <n v="11.995199999999997"/>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59999999999991"/>
    <n v="3"/>
    <n v="0.2"/>
    <n v="62.82000000000005"/>
  </r>
  <r>
    <n v="4752"/>
    <s v="CA-2013-159989"/>
    <x v="0"/>
    <x v="10"/>
    <d v="2013-12-14T00:00:00"/>
    <s v="Standard Class"/>
    <s v="EB-13870"/>
    <s v="Emily Burns"/>
    <x v="0"/>
    <s v="United States"/>
    <s v="Franklin"/>
    <x v="18"/>
    <n v="37064"/>
    <x v="0"/>
    <s v="TEC-PH-10000169"/>
    <x v="2"/>
    <x v="7"/>
    <s v="ARKON Windshield Dashboard Air Vent Car Mount Holder"/>
    <n v="40.68"/>
    <n v="3"/>
    <n v="0.2"/>
    <n v="-9.153000000000004"/>
  </r>
  <r>
    <n v="4753"/>
    <s v="CA-2014-103499"/>
    <x v="3"/>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x v="5"/>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x v="2"/>
    <n v="33024"/>
    <x v="0"/>
    <s v="OFF-BI-10000301"/>
    <x v="1"/>
    <x v="8"/>
    <s v="GBC Instant Report Kit"/>
    <n v="3.8820000000000006"/>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x v="2"/>
    <s v="United States"/>
    <s v="Danville"/>
    <x v="10"/>
    <n v="61832"/>
    <x v="2"/>
    <s v="OFF-BI-10001575"/>
    <x v="1"/>
    <x v="8"/>
    <s v="GBC Linen Binding Covers"/>
    <n v="43.371999999999993"/>
    <n v="7"/>
    <n v="0.8"/>
    <n v="-69.395200000000031"/>
  </r>
  <r>
    <n v="4759"/>
    <s v="CA-2011-121573"/>
    <x v="2"/>
    <x v="935"/>
    <d v="2011-11-07T00:00:00"/>
    <s v="Standard Class"/>
    <s v="SG-20605"/>
    <s v="Speros Goranitis"/>
    <x v="0"/>
    <s v="United States"/>
    <s v="New York City"/>
    <x v="15"/>
    <n v="10009"/>
    <x v="3"/>
    <s v="TEC-PH-10000984"/>
    <x v="2"/>
    <x v="7"/>
    <s v="Panasonic KX-TG9471B"/>
    <n v="783.96"/>
    <n v="4"/>
    <n v="0"/>
    <n v="219.50880000000006"/>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88"/>
  </r>
  <r>
    <n v="4767"/>
    <s v="CA-2012-123155"/>
    <x v="1"/>
    <x v="1000"/>
    <d v="2012-03-12T00:00:00"/>
    <s v="First Class"/>
    <s v="NS-18640"/>
    <s v="Noel Staavos"/>
    <x v="1"/>
    <s v="United States"/>
    <s v="San Antonio"/>
    <x v="5"/>
    <n v="78207"/>
    <x v="2"/>
    <s v="TEC-AC-10002473"/>
    <x v="2"/>
    <x v="11"/>
    <s v="Maxell 4.7GB DVD-R"/>
    <n v="113.52000000000001"/>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499999999993"/>
  </r>
  <r>
    <n v="4769"/>
    <s v="CA-2014-158883"/>
    <x v="3"/>
    <x v="455"/>
    <d v="2014-06-04T00:00:00"/>
    <s v="Same Day"/>
    <s v="CS-11860"/>
    <s v="Cari Schnelling"/>
    <x v="0"/>
    <s v="United States"/>
    <s v="Jacksonville"/>
    <x v="3"/>
    <n v="28540"/>
    <x v="0"/>
    <s v="OFF-PA-10004733"/>
    <x v="1"/>
    <x v="10"/>
    <s v="Things To Do Today Spiral Book"/>
    <n v="25.344000000000001"/>
    <n v="4"/>
    <n v="0.2"/>
    <n v="9.1871999999999989"/>
  </r>
  <r>
    <n v="4770"/>
    <s v="US-2013-114888"/>
    <x v="0"/>
    <x v="251"/>
    <d v="2013-09-25T00:00:00"/>
    <s v="Second Class"/>
    <s v="CC-12430"/>
    <s v="Chuck Clark"/>
    <x v="2"/>
    <s v="United States"/>
    <s v="San Francisco"/>
    <x v="1"/>
    <n v="94109"/>
    <x v="1"/>
    <s v="OFF-BI-10003355"/>
    <x v="1"/>
    <x v="8"/>
    <s v="Cardinal Holdit Business Card Pockets"/>
    <n v="11.95200000000000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1-11-03T00:00:00"/>
    <s v="Second Class"/>
    <s v="AC-10450"/>
    <s v="Amy Cox"/>
    <x v="0"/>
    <s v="United States"/>
    <s v="Avondale"/>
    <x v="16"/>
    <n v="85323"/>
    <x v="1"/>
    <s v="TEC-PH-10000486"/>
    <x v="2"/>
    <x v="7"/>
    <s v="Plantronics HL10 Handset Lifter"/>
    <n v="742.33600000000001"/>
    <n v="8"/>
    <n v="0.2"/>
    <n v="83.512799999999913"/>
  </r>
  <r>
    <n v="4773"/>
    <s v="CA-2014-119746"/>
    <x v="3"/>
    <x v="51"/>
    <d v="2014-11-28T00:00:00"/>
    <s v="Standard Class"/>
    <s v="CM-12385"/>
    <s v="Christopher Martinez"/>
    <x v="0"/>
    <s v="United States"/>
    <s v="Chicago"/>
    <x v="10"/>
    <n v="60610"/>
    <x v="2"/>
    <s v="FUR-FU-10004909"/>
    <x v="0"/>
    <x v="5"/>
    <s v="Contemporary Wood/Metal Frame"/>
    <n v="6.4640000000000004"/>
    <n v="1"/>
    <n v="0.6"/>
    <n v="-4.0400000000000009"/>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400000000001"/>
    <n v="2"/>
    <n v="0.2"/>
    <n v="16.678799999999995"/>
  </r>
  <r>
    <n v="4776"/>
    <s v="CA-2014-108091"/>
    <x v="3"/>
    <x v="673"/>
    <d v="2014-11-22T00:00:00"/>
    <s v="Standard Class"/>
    <s v="EK-13795"/>
    <s v="Eileen Kiefer"/>
    <x v="2"/>
    <s v="United States"/>
    <s v="Escondido"/>
    <x v="1"/>
    <n v="92025"/>
    <x v="1"/>
    <s v="OFF-AR-10000255"/>
    <x v="1"/>
    <x v="6"/>
    <s v="Newell 328"/>
    <n v="23.36"/>
    <n v="4"/>
    <n v="0"/>
    <n v="6.0735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6000000000005"/>
  </r>
  <r>
    <n v="4779"/>
    <s v="CA-2014-132346"/>
    <x v="3"/>
    <x v="659"/>
    <d v="2014-11-12T00:00:00"/>
    <s v="Standard Class"/>
    <s v="PK-19075"/>
    <s v="Pete Kriz"/>
    <x v="0"/>
    <s v="United States"/>
    <s v="Newark"/>
    <x v="13"/>
    <n v="19711"/>
    <x v="3"/>
    <s v="OFF-AP-10000696"/>
    <x v="1"/>
    <x v="9"/>
    <s v="Holmes Odor Grabber"/>
    <n v="100.94"/>
    <n v="7"/>
    <n v="0"/>
    <n v="33.310199999999995"/>
  </r>
  <r>
    <n v="4780"/>
    <s v="CA-2011-150301"/>
    <x v="2"/>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x v="5"/>
    <n v="77070"/>
    <x v="2"/>
    <s v="OFF-BI-10000201"/>
    <x v="1"/>
    <x v="8"/>
    <s v="Avery Triangle Shaped Sheet Lifters, Black, 2/Pack"/>
    <n v="1.4759999999999995"/>
    <n v="3"/>
    <n v="0.8"/>
    <n v="-2.214"/>
  </r>
  <r>
    <n v="4783"/>
    <s v="CA-2011-159310"/>
    <x v="2"/>
    <x v="845"/>
    <d v="2011-11-12T00:00:00"/>
    <s v="Standard Class"/>
    <s v="SC-20725"/>
    <s v="Steven Cartwright"/>
    <x v="0"/>
    <s v="United States"/>
    <s v="Houston"/>
    <x v="5"/>
    <n v="77070"/>
    <x v="2"/>
    <s v="OFF-SU-10004115"/>
    <x v="1"/>
    <x v="14"/>
    <s v="Acme Stainless Steel Office Snips"/>
    <n v="40.711999999999996"/>
    <n v="7"/>
    <n v="0.2"/>
    <n v="3.5623000000000022"/>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0000000000001"/>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x v="22"/>
    <n v="80906"/>
    <x v="1"/>
    <s v="OFF-AR-10001545"/>
    <x v="1"/>
    <x v="6"/>
    <s v="Newell 326"/>
    <n v="4.2240000000000002"/>
    <n v="3"/>
    <n v="0.2"/>
    <n v="0.47519999999999984"/>
  </r>
  <r>
    <n v="4788"/>
    <s v="CA-2012-104346"/>
    <x v="1"/>
    <x v="555"/>
    <d v="2012-12-16T00:00:00"/>
    <s v="Standard Class"/>
    <s v="IM-15070"/>
    <s v="Irene Maddox"/>
    <x v="0"/>
    <s v="United States"/>
    <s v="Colorado Springs"/>
    <x v="22"/>
    <n v="80906"/>
    <x v="1"/>
    <s v="TEC-AC-10004396"/>
    <x v="2"/>
    <x v="11"/>
    <s v="Logitech Keyboard K120"/>
    <n v="58.08"/>
    <n v="4"/>
    <n v="0.2"/>
    <n v="-6.5339999999999954"/>
  </r>
  <r>
    <n v="4789"/>
    <s v="CA-2012-104346"/>
    <x v="1"/>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x v="22"/>
    <n v="80906"/>
    <x v="1"/>
    <s v="FUR-FU-10001473"/>
    <x v="0"/>
    <x v="5"/>
    <s v="DAX Wood Document Frame"/>
    <n v="54.920000000000009"/>
    <n v="5"/>
    <n v="0.2"/>
    <n v="10.983999999999996"/>
  </r>
  <r>
    <n v="4791"/>
    <s v="CA-2012-104346"/>
    <x v="1"/>
    <x v="555"/>
    <d v="2012-12-16T00:00:00"/>
    <s v="Standard Class"/>
    <s v="IM-15070"/>
    <s v="Irene Maddox"/>
    <x v="0"/>
    <s v="United States"/>
    <s v="Colorado Springs"/>
    <x v="22"/>
    <n v="80906"/>
    <x v="1"/>
    <s v="FUR-TA-10000849"/>
    <x v="0"/>
    <x v="3"/>
    <s v="Bevis Rectangular Conference Tables"/>
    <n v="364.95"/>
    <n v="5"/>
    <n v="0.5"/>
    <n v="-248.16599999999994"/>
  </r>
  <r>
    <n v="4792"/>
    <s v="CA-2012-104346"/>
    <x v="1"/>
    <x v="555"/>
    <d v="2012-12-16T00:00:00"/>
    <s v="Standard Class"/>
    <s v="IM-15070"/>
    <s v="Irene Maddox"/>
    <x v="0"/>
    <s v="United States"/>
    <s v="Colorado Springs"/>
    <x v="22"/>
    <n v="80906"/>
    <x v="1"/>
    <s v="OFF-PA-10001166"/>
    <x v="1"/>
    <x v="10"/>
    <s v="Xerox 1932"/>
    <n v="85.055999999999997"/>
    <n v="3"/>
    <n v="0.2"/>
    <n v="28.706399999999991"/>
  </r>
  <r>
    <n v="4793"/>
    <s v="CA-2012-104346"/>
    <x v="1"/>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12-08-17T00:00:00"/>
    <s v="Standard Class"/>
    <s v="CK-12595"/>
    <s v="Clytie Kelty"/>
    <x v="0"/>
    <s v="United States"/>
    <s v="Marietta"/>
    <x v="32"/>
    <n v="30062"/>
    <x v="0"/>
    <s v="OFF-BI-10004187"/>
    <x v="1"/>
    <x v="8"/>
    <s v="Staples"/>
    <n v="5.64"/>
    <n v="3"/>
    <n v="0"/>
    <n v="2.7071999999999994"/>
  </r>
  <r>
    <n v="4797"/>
    <s v="US-2013-148901"/>
    <x v="0"/>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x v="2"/>
    <n v="32216"/>
    <x v="0"/>
    <s v="OFF-PA-10004983"/>
    <x v="1"/>
    <x v="10"/>
    <s v="Xerox 23"/>
    <n v="31.104000000000006"/>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x v="2"/>
    <n v="32216"/>
    <x v="0"/>
    <s v="OFF-AR-10002467"/>
    <x v="1"/>
    <x v="6"/>
    <s v="Dixon Ticonderoga Pencils"/>
    <n v="4.7679999999999998"/>
    <n v="2"/>
    <n v="0.2"/>
    <n v="0.41720000000000046"/>
  </r>
  <r>
    <n v="4802"/>
    <s v="US-2013-148901"/>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x v="9"/>
    <n v="19140"/>
    <x v="3"/>
    <s v="TEC-PH-10003885"/>
    <x v="2"/>
    <x v="7"/>
    <s v="Cisco SPA508G"/>
    <n v="39.593999999999994"/>
    <n v="1"/>
    <n v="0.4"/>
    <n v="-7.2589000000000041"/>
  </r>
  <r>
    <n v="4805"/>
    <s v="CA-2014-136364"/>
    <x v="3"/>
    <x v="1002"/>
    <d v="2014-07-18T00:00:00"/>
    <s v="Second Class"/>
    <s v="MH-17455"/>
    <s v="Mark Hamilton"/>
    <x v="0"/>
    <s v="United States"/>
    <s v="Philadelphia"/>
    <x v="9"/>
    <n v="19140"/>
    <x v="3"/>
    <s v="FUR-FU-10002501"/>
    <x v="0"/>
    <x v="5"/>
    <s v="Nu-Dell Executive Frame"/>
    <n v="91.00800000000001"/>
    <n v="9"/>
    <n v="0.2"/>
    <n v="19.339199999999998"/>
  </r>
  <r>
    <n v="4806"/>
    <s v="CA-2012-137708"/>
    <x v="1"/>
    <x v="6"/>
    <d v="2012-11-25T00:00:00"/>
    <s v="Second Class"/>
    <s v="NG-18430"/>
    <s v="Nathan Gelder"/>
    <x v="0"/>
    <s v="United States"/>
    <s v="Los Angeles"/>
    <x v="1"/>
    <n v="90008"/>
    <x v="1"/>
    <s v="OFF-PA-10000176"/>
    <x v="1"/>
    <x v="10"/>
    <s v="Xerox 1887"/>
    <n v="37.94"/>
    <n v="2"/>
    <n v="0"/>
    <n v="18.211199999999998"/>
  </r>
  <r>
    <n v="4807"/>
    <s v="CA-2012-137708"/>
    <x v="1"/>
    <x v="6"/>
    <d v="2012-11-25T00:00:00"/>
    <s v="Second Class"/>
    <s v="NG-18430"/>
    <s v="Nathan Gelder"/>
    <x v="0"/>
    <s v="United States"/>
    <s v="Los Angeles"/>
    <x v="1"/>
    <n v="90008"/>
    <x v="1"/>
    <s v="OFF-PA-10000327"/>
    <x v="1"/>
    <x v="10"/>
    <s v="Xerox 1971"/>
    <n v="42.800000000000004"/>
    <n v="10"/>
    <n v="0"/>
    <n v="19.259999999999998"/>
  </r>
  <r>
    <n v="4808"/>
    <s v="CA-2012-137708"/>
    <x v="1"/>
    <x v="6"/>
    <d v="2012-11-25T00:00:00"/>
    <s v="Second Class"/>
    <s v="NG-18430"/>
    <s v="Nathan Gelder"/>
    <x v="0"/>
    <s v="United States"/>
    <s v="Los Angeles"/>
    <x v="1"/>
    <n v="90008"/>
    <x v="1"/>
    <s v="OFF-ST-10004634"/>
    <x v="1"/>
    <x v="4"/>
    <s v="Personal Folder Holder, Ebony"/>
    <n v="33.630000000000003"/>
    <n v="3"/>
    <n v="0"/>
    <n v="10.088999999999999"/>
  </r>
  <r>
    <n v="4809"/>
    <s v="CA-2011-149055"/>
    <x v="2"/>
    <x v="533"/>
    <d v="2011-11-28T00:00:00"/>
    <s v="Standard Class"/>
    <s v="PB-19210"/>
    <s v="Phillip Breyer"/>
    <x v="1"/>
    <s v="United States"/>
    <s v="Philadelphia"/>
    <x v="9"/>
    <n v="19134"/>
    <x v="3"/>
    <s v="OFF-EN-10003040"/>
    <x v="1"/>
    <x v="12"/>
    <s v="Quality Park Security Envelopes"/>
    <n v="62.808000000000007"/>
    <n v="3"/>
    <n v="0.2"/>
    <n v="21.197700000000001"/>
  </r>
  <r>
    <n v="4810"/>
    <s v="CA-2012-151589"/>
    <x v="1"/>
    <x v="17"/>
    <d v="2012-12-30T00:00:00"/>
    <s v="First Class"/>
    <s v="RE-19450"/>
    <s v="Richard Eichhorn"/>
    <x v="0"/>
    <s v="United States"/>
    <s v="Eau Claire"/>
    <x v="6"/>
    <n v="54703"/>
    <x v="2"/>
    <s v="OFF-PA-10003228"/>
    <x v="1"/>
    <x v="10"/>
    <s v="Xerox 1917"/>
    <n v="195.64"/>
    <n v="4"/>
    <n v="0"/>
    <n v="91.950799999999987"/>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4"/>
    <n v="3"/>
    <n v="0.3"/>
    <n v="-21.717600000000004"/>
  </r>
  <r>
    <n v="4813"/>
    <s v="CA-2013-121370"/>
    <x v="0"/>
    <x v="696"/>
    <d v="2013-11-20T00:00:00"/>
    <s v="Second Class"/>
    <s v="EB-14110"/>
    <s v="Eugene Barchas"/>
    <x v="0"/>
    <s v="United States"/>
    <s v="Philadelphia"/>
    <x v="9"/>
    <n v="19134"/>
    <x v="3"/>
    <s v="TEC-CO-10004115"/>
    <x v="2"/>
    <x v="16"/>
    <s v="Sharp AL-1530CS Digital Copier"/>
    <n v="1199.9759999999999"/>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x v="9"/>
    <n v="19134"/>
    <x v="3"/>
    <s v="OFF-AP-10002998"/>
    <x v="1"/>
    <x v="9"/>
    <s v="Holmes 99% HEPA Air Purifier"/>
    <n v="34.655999999999999"/>
    <n v="2"/>
    <n v="0.2"/>
    <n v="5.6315999999999971"/>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88"/>
    <n v="8"/>
    <n v="0.8"/>
    <n v="-1181.2824000000003"/>
  </r>
  <r>
    <n v="4822"/>
    <s v="CA-2012-140025"/>
    <x v="1"/>
    <x v="1003"/>
    <d v="2012-04-11T00:00:00"/>
    <s v="Standard Class"/>
    <s v="PF-19120"/>
    <s v="Peter Fuller"/>
    <x v="0"/>
    <s v="United States"/>
    <s v="San Antonio"/>
    <x v="5"/>
    <n v="78207"/>
    <x v="2"/>
    <s v="TEC-AC-10002402"/>
    <x v="2"/>
    <x v="11"/>
    <s v="Razer Kraken PRO Over Ear PC and Music Headset"/>
    <n v="383.952"/>
    <n v="6"/>
    <n v="0.2"/>
    <n v="47.993999999999971"/>
  </r>
  <r>
    <n v="4823"/>
    <s v="CA-2013-134222"/>
    <x v="0"/>
    <x v="212"/>
    <d v="2013-07-12T00:00:00"/>
    <s v="Same Day"/>
    <s v="NZ-18565"/>
    <s v="Nick Zandusky"/>
    <x v="2"/>
    <s v="United States"/>
    <s v="Yuma"/>
    <x v="16"/>
    <n v="85364"/>
    <x v="1"/>
    <s v="OFF-BI-10001658"/>
    <x v="1"/>
    <x v="8"/>
    <s v="GBC Standard Therm-A-Bind Covers"/>
    <n v="44.856000000000009"/>
    <n v="6"/>
    <n v="0.7"/>
    <n v="-35.884799999999984"/>
  </r>
  <r>
    <n v="4824"/>
    <s v="CA-2013-140018"/>
    <x v="0"/>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x v="24"/>
    <n v="43229"/>
    <x v="3"/>
    <s v="FUR-CH-10003817"/>
    <x v="0"/>
    <x v="1"/>
    <s v="Global Value Steno Chair, Gray"/>
    <n v="127.554"/>
    <n v="3"/>
    <n v="0.3"/>
    <n v="-9.1109999999999971"/>
  </r>
  <r>
    <n v="4826"/>
    <s v="CA-2013-140018"/>
    <x v="0"/>
    <x v="831"/>
    <d v="2013-11-27T00:00:00"/>
    <s v="Standard Class"/>
    <s v="CK-12205"/>
    <s v="Chloris Kastensmidt"/>
    <x v="0"/>
    <s v="United States"/>
    <s v="Columbus"/>
    <x v="24"/>
    <n v="43229"/>
    <x v="3"/>
    <s v="FUR-FU-10001876"/>
    <x v="0"/>
    <x v="5"/>
    <s v="Computer Room Manger, 14&quot;"/>
    <n v="77.951999999999998"/>
    <n v="3"/>
    <n v="0.2"/>
    <n v="15.590399999999995"/>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x v="0"/>
    <n v="40475"/>
    <x v="0"/>
    <s v="OFF-AR-10001919"/>
    <x v="1"/>
    <x v="6"/>
    <s v="OIC #2 Pencils, Medium Soft"/>
    <n v="5.64"/>
    <n v="3"/>
    <n v="0"/>
    <n v="1.6355999999999997"/>
  </r>
  <r>
    <n v="4830"/>
    <s v="CA-2013-152408"/>
    <x v="0"/>
    <x v="666"/>
    <d v="2013-05-22T00:00:00"/>
    <s v="Standard Class"/>
    <s v="TT-21220"/>
    <s v="Thomas Thornton"/>
    <x v="0"/>
    <s v="United States"/>
    <s v="New York City"/>
    <x v="15"/>
    <n v="10035"/>
    <x v="3"/>
    <s v="OFF-BI-10002393"/>
    <x v="1"/>
    <x v="8"/>
    <s v="Binder Posts"/>
    <n v="13.776000000000002"/>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399999999988"/>
  </r>
  <r>
    <n v="4832"/>
    <s v="CA-2011-120278"/>
    <x v="2"/>
    <x v="845"/>
    <d v="2011-11-12T00:00:00"/>
    <s v="Standard Class"/>
    <s v="MS-17365"/>
    <s v="Maribeth Schnelling"/>
    <x v="0"/>
    <s v="United States"/>
    <s v="Wausau"/>
    <x v="6"/>
    <n v="54401"/>
    <x v="2"/>
    <s v="OFF-ST-10004258"/>
    <x v="1"/>
    <x v="4"/>
    <s v="Portable Personal File Box"/>
    <n v="36.630000000000003"/>
    <n v="3"/>
    <n v="0"/>
    <n v="9.8901000000000039"/>
  </r>
  <r>
    <n v="4833"/>
    <s v="CA-2011-120278"/>
    <x v="2"/>
    <x v="845"/>
    <d v="2011-11-12T00:00:00"/>
    <s v="Standard Class"/>
    <s v="MS-17365"/>
    <s v="Maribeth Schnelling"/>
    <x v="0"/>
    <s v="United States"/>
    <s v="Wausau"/>
    <x v="6"/>
    <n v="54401"/>
    <x v="2"/>
    <s v="OFF-ST-10002214"/>
    <x v="1"/>
    <x v="4"/>
    <s v="X-Rack File for Hanging Folders"/>
    <n v="22.58"/>
    <n v="2"/>
    <n v="0"/>
    <n v="5.8707999999999991"/>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x v="1"/>
    <n v="94110"/>
    <x v="1"/>
    <s v="OFF-PA-10002581"/>
    <x v="1"/>
    <x v="10"/>
    <s v="Xerox 1951"/>
    <n v="61.96"/>
    <n v="2"/>
    <n v="0"/>
    <n v="27.881999999999998"/>
  </r>
  <r>
    <n v="4837"/>
    <s v="CA-2014-167661"/>
    <x v="3"/>
    <x v="361"/>
    <d v="2014-10-11T00:00:00"/>
    <s v="Standard Class"/>
    <s v="MP-18175"/>
    <s v="Mike Pelletier"/>
    <x v="2"/>
    <s v="United States"/>
    <s v="San Francisco"/>
    <x v="1"/>
    <n v="94110"/>
    <x v="1"/>
    <s v="OFF-BI-10001097"/>
    <x v="1"/>
    <x v="8"/>
    <s v="Avery Hole Reinforcements"/>
    <n v="19.936000000000003"/>
    <n v="4"/>
    <n v="0.2"/>
    <n v="7.2267999999999999"/>
  </r>
  <r>
    <n v="4838"/>
    <s v="CA-2014-106831"/>
    <x v="3"/>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x v="0"/>
    <s v="United States"/>
    <s v="Dublin"/>
    <x v="24"/>
    <n v="43017"/>
    <x v="3"/>
    <s v="OFF-PA-10000682"/>
    <x v="1"/>
    <x v="10"/>
    <s v="Xerox 1924"/>
    <n v="27.744000000000003"/>
    <n v="6"/>
    <n v="0.2"/>
    <n v="10.057200000000002"/>
  </r>
  <r>
    <n v="4840"/>
    <s v="CA-2014-106831"/>
    <x v="3"/>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8"/>
  </r>
  <r>
    <n v="4845"/>
    <s v="US-2011-128685"/>
    <x v="2"/>
    <x v="527"/>
    <d v="2011-04-05T00:00:00"/>
    <s v="First Class"/>
    <s v="MZ-17515"/>
    <s v="Mary Zewe"/>
    <x v="1"/>
    <s v="United States"/>
    <s v="Los Angeles"/>
    <x v="1"/>
    <n v="90008"/>
    <x v="1"/>
    <s v="OFF-BI-10004140"/>
    <x v="1"/>
    <x v="8"/>
    <s v="Avery Non-Stick Binders"/>
    <n v="7.1840000000000011"/>
    <n v="2"/>
    <n v="0.2"/>
    <n v="2.2449999999999992"/>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600000000000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1-09-14T00:00:00"/>
    <s v="Standard Class"/>
    <s v="MC-17275"/>
    <s v="Marc Crier"/>
    <x v="0"/>
    <s v="United States"/>
    <s v="Pasco"/>
    <x v="4"/>
    <n v="99301"/>
    <x v="1"/>
    <s v="OFF-AR-10000380"/>
    <x v="1"/>
    <x v="6"/>
    <s v="Hunt PowerHouse Electric Pencil Sharpener, Blue"/>
    <n v="303.83999999999997"/>
    <n v="8"/>
    <n v="0"/>
    <n v="91.151999999999958"/>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800000000001"/>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x v="10"/>
    <n v="60302"/>
    <x v="2"/>
    <s v="OFF-AR-10000823"/>
    <x v="1"/>
    <x v="6"/>
    <s v="Newell 307"/>
    <n v="10.19200000000000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59999999992"/>
  </r>
  <r>
    <n v="4862"/>
    <s v="CA-2011-138940"/>
    <x v="2"/>
    <x v="909"/>
    <d v="2011-04-16T00:00:00"/>
    <s v="Second Class"/>
    <s v="GM-14455"/>
    <s v="Gary Mitchum"/>
    <x v="2"/>
    <s v="United States"/>
    <s v="Austin"/>
    <x v="5"/>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x v="15"/>
    <n v="10011"/>
    <x v="3"/>
    <s v="OFF-BI-10001191"/>
    <x v="1"/>
    <x v="8"/>
    <s v="Canvas Sectional Post Binders"/>
    <n v="20.368000000000002"/>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14-11-19T00:00:00"/>
    <s v="Standard Class"/>
    <s v="TT-21070"/>
    <s v="Ted Trevino"/>
    <x v="0"/>
    <s v="United States"/>
    <s v="Seattle"/>
    <x v="4"/>
    <n v="98103"/>
    <x v="1"/>
    <s v="OFF-BI-10001718"/>
    <x v="1"/>
    <x v="8"/>
    <s v="GBC DocuBind P50 Personal Binding Machine"/>
    <n v="563.024"/>
    <n v="11"/>
    <n v="0.2"/>
    <n v="190.02059999999997"/>
  </r>
  <r>
    <n v="4868"/>
    <s v="CA-2014-122490"/>
    <x v="3"/>
    <x v="38"/>
    <d v="2014-11-19T00:00:00"/>
    <s v="Standard Class"/>
    <s v="TT-21070"/>
    <s v="Ted Trevino"/>
    <x v="0"/>
    <s v="United States"/>
    <s v="Seattle"/>
    <x v="4"/>
    <n v="98103"/>
    <x v="1"/>
    <s v="OFF-ST-10000991"/>
    <x v="1"/>
    <x v="4"/>
    <s v="Space Solutions HD Industrial Steel Shelving."/>
    <n v="344.90999999999997"/>
    <n v="3"/>
    <n v="0"/>
    <n v="10.347300000000004"/>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39999999999998"/>
    <n v="2"/>
    <n v="0.2"/>
    <n v="0.61559999999999993"/>
  </r>
  <r>
    <n v="4873"/>
    <s v="CA-2014-164042"/>
    <x v="3"/>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x v="5"/>
    <n v="77095"/>
    <x v="2"/>
    <s v="OFF-ST-10002301"/>
    <x v="1"/>
    <x v="4"/>
    <s v="Tennsco Commercial Shelving"/>
    <n v="48.816000000000003"/>
    <n v="3"/>
    <n v="0.2"/>
    <n v="-11.593800000000005"/>
  </r>
  <r>
    <n v="4875"/>
    <s v="CA-2014-164042"/>
    <x v="3"/>
    <x v="979"/>
    <d v="2014-05-28T00:00:00"/>
    <s v="Standard Class"/>
    <s v="KL-16645"/>
    <s v="Ken Lonsdale"/>
    <x v="0"/>
    <s v="United States"/>
    <s v="Houston"/>
    <x v="5"/>
    <n v="77095"/>
    <x v="2"/>
    <s v="OFF-BI-10001922"/>
    <x v="1"/>
    <x v="8"/>
    <s v="Storex Dura Pro Binders"/>
    <n v="1.1879999999999997"/>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x v="3"/>
    <n v="27707"/>
    <x v="0"/>
    <s v="OFF-ST-10000532"/>
    <x v="1"/>
    <x v="4"/>
    <s v="Advantus Rolling Drawer Organizers"/>
    <n v="61.567999999999998"/>
    <n v="2"/>
    <n v="0.2"/>
    <n v="4.6175999999999995"/>
  </r>
  <r>
    <n v="4878"/>
    <s v="US-2011-155817"/>
    <x v="2"/>
    <x v="462"/>
    <d v="2011-10-09T00:00:00"/>
    <s v="Standard Class"/>
    <s v="SL-20155"/>
    <s v="Sara Luxemburg"/>
    <x v="2"/>
    <s v="United States"/>
    <s v="Durham"/>
    <x v="3"/>
    <n v="27707"/>
    <x v="0"/>
    <s v="OFF-AR-10002335"/>
    <x v="1"/>
    <x v="6"/>
    <s v="DIXON Oriole Pencils"/>
    <n v="6.1920000000000002"/>
    <n v="3"/>
    <n v="0.2"/>
    <n v="0.46440000000000037"/>
  </r>
  <r>
    <n v="4879"/>
    <s v="US-2013-131891"/>
    <x v="0"/>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x v="0"/>
    <n v="42420"/>
    <x v="0"/>
    <s v="TEC-AC-10004145"/>
    <x v="2"/>
    <x v="11"/>
    <s v="Logitech diNovo Edge Keyboard"/>
    <n v="2249.91"/>
    <n v="9"/>
    <n v="0"/>
    <n v="517.47930000000008"/>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x v="1"/>
    <n v="92804"/>
    <x v="1"/>
    <s v="OFF-AR-10001972"/>
    <x v="1"/>
    <x v="6"/>
    <s v="Newell 323"/>
    <n v="3.36"/>
    <n v="2"/>
    <n v="0"/>
    <n v="0.87360000000000015"/>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000000000002"/>
    <n v="3"/>
    <n v="0"/>
    <n v="52.974299999999992"/>
  </r>
  <r>
    <n v="4888"/>
    <s v="CA-2013-163167"/>
    <x v="0"/>
    <x v="85"/>
    <d v="2013-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13-12-02T00:00:00"/>
    <s v="Second Class"/>
    <s v="RF-19345"/>
    <s v="Randy Ferguson"/>
    <x v="1"/>
    <s v="United States"/>
    <s v="Marietta"/>
    <x v="32"/>
    <n v="30062"/>
    <x v="0"/>
    <s v="OFF-ST-10004459"/>
    <x v="1"/>
    <x v="4"/>
    <s v="Tennsco Single-Tier Lockers"/>
    <n v="1126.02"/>
    <n v="3"/>
    <n v="0"/>
    <n v="56.300999999999988"/>
  </r>
  <r>
    <n v="4890"/>
    <s v="CA-2013-163167"/>
    <x v="0"/>
    <x v="85"/>
    <d v="2013-12-02T00:00:00"/>
    <s v="Second Class"/>
    <s v="RF-19345"/>
    <s v="Randy Ferguson"/>
    <x v="1"/>
    <s v="United States"/>
    <s v="Marietta"/>
    <x v="32"/>
    <n v="30062"/>
    <x v="0"/>
    <s v="OFF-ST-10003805"/>
    <x v="1"/>
    <x v="4"/>
    <s v="24 Capacity Maxi Data Binder Racks, Pearl"/>
    <n v="1263.3000000000002"/>
    <n v="6"/>
    <n v="0"/>
    <n v="315.82499999999993"/>
  </r>
  <r>
    <n v="4891"/>
    <s v="CA-2013-135776"/>
    <x v="0"/>
    <x v="443"/>
    <d v="2013-12-31T00:00:00"/>
    <s v="Standard Class"/>
    <s v="EH-13765"/>
    <s v="Edward Hooks"/>
    <x v="1"/>
    <s v="United States"/>
    <s v="Seattle"/>
    <x v="4"/>
    <n v="98103"/>
    <x v="1"/>
    <s v="OFF-AR-10001246"/>
    <x v="1"/>
    <x v="6"/>
    <s v="Newell 317"/>
    <n v="8.82"/>
    <n v="3"/>
    <n v="0"/>
    <n v="2.5577999999999994"/>
  </r>
  <r>
    <n v="4892"/>
    <s v="CA-2013-135776"/>
    <x v="0"/>
    <x v="443"/>
    <d v="2013-12-31T00:00:00"/>
    <s v="Standard Class"/>
    <s v="EH-13765"/>
    <s v="Edward Hooks"/>
    <x v="1"/>
    <s v="United States"/>
    <s v="Seattle"/>
    <x v="4"/>
    <n v="98103"/>
    <x v="1"/>
    <s v="OFF-PA-10001295"/>
    <x v="1"/>
    <x v="10"/>
    <s v="Computer Printout Paper with Letter-Trim Perforations"/>
    <n v="37.94"/>
    <n v="2"/>
    <n v="0"/>
    <n v="18.211199999999998"/>
  </r>
  <r>
    <n v="4893"/>
    <s v="CA-2013-135776"/>
    <x v="0"/>
    <x v="443"/>
    <d v="2013-12-31T00:00:00"/>
    <s v="Standard Class"/>
    <s v="EH-13765"/>
    <s v="Edward Hooks"/>
    <x v="1"/>
    <s v="United States"/>
    <s v="Seattle"/>
    <x v="4"/>
    <n v="98103"/>
    <x v="1"/>
    <s v="OFF-AR-10001231"/>
    <x v="1"/>
    <x v="6"/>
    <s v="Sanford EarthWrite Recycled Pencils, Medium Soft, #2"/>
    <n v="4.2"/>
    <n v="2"/>
    <n v="0"/>
    <n v="1.1760000000000002"/>
  </r>
  <r>
    <n v="4894"/>
    <s v="CA-2013-135776"/>
    <x v="0"/>
    <x v="443"/>
    <d v="2013-12-31T00:00:00"/>
    <s v="Standard Class"/>
    <s v="EH-13765"/>
    <s v="Edward Hooks"/>
    <x v="1"/>
    <s v="United States"/>
    <s v="Seattle"/>
    <x v="4"/>
    <n v="98103"/>
    <x v="1"/>
    <s v="OFF-ST-10002743"/>
    <x v="1"/>
    <x v="4"/>
    <s v="SAFCO Boltless Steel Shelving"/>
    <n v="227.28"/>
    <n v="2"/>
    <n v="0"/>
    <n v="2.2727999999999895"/>
  </r>
  <r>
    <n v="4895"/>
    <s v="CA-2013-135776"/>
    <x v="0"/>
    <x v="443"/>
    <d v="2013-12-31T00:00:00"/>
    <s v="Standard Class"/>
    <s v="EH-13765"/>
    <s v="Edward Hooks"/>
    <x v="1"/>
    <s v="United States"/>
    <s v="Seattle"/>
    <x v="4"/>
    <n v="98103"/>
    <x v="1"/>
    <s v="OFF-PA-10004327"/>
    <x v="1"/>
    <x v="10"/>
    <s v="Xerox 1911"/>
    <n v="47.9"/>
    <n v="1"/>
    <n v="0"/>
    <n v="22.991999999999997"/>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x v="24"/>
    <n v="44134"/>
    <x v="3"/>
    <s v="FUR-CH-10003761"/>
    <x v="0"/>
    <x v="1"/>
    <s v="Global Italian Leather Office Chair"/>
    <n v="183.37199999999999"/>
    <n v="2"/>
    <n v="0.3"/>
    <n v="-7.8588000000000022"/>
  </r>
  <r>
    <n v="4899"/>
    <s v="US-2011-122021"/>
    <x v="2"/>
    <x v="771"/>
    <d v="2011-10-17T00:00:00"/>
    <s v="First Class"/>
    <s v="AC-10660"/>
    <s v="Anna Chung"/>
    <x v="0"/>
    <s v="United States"/>
    <s v="Parma"/>
    <x v="24"/>
    <n v="44134"/>
    <x v="3"/>
    <s v="OFF-PA-10002230"/>
    <x v="1"/>
    <x v="10"/>
    <s v="Xerox 1897"/>
    <n v="7.9680000000000009"/>
    <n v="2"/>
    <n v="0.2"/>
    <n v="2.8884000000000007"/>
  </r>
  <r>
    <n v="4900"/>
    <s v="CA-2013-130484"/>
    <x v="0"/>
    <x v="250"/>
    <d v="2013-08-28T00:00:00"/>
    <s v="Standard Class"/>
    <s v="SG-20470"/>
    <s v="Sheri Gordon"/>
    <x v="0"/>
    <s v="United States"/>
    <s v="Gresham"/>
    <x v="21"/>
    <n v="97030"/>
    <x v="1"/>
    <s v="OFF-BI-10000088"/>
    <x v="1"/>
    <x v="8"/>
    <s v="GBC Imprintable Covers"/>
    <n v="26.352000000000004"/>
    <n v="8"/>
    <n v="0.7"/>
    <n v="-18.446399999999997"/>
  </r>
  <r>
    <n v="4901"/>
    <s v="CA-2014-120936"/>
    <x v="3"/>
    <x v="94"/>
    <d v="2014-12-22T00:00:00"/>
    <s v="Standard Class"/>
    <s v="CA-12310"/>
    <s v="Christine Abelman"/>
    <x v="1"/>
    <s v="United States"/>
    <s v="Anaheim"/>
    <x v="1"/>
    <n v="92804"/>
    <x v="1"/>
    <s v="OFF-ST-10001526"/>
    <x v="1"/>
    <x v="4"/>
    <s v="Iceberg Mobile Mega Data/Printer Cart "/>
    <n v="481.32"/>
    <n v="4"/>
    <n v="0"/>
    <n v="125.14319999999998"/>
  </r>
  <r>
    <n v="4902"/>
    <s v="CA-2014-120936"/>
    <x v="3"/>
    <x v="94"/>
    <d v="2014-12-22T00:00:00"/>
    <s v="Standard Class"/>
    <s v="CA-12310"/>
    <s v="Christine Abelman"/>
    <x v="1"/>
    <s v="United States"/>
    <s v="Anaheim"/>
    <x v="1"/>
    <n v="92804"/>
    <x v="1"/>
    <s v="OFF-SU-10002557"/>
    <x v="1"/>
    <x v="14"/>
    <s v="Fiskars Spring-Action Scissors"/>
    <n v="13.98"/>
    <n v="1"/>
    <n v="0"/>
    <n v="3.6348000000000003"/>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x v="18"/>
    <n v="37604"/>
    <x v="0"/>
    <s v="OFF-PA-10000019"/>
    <x v="1"/>
    <x v="10"/>
    <s v="Xerox 1931"/>
    <n v="36.288000000000011"/>
    <n v="7"/>
    <n v="0.2"/>
    <n v="12.700800000000001"/>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x v="18"/>
    <n v="37604"/>
    <x v="0"/>
    <s v="OFF-BI-10002003"/>
    <x v="1"/>
    <x v="8"/>
    <s v="Ibico Presentation Index for Binding Systems"/>
    <n v="5.9700000000000006"/>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399999999996"/>
  </r>
  <r>
    <n v="4916"/>
    <s v="CA-2012-161830"/>
    <x v="1"/>
    <x v="496"/>
    <d v="2012-09-26T00:00:00"/>
    <s v="Second Class"/>
    <s v="ME-17725"/>
    <s v="Max Engle"/>
    <x v="0"/>
    <s v="United States"/>
    <s v="Seattle"/>
    <x v="4"/>
    <n v="98105"/>
    <x v="1"/>
    <s v="OFF-BI-10001097"/>
    <x v="1"/>
    <x v="8"/>
    <s v="Avery Hole Reinforcements"/>
    <n v="14.952000000000002"/>
    <n v="3"/>
    <n v="0.2"/>
    <n v="5.4201000000000006"/>
  </r>
  <r>
    <n v="4917"/>
    <s v="CA-2014-163125"/>
    <x v="3"/>
    <x v="449"/>
    <d v="2014-10-12T00:00:00"/>
    <s v="Second Class"/>
    <s v="MB-17305"/>
    <s v="Maria Bertelson"/>
    <x v="0"/>
    <s v="United States"/>
    <s v="League City"/>
    <x v="5"/>
    <n v="77573"/>
    <x v="2"/>
    <s v="OFF-AR-10004344"/>
    <x v="1"/>
    <x v="6"/>
    <s v="Bulldog Vacuum Base Pencil Sharpener"/>
    <n v="67.144000000000005"/>
    <n v="7"/>
    <n v="0.2"/>
    <n v="5.8750999999999962"/>
  </r>
  <r>
    <n v="4918"/>
    <s v="CA-2014-163125"/>
    <x v="3"/>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79"/>
  </r>
  <r>
    <n v="4921"/>
    <s v="CA-2014-101728"/>
    <x v="3"/>
    <x v="971"/>
    <d v="2014-08-24T00:00:00"/>
    <s v="Standard Class"/>
    <s v="SC-20575"/>
    <s v="Sonia Cooley"/>
    <x v="0"/>
    <s v="United States"/>
    <s v="Chicago"/>
    <x v="10"/>
    <n v="60653"/>
    <x v="2"/>
    <s v="OFF-BI-10002393"/>
    <x v="1"/>
    <x v="8"/>
    <s v="Binder Posts"/>
    <n v="2.2959999999999994"/>
    <n v="2"/>
    <n v="0.8"/>
    <n v="-3.9032000000000009"/>
  </r>
  <r>
    <n v="4922"/>
    <s v="CA-2014-114055"/>
    <x v="3"/>
    <x v="53"/>
    <d v="2014-12-30T00:00:00"/>
    <s v="Second Class"/>
    <s v="MH-18115"/>
    <s v="Mick Hernandez"/>
    <x v="2"/>
    <s v="United States"/>
    <s v="Huntsville"/>
    <x v="19"/>
    <n v="35810"/>
    <x v="0"/>
    <s v="OFF-PA-10004381"/>
    <x v="1"/>
    <x v="10"/>
    <s v="14-7/8 x 11 Blue Bar Computer Printout Paper"/>
    <n v="96.08"/>
    <n v="2"/>
    <n v="0"/>
    <n v="46.118399999999994"/>
  </r>
  <r>
    <n v="4923"/>
    <s v="CA-2014-114055"/>
    <x v="3"/>
    <x v="53"/>
    <d v="2014-12-30T00:00:00"/>
    <s v="Second Class"/>
    <s v="MH-18115"/>
    <s v="Mick Hernandez"/>
    <x v="2"/>
    <s v="United States"/>
    <s v="Huntsville"/>
    <x v="19"/>
    <n v="35810"/>
    <x v="0"/>
    <s v="OFF-FA-10003059"/>
    <x v="1"/>
    <x v="13"/>
    <s v="Assorted Color Push Pins"/>
    <n v="3.62"/>
    <n v="2"/>
    <n v="0"/>
    <n v="1.1945999999999999"/>
  </r>
  <r>
    <n v="4924"/>
    <s v="CA-2014-114055"/>
    <x v="3"/>
    <x v="53"/>
    <d v="2014-12-30T00:00:00"/>
    <s v="Second Class"/>
    <s v="MH-18115"/>
    <s v="Mick Hernandez"/>
    <x v="2"/>
    <s v="United States"/>
    <s v="Huntsville"/>
    <x v="19"/>
    <n v="35810"/>
    <x v="0"/>
    <s v="OFF-PA-10000994"/>
    <x v="1"/>
    <x v="10"/>
    <s v="Xerox 1915"/>
    <n v="629.09999999999991"/>
    <n v="6"/>
    <n v="0"/>
    <n v="301.96799999999996"/>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00000000000006"/>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000000000009"/>
    <n v="3"/>
    <n v="0"/>
    <n v="251.20200000000003"/>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0000000000001"/>
    <n v="3"/>
    <n v="0"/>
    <n v="7.0218000000000007"/>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x v="0"/>
    <s v="United States"/>
    <s v="Aurora"/>
    <x v="22"/>
    <n v="80013"/>
    <x v="1"/>
    <s v="OFF-FA-10003021"/>
    <x v="1"/>
    <x v="13"/>
    <s v="Staples"/>
    <n v="4.5120000000000005"/>
    <n v="3"/>
    <n v="0.2"/>
    <n v="0.84599999999999964"/>
  </r>
  <r>
    <n v="4936"/>
    <s v="CA-2012-155124"/>
    <x v="1"/>
    <x v="1007"/>
    <d v="2012-03-21T00:00:00"/>
    <s v="Standard Class"/>
    <s v="KS-16300"/>
    <s v="Karen Seio"/>
    <x v="1"/>
    <s v="United States"/>
    <s v="Lehi"/>
    <x v="7"/>
    <n v="84043"/>
    <x v="1"/>
    <s v="TEC-PH-10003356"/>
    <x v="2"/>
    <x v="7"/>
    <s v="SmartStand Mobile Device Holder, Assorted Colors"/>
    <n v="16.776000000000003"/>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00000000001"/>
    <n v="5"/>
    <n v="0"/>
    <n v="238.65299999999991"/>
  </r>
  <r>
    <n v="4939"/>
    <s v="CA-2011-157147"/>
    <x v="2"/>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x v="1"/>
    <n v="94109"/>
    <x v="1"/>
    <s v="OFF-AR-10003514"/>
    <x v="1"/>
    <x v="6"/>
    <s v="4009 Highlighters by Sanford"/>
    <n v="19.89999999999999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x v="13"/>
    <n v="19805"/>
    <x v="3"/>
    <s v="FUR-BO-10002598"/>
    <x v="0"/>
    <x v="0"/>
    <s v="Hon Metal Bookcases, Putty"/>
    <n v="283.92"/>
    <n v="4"/>
    <n v="0"/>
    <n v="82.336799999999982"/>
  </r>
  <r>
    <n v="4943"/>
    <s v="CA-2012-156482"/>
    <x v="1"/>
    <x v="525"/>
    <d v="2012-02-13T00:00:00"/>
    <s v="Standard Class"/>
    <s v="IL-15100"/>
    <s v="Ivan Liston"/>
    <x v="0"/>
    <s v="United States"/>
    <s v="Wilmington"/>
    <x v="13"/>
    <n v="19805"/>
    <x v="3"/>
    <s v="OFF-AR-10001022"/>
    <x v="1"/>
    <x v="6"/>
    <s v="SANFORD Liquid Accent Tank-Style Highlighters"/>
    <n v="5.68"/>
    <n v="2"/>
    <n v="0"/>
    <n v="1.7607999999999997"/>
  </r>
  <r>
    <n v="4944"/>
    <s v="CA-2014-106782"/>
    <x v="3"/>
    <x v="202"/>
    <d v="2014-12-28T00:00:00"/>
    <s v="Standard Class"/>
    <s v="LP-17095"/>
    <s v="Liz Preis"/>
    <x v="0"/>
    <s v="United States"/>
    <s v="Lafayette"/>
    <x v="14"/>
    <n v="47905"/>
    <x v="2"/>
    <s v="OFF-ST-10004459"/>
    <x v="1"/>
    <x v="4"/>
    <s v="Tennsco Single-Tier Lockers"/>
    <n v="375.34"/>
    <n v="1"/>
    <n v="0"/>
    <n v="18.766999999999996"/>
  </r>
  <r>
    <n v="4945"/>
    <s v="CA-2013-151372"/>
    <x v="0"/>
    <x v="64"/>
    <d v="2013-09-07T00:00:00"/>
    <s v="First Class"/>
    <s v="JH-15985"/>
    <s v="Joseph Holt"/>
    <x v="0"/>
    <s v="United States"/>
    <s v="Redondo Beach"/>
    <x v="1"/>
    <n v="90278"/>
    <x v="1"/>
    <s v="OFF-PA-10004381"/>
    <x v="1"/>
    <x v="10"/>
    <s v="14-7/8 x 11 Blue Bar Computer Printout Paper"/>
    <n v="96.08"/>
    <n v="2"/>
    <n v="0"/>
    <n v="46.118399999999994"/>
  </r>
  <r>
    <n v="4946"/>
    <s v="CA-2013-151372"/>
    <x v="0"/>
    <x v="64"/>
    <d v="2013-09-07T00:00:00"/>
    <s v="First Class"/>
    <s v="JH-15985"/>
    <s v="Joseph Holt"/>
    <x v="0"/>
    <s v="United States"/>
    <s v="Redondo Beach"/>
    <x v="1"/>
    <n v="90278"/>
    <x v="1"/>
    <s v="OFF-BI-10000050"/>
    <x v="1"/>
    <x v="8"/>
    <s v="Angle-D Binders with Locking Rings, Label Holders"/>
    <n v="11.68"/>
    <n v="2"/>
    <n v="0.2"/>
    <n v="3.9419999999999993"/>
  </r>
  <r>
    <n v="4947"/>
    <s v="CA-2013-151372"/>
    <x v="0"/>
    <x v="64"/>
    <d v="2013-09-07T00:00:00"/>
    <s v="First Class"/>
    <s v="JH-15985"/>
    <s v="Joseph Holt"/>
    <x v="0"/>
    <s v="United States"/>
    <s v="Redondo Beach"/>
    <x v="1"/>
    <n v="90278"/>
    <x v="1"/>
    <s v="OFF-FA-10000304"/>
    <x v="1"/>
    <x v="13"/>
    <s v="Advantus Push Pins"/>
    <n v="4.3600000000000003"/>
    <n v="2"/>
    <n v="0"/>
    <n v="1.7876000000000003"/>
  </r>
  <r>
    <n v="4948"/>
    <s v="CA-2011-102085"/>
    <x v="2"/>
    <x v="777"/>
    <d v="2011-10-09T00:00:00"/>
    <s v="Standard Class"/>
    <s v="JD-16015"/>
    <s v="Joy Daniels"/>
    <x v="0"/>
    <s v="United States"/>
    <s v="Seattle"/>
    <x v="4"/>
    <n v="98115"/>
    <x v="1"/>
    <s v="OFF-LA-10002475"/>
    <x v="1"/>
    <x v="2"/>
    <s v="Avery 519"/>
    <n v="29.24"/>
    <n v="4"/>
    <n v="0"/>
    <n v="13.742799999999999"/>
  </r>
  <r>
    <n v="4949"/>
    <s v="CA-2014-107125"/>
    <x v="3"/>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x v="1"/>
    <n v="90045"/>
    <x v="1"/>
    <s v="FUR-FU-10000732"/>
    <x v="0"/>
    <x v="5"/>
    <s v="Eldon 200 Class Desk Accessories"/>
    <n v="18.84"/>
    <n v="3"/>
    <n v="0"/>
    <n v="6.0287999999999995"/>
  </r>
  <r>
    <n v="4951"/>
    <s v="CA-2013-125815"/>
    <x v="0"/>
    <x v="99"/>
    <d v="2013-11-02T00:00:00"/>
    <s v="Second Class"/>
    <s v="DL-13330"/>
    <s v="Denise Leinenbach"/>
    <x v="0"/>
    <s v="United States"/>
    <s v="New York City"/>
    <x v="15"/>
    <n v="10009"/>
    <x v="3"/>
    <s v="OFF-AR-10004441"/>
    <x v="1"/>
    <x v="6"/>
    <s v="BIC Brite Liner Highlighters"/>
    <n v="12.419999999999998"/>
    <n v="3"/>
    <n v="0"/>
    <n v="5.2164000000000001"/>
  </r>
  <r>
    <n v="4952"/>
    <s v="CA-2012-144190"/>
    <x v="1"/>
    <x v="988"/>
    <d v="2012-06-13T00:00:00"/>
    <s v="Standard Class"/>
    <s v="NC-18415"/>
    <s v="Nathan Cano"/>
    <x v="0"/>
    <s v="United States"/>
    <s v="Royal Oak"/>
    <x v="12"/>
    <n v="48073"/>
    <x v="2"/>
    <s v="OFF-PA-10000304"/>
    <x v="1"/>
    <x v="10"/>
    <s v="Xerox 1995"/>
    <n v="12.96"/>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x v="15"/>
    <n v="10009"/>
    <x v="3"/>
    <s v="TEC-PH-10001527"/>
    <x v="2"/>
    <x v="7"/>
    <s v="Plantronics MX500i Earset"/>
    <n v="85.9"/>
    <n v="2"/>
    <n v="0"/>
    <n v="2.5769999999999982"/>
  </r>
  <r>
    <n v="4955"/>
    <s v="CA-2011-160262"/>
    <x v="2"/>
    <x v="3"/>
    <d v="2011-06-13T00:00:00"/>
    <s v="Second Class"/>
    <s v="TS-21205"/>
    <s v="Thomas Seio"/>
    <x v="1"/>
    <s v="United States"/>
    <s v="North Las Vegas"/>
    <x v="33"/>
    <n v="89031"/>
    <x v="1"/>
    <s v="OFF-AR-10002335"/>
    <x v="1"/>
    <x v="6"/>
    <s v="DIXON Oriole Pencils"/>
    <n v="18.060000000000002"/>
    <n v="7"/>
    <n v="0"/>
    <n v="4.6956000000000007"/>
  </r>
  <r>
    <n v="4956"/>
    <s v="CA-2011-160262"/>
    <x v="2"/>
    <x v="3"/>
    <d v="2011-06-13T00:00:00"/>
    <s v="Second Class"/>
    <s v="TS-21205"/>
    <s v="Thomas Seio"/>
    <x v="1"/>
    <s v="United States"/>
    <s v="North Las Vegas"/>
    <x v="33"/>
    <n v="89031"/>
    <x v="1"/>
    <s v="OFF-PA-10003641"/>
    <x v="1"/>
    <x v="10"/>
    <s v="Xerox 1909"/>
    <n v="79.14"/>
    <n v="3"/>
    <n v="0"/>
    <n v="36.404399999999995"/>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11"/>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0999999999966"/>
  </r>
  <r>
    <n v="4963"/>
    <s v="CA-2011-156587"/>
    <x v="2"/>
    <x v="1009"/>
    <d v="2011-03-08T00:00:00"/>
    <s v="First Class"/>
    <s v="AB-10015"/>
    <s v="Aaron Bergman"/>
    <x v="0"/>
    <s v="United States"/>
    <s v="Seattle"/>
    <x v="4"/>
    <n v="98103"/>
    <x v="1"/>
    <s v="OFF-AR-10001427"/>
    <x v="1"/>
    <x v="6"/>
    <s v="Newell 330"/>
    <n v="17.940000000000001"/>
    <n v="3"/>
    <n v="0"/>
    <n v="4.6644000000000005"/>
  </r>
  <r>
    <n v="4964"/>
    <s v="CA-2011-156587"/>
    <x v="2"/>
    <x v="1009"/>
    <d v="2011-03-08T00:00:00"/>
    <s v="First Class"/>
    <s v="AB-10015"/>
    <s v="Aaron Bergman"/>
    <x v="0"/>
    <s v="United States"/>
    <s v="Seattle"/>
    <x v="4"/>
    <n v="98103"/>
    <x v="1"/>
    <s v="OFF-ST-10002344"/>
    <x v="1"/>
    <x v="4"/>
    <s v="Carina 42&quot;Hx23 3/4&quot;W Media Storage Unit"/>
    <n v="242.94"/>
    <n v="3"/>
    <n v="0"/>
    <n v="4.8588000000000164"/>
  </r>
  <r>
    <n v="4965"/>
    <s v="CA-2013-141180"/>
    <x v="0"/>
    <x v="666"/>
    <d v="2013-05-20T00:00:00"/>
    <s v="Second Class"/>
    <s v="DP-13000"/>
    <s v="Darren Powers"/>
    <x v="0"/>
    <s v="United States"/>
    <s v="Fort Lauderdale"/>
    <x v="2"/>
    <n v="33311"/>
    <x v="0"/>
    <s v="OFF-BI-10000301"/>
    <x v="1"/>
    <x v="8"/>
    <s v="GBC Instant Report Kit"/>
    <n v="7.7640000000000011"/>
    <n v="4"/>
    <n v="0.7"/>
    <n v="-5.1760000000000002"/>
  </r>
  <r>
    <n v="4966"/>
    <s v="CA-2012-109708"/>
    <x v="1"/>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x v="34"/>
    <n v="2908"/>
    <x v="3"/>
    <s v="TEC-PH-10001527"/>
    <x v="2"/>
    <x v="7"/>
    <s v="Plantronics MX500i Earset"/>
    <n v="128.85000000000002"/>
    <n v="3"/>
    <n v="0"/>
    <n v="3.8654999999999973"/>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199999999999"/>
  </r>
  <r>
    <n v="4971"/>
    <s v="US-2013-153815"/>
    <x v="0"/>
    <x v="61"/>
    <d v="2013-11-10T00:00:00"/>
    <s v="First Class"/>
    <s v="KL-16555"/>
    <s v="Kelly Lampkin"/>
    <x v="1"/>
    <s v="United States"/>
    <s v="Jacksonville"/>
    <x v="2"/>
    <n v="32216"/>
    <x v="0"/>
    <s v="FUR-CH-10000513"/>
    <x v="0"/>
    <x v="1"/>
    <s v="High-Back Leather Manager's Chair"/>
    <n v="207.98400000000004"/>
    <n v="2"/>
    <n v="0.2"/>
    <n v="-28.597800000000007"/>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000000000012"/>
    <n v="9"/>
    <n v="0.2"/>
    <n v="152.38799999999992"/>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x v="10"/>
    <n v="60610"/>
    <x v="2"/>
    <s v="OFF-AP-10003971"/>
    <x v="1"/>
    <x v="9"/>
    <s v="Belkin 6 Outlet Metallic Surge Strip"/>
    <n v="4.355999999999999"/>
    <n v="2"/>
    <n v="0.8"/>
    <n v="-11.761200000000002"/>
  </r>
  <r>
    <n v="4982"/>
    <s v="US-2013-131114"/>
    <x v="0"/>
    <x v="10"/>
    <d v="2013-12-14T00:00:00"/>
    <s v="Second Class"/>
    <s v="RW-19630"/>
    <s v="Rob Williams"/>
    <x v="1"/>
    <s v="United States"/>
    <s v="Chicago"/>
    <x v="10"/>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00000000000011"/>
    <n v="5"/>
    <n v="0.2"/>
    <n v="1.1764999999999992"/>
  </r>
  <r>
    <n v="4986"/>
    <s v="CA-2011-125171"/>
    <x v="2"/>
    <x v="1010"/>
    <d v="2011-09-03T00:00:00"/>
    <s v="Same Day"/>
    <s v="AG-10390"/>
    <s v="Allen Goldenen"/>
    <x v="0"/>
    <s v="United States"/>
    <s v="New York City"/>
    <x v="15"/>
    <n v="10009"/>
    <x v="3"/>
    <s v="OFF-LA-10001175"/>
    <x v="1"/>
    <x v="2"/>
    <s v="Avery 514"/>
    <n v="14.399999999999999"/>
    <n v="5"/>
    <n v="0"/>
    <n v="7.056"/>
  </r>
  <r>
    <n v="4987"/>
    <s v="CA-2013-149279"/>
    <x v="0"/>
    <x v="423"/>
    <d v="2013-04-29T00:00:00"/>
    <s v="Standard Class"/>
    <s v="CL-12700"/>
    <s v="Craig Leslie"/>
    <x v="2"/>
    <s v="United States"/>
    <s v="Colorado Springs"/>
    <x v="22"/>
    <n v="80906"/>
    <x v="1"/>
    <s v="OFF-PA-10003441"/>
    <x v="1"/>
    <x v="10"/>
    <s v="Xerox 226"/>
    <n v="15.552000000000003"/>
    <n v="3"/>
    <n v="0.2"/>
    <n v="5.4432"/>
  </r>
  <r>
    <n v="4988"/>
    <s v="CA-2013-149279"/>
    <x v="0"/>
    <x v="423"/>
    <d v="2013-04-29T00:00:00"/>
    <s v="Standard Class"/>
    <s v="CL-12700"/>
    <s v="Craig Leslie"/>
    <x v="2"/>
    <s v="United States"/>
    <s v="Colorado Springs"/>
    <x v="22"/>
    <n v="80906"/>
    <x v="1"/>
    <s v="FUR-CH-10004287"/>
    <x v="0"/>
    <x v="1"/>
    <s v="SAFCO Arco Folding Chair"/>
    <n v="1325.76"/>
    <n v="6"/>
    <n v="0.2"/>
    <n v="149.14799999999991"/>
  </r>
  <r>
    <n v="4989"/>
    <s v="CA-2013-149279"/>
    <x v="0"/>
    <x v="423"/>
    <d v="2013-04-29T00:00:00"/>
    <s v="Standard Class"/>
    <s v="CL-12700"/>
    <s v="Craig Leslie"/>
    <x v="2"/>
    <s v="United States"/>
    <s v="Colorado Springs"/>
    <x v="22"/>
    <n v="80906"/>
    <x v="1"/>
    <s v="OFF-BI-10004040"/>
    <x v="1"/>
    <x v="8"/>
    <s v="Wilson Jones Impact Binders"/>
    <n v="3.1080000000000001"/>
    <n v="2"/>
    <n v="0.7"/>
    <n v="-2.1755999999999993"/>
  </r>
  <r>
    <n v="4990"/>
    <s v="CA-2014-107321"/>
    <x v="3"/>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14-12-14T00:00:00"/>
    <s v="Standard Class"/>
    <s v="HG-14965"/>
    <s v="Henry Goldwyn"/>
    <x v="1"/>
    <s v="United States"/>
    <s v="Chicago"/>
    <x v="10"/>
    <n v="60653"/>
    <x v="2"/>
    <s v="OFF-BI-10001120"/>
    <x v="1"/>
    <x v="8"/>
    <s v="Ibico EPK-21 Electric Binding System"/>
    <n v="1889.9899999999998"/>
    <n v="5"/>
    <n v="0.8"/>
    <n v="-2929.4845000000005"/>
  </r>
  <r>
    <n v="4993"/>
    <s v="CA-2012-153038"/>
    <x v="1"/>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x v="18"/>
    <n v="38109"/>
    <x v="0"/>
    <s v="OFF-LA-10004008"/>
    <x v="1"/>
    <x v="2"/>
    <s v="Avery 507"/>
    <n v="18.431999999999999"/>
    <n v="8"/>
    <n v="0.2"/>
    <n v="5.9903999999999984"/>
  </r>
  <r>
    <n v="4995"/>
    <s v="CA-2012-153038"/>
    <x v="1"/>
    <x v="217"/>
    <d v="2012-12-25T00:00:00"/>
    <s v="Standard Class"/>
    <s v="RB-19645"/>
    <s v="Robert Barroso"/>
    <x v="1"/>
    <s v="United States"/>
    <s v="Memphis"/>
    <x v="18"/>
    <n v="38109"/>
    <x v="0"/>
    <s v="FUR-FU-10000221"/>
    <x v="0"/>
    <x v="5"/>
    <s v="Master Caster Door Stop, Brown"/>
    <n v="20.3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x v="3"/>
    <n v="27604"/>
    <x v="0"/>
    <s v="OFF-AP-10000390"/>
    <x v="1"/>
    <x v="9"/>
    <s v="Euro Pro Shark Stick Mini Vacuum"/>
    <n v="48.783999999999999"/>
    <n v="1"/>
    <n v="0.2"/>
    <n v="3.6587999999999976"/>
  </r>
  <r>
    <n v="4998"/>
    <s v="CA-2014-155824"/>
    <x v="3"/>
    <x v="434"/>
    <d v="2014-03-16T00:00:00"/>
    <s v="Standard Class"/>
    <s v="KS-16300"/>
    <s v="Karen Seio"/>
    <x v="1"/>
    <s v="United States"/>
    <s v="Raleigh"/>
    <x v="3"/>
    <n v="27604"/>
    <x v="0"/>
    <s v="OFF-BI-10000014"/>
    <x v="1"/>
    <x v="8"/>
    <s v="Heavy-Duty E-Z-D Binders"/>
    <n v="13.092000000000002"/>
    <n v="4"/>
    <n v="0.7"/>
    <n v="-10.037199999999999"/>
  </r>
  <r>
    <n v="4999"/>
    <s v="CA-2013-129238"/>
    <x v="0"/>
    <x v="1011"/>
    <d v="2013-02-04T00:00:00"/>
    <s v="Standard Class"/>
    <s v="SC-20050"/>
    <s v="Sample Company A"/>
    <x v="2"/>
    <s v="United States"/>
    <s v="Los Angeles"/>
    <x v="1"/>
    <n v="90045"/>
    <x v="1"/>
    <s v="TEC-PH-10004120"/>
    <x v="2"/>
    <x v="7"/>
    <s v="AT&amp;T 1080 Phone"/>
    <n v="109.59200000000001"/>
    <n v="1"/>
    <n v="0.2"/>
    <n v="8.2194000000000003"/>
  </r>
  <r>
    <n v="5000"/>
    <s v="CA-2013-129238"/>
    <x v="0"/>
    <x v="1011"/>
    <d v="2013-02-04T00:00:00"/>
    <s v="Standard Class"/>
    <s v="SC-20050"/>
    <s v="Sample Company A"/>
    <x v="2"/>
    <s v="United States"/>
    <s v="Los Angeles"/>
    <x v="1"/>
    <n v="90045"/>
    <x v="1"/>
    <s v="OFF-PA-10002764"/>
    <x v="1"/>
    <x v="10"/>
    <s v="Staples"/>
    <n v="56.7"/>
    <n v="5"/>
    <n v="0"/>
    <n v="27.782999999999998"/>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x v="17"/>
    <n v="23602"/>
    <x v="0"/>
    <s v="OFF-PA-10004327"/>
    <x v="1"/>
    <x v="10"/>
    <s v="Xerox 1911"/>
    <n v="191.6"/>
    <n v="4"/>
    <n v="0"/>
    <n v="91.967999999999989"/>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0000000000007"/>
    <n v="5"/>
    <n v="0"/>
    <n v="207.14699999999993"/>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x v="9"/>
    <n v="19134"/>
    <x v="3"/>
    <s v="OFF-BI-10004781"/>
    <x v="1"/>
    <x v="8"/>
    <s v="GBC Wire Binding Strips"/>
    <n v="9.5220000000000002"/>
    <n v="1"/>
    <n v="0.7"/>
    <n v="-6.9827999999999975"/>
  </r>
  <r>
    <n v="5010"/>
    <s v="CA-2012-102876"/>
    <x v="1"/>
    <x v="67"/>
    <d v="2012-09-14T00:00:00"/>
    <s v="Standard Class"/>
    <s v="LR-17035"/>
    <s v="Lisa Ryan"/>
    <x v="1"/>
    <s v="United States"/>
    <s v="Philadelphia"/>
    <x v="9"/>
    <n v="19134"/>
    <x v="3"/>
    <s v="TEC-PH-10002680"/>
    <x v="2"/>
    <x v="7"/>
    <s v="Samsung Galaxy Note 3"/>
    <n v="791.96399999999994"/>
    <n v="6"/>
    <n v="0.4"/>
    <n v="-131.9940000000002"/>
  </r>
  <r>
    <n v="5011"/>
    <s v="CA-2012-102876"/>
    <x v="1"/>
    <x v="67"/>
    <d v="2012-09-14T00:00:00"/>
    <s v="Standard Class"/>
    <s v="LR-17035"/>
    <s v="Lisa Ryan"/>
    <x v="1"/>
    <s v="United States"/>
    <s v="Philadelphia"/>
    <x v="9"/>
    <n v="19134"/>
    <x v="3"/>
    <s v="OFF-BI-10000848"/>
    <x v="1"/>
    <x v="8"/>
    <s v="Angle-D Ring Binders"/>
    <n v="4.9230000000000009"/>
    <n v="3"/>
    <n v="0.7"/>
    <n v="-3.9383999999999997"/>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0000000000007"/>
    <n v="3"/>
    <n v="0.7"/>
    <n v="-22.619999999999997"/>
  </r>
  <r>
    <n v="5014"/>
    <s v="US-2014-160465"/>
    <x v="3"/>
    <x v="246"/>
    <d v="2014-07-27T00:00:00"/>
    <s v="Standard Class"/>
    <s v="SW-20350"/>
    <s v="Sean Wendt"/>
    <x v="2"/>
    <s v="United States"/>
    <s v="Cleveland"/>
    <x v="24"/>
    <n v="44105"/>
    <x v="3"/>
    <s v="OFF-ST-10000136"/>
    <x v="1"/>
    <x v="4"/>
    <s v="Letter Size File"/>
    <n v="222.32000000000005"/>
    <n v="7"/>
    <n v="0.2"/>
    <n v="25.010999999999967"/>
  </r>
  <r>
    <n v="5015"/>
    <s v="US-2014-160465"/>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1-11-29T00:00:00"/>
    <s v="Standard Class"/>
    <s v="TH-21100"/>
    <s v="Thea Hendricks"/>
    <x v="0"/>
    <s v="United States"/>
    <s v="Toledo"/>
    <x v="24"/>
    <n v="43615"/>
    <x v="3"/>
    <s v="TEC-PH-10002584"/>
    <x v="2"/>
    <x v="7"/>
    <s v="Samsung Galaxy S4"/>
    <n v="1502.376"/>
    <n v="4"/>
    <n v="0.4"/>
    <n v="-250.39600000000019"/>
  </r>
  <r>
    <n v="5018"/>
    <s v="CA-2011-127558"/>
    <x v="2"/>
    <x v="647"/>
    <d v="2011-11-18T00:00:00"/>
    <s v="First Class"/>
    <s v="SS-20410"/>
    <s v="Shahid Shariari"/>
    <x v="0"/>
    <s v="United States"/>
    <s v="Los Angeles"/>
    <x v="1"/>
    <n v="90008"/>
    <x v="1"/>
    <s v="FUR-FU-10002505"/>
    <x v="0"/>
    <x v="5"/>
    <s v="Eldon 100 Class Desk Accessories"/>
    <n v="10.11"/>
    <n v="3"/>
    <n v="0"/>
    <n v="3.2351999999999994"/>
  </r>
  <r>
    <n v="5019"/>
    <s v="CA-2011-127558"/>
    <x v="2"/>
    <x v="647"/>
    <d v="2011-11-18T00:00:00"/>
    <s v="First Class"/>
    <s v="SS-20410"/>
    <s v="Shahid Shariari"/>
    <x v="0"/>
    <s v="United States"/>
    <s v="Los Angeles"/>
    <x v="1"/>
    <n v="90008"/>
    <x v="1"/>
    <s v="TEC-AC-10003832"/>
    <x v="2"/>
    <x v="11"/>
    <s v="Logitech P710e Mobile Speakerphone"/>
    <n v="772.47"/>
    <n v="3"/>
    <n v="0"/>
    <n v="146.76929999999993"/>
  </r>
  <r>
    <n v="5020"/>
    <s v="CA-2011-127558"/>
    <x v="2"/>
    <x v="647"/>
    <d v="2011-11-18T00:00:00"/>
    <s v="First Class"/>
    <s v="SS-20410"/>
    <s v="Shahid Shariari"/>
    <x v="0"/>
    <s v="United States"/>
    <s v="Los Angeles"/>
    <x v="1"/>
    <n v="90008"/>
    <x v="1"/>
    <s v="OFF-SU-10002537"/>
    <x v="1"/>
    <x v="14"/>
    <s v="Acme Box Cutter Scissors"/>
    <n v="20.46"/>
    <n v="2"/>
    <n v="0"/>
    <n v="5.3196000000000012"/>
  </r>
  <r>
    <n v="5021"/>
    <s v="CA-2014-136511"/>
    <x v="3"/>
    <x v="721"/>
    <d v="2014-03-26T00:00:00"/>
    <s v="Second Class"/>
    <s v="MZ-17515"/>
    <s v="Mary Zewe"/>
    <x v="1"/>
    <s v="United States"/>
    <s v="New York City"/>
    <x v="15"/>
    <n v="10011"/>
    <x v="3"/>
    <s v="OFF-SU-10003505"/>
    <x v="1"/>
    <x v="14"/>
    <s v="Premier Electric Letter Opener"/>
    <n v="347.58"/>
    <n v="3"/>
    <n v="0"/>
    <n v="17.378999999999976"/>
  </r>
  <r>
    <n v="5022"/>
    <s v="CA-2013-133795"/>
    <x v="0"/>
    <x v="122"/>
    <d v="2013-12-25T00:00:00"/>
    <s v="Standard Class"/>
    <s v="JE-15475"/>
    <s v="Jeremy Ellison"/>
    <x v="0"/>
    <s v="United States"/>
    <s v="San Diego"/>
    <x v="1"/>
    <n v="92037"/>
    <x v="1"/>
    <s v="TEC-AC-10001465"/>
    <x v="2"/>
    <x v="11"/>
    <s v="SanDisk Cruzer 64 GB USB Flash Drive"/>
    <n v="72.64"/>
    <n v="2"/>
    <n v="0"/>
    <n v="21.791999999999994"/>
  </r>
  <r>
    <n v="5023"/>
    <s v="CA-2013-133795"/>
    <x v="0"/>
    <x v="122"/>
    <d v="2013-12-25T00:00:00"/>
    <s v="Standard Class"/>
    <s v="JE-15475"/>
    <s v="Jeremy Ellison"/>
    <x v="0"/>
    <s v="United States"/>
    <s v="San Diego"/>
    <x v="1"/>
    <n v="92037"/>
    <x v="1"/>
    <s v="TEC-AC-10003832"/>
    <x v="2"/>
    <x v="11"/>
    <s v="Logitech P710e Mobile Speakerphone"/>
    <n v="772.47"/>
    <n v="3"/>
    <n v="0"/>
    <n v="146.76929999999993"/>
  </r>
  <r>
    <n v="5024"/>
    <s v="CA-2013-133795"/>
    <x v="0"/>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x v="26"/>
    <n v="73120"/>
    <x v="2"/>
    <s v="OFF-BI-10004828"/>
    <x v="1"/>
    <x v="8"/>
    <s v="GBC Poly Designer Binding Covers"/>
    <n v="33.479999999999997"/>
    <n v="2"/>
    <n v="0"/>
    <n v="16.405199999999997"/>
  </r>
  <r>
    <n v="5026"/>
    <s v="US-2014-130953"/>
    <x v="3"/>
    <x v="570"/>
    <d v="2014-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x v="1"/>
    <n v="94109"/>
    <x v="1"/>
    <s v="OFF-AR-10001216"/>
    <x v="1"/>
    <x v="6"/>
    <s v="Newell 339"/>
    <n v="8.3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00000000001"/>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5"/>
  </r>
  <r>
    <n v="5034"/>
    <s v="CA-2013-155166"/>
    <x v="0"/>
    <x v="482"/>
    <d v="2014-01-03T00:00:00"/>
    <s v="Standard Class"/>
    <s v="BB-11545"/>
    <s v="Brenda Bowman"/>
    <x v="1"/>
    <s v="United States"/>
    <s v="Vineland"/>
    <x v="30"/>
    <n v="8360"/>
    <x v="3"/>
    <s v="OFF-AP-10002765"/>
    <x v="1"/>
    <x v="9"/>
    <s v="Fellowes Advanced Computer Series Surge Protectors"/>
    <n v="26.49"/>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x v="4"/>
    <n v="98115"/>
    <x v="1"/>
    <s v="TEC-AC-10003441"/>
    <x v="2"/>
    <x v="11"/>
    <s v="Kingston Digital DataTraveler 32GB USB 2.0"/>
    <n v="33.9"/>
    <n v="2"/>
    <n v="0"/>
    <n v="2.0339999999999989"/>
  </r>
  <r>
    <n v="5038"/>
    <s v="CA-2014-141719"/>
    <x v="3"/>
    <x v="701"/>
    <d v="2014-11-22T00:00:00"/>
    <s v="Second Class"/>
    <s v="EG-13900"/>
    <s v="Emily Grady"/>
    <x v="0"/>
    <s v="United States"/>
    <s v="Naperville"/>
    <x v="10"/>
    <n v="60540"/>
    <x v="2"/>
    <s v="TEC-AC-10003610"/>
    <x v="2"/>
    <x v="11"/>
    <s v="Logitech Illuminated - Keyboard"/>
    <n v="239.96000000000004"/>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x v="13"/>
    <n v="19805"/>
    <x v="3"/>
    <s v="TEC-PH-10001817"/>
    <x v="2"/>
    <x v="7"/>
    <s v="Wilson Electronics DB Pro Signal Booster"/>
    <n v="716"/>
    <n v="2"/>
    <n v="0"/>
    <n v="193.32000000000005"/>
  </r>
  <r>
    <n v="5041"/>
    <s v="CA-2012-136469"/>
    <x v="1"/>
    <x v="655"/>
    <d v="2012-07-12T00:00:00"/>
    <s v="First Class"/>
    <s v="TS-21370"/>
    <s v="Todd Sumrall"/>
    <x v="1"/>
    <s v="United States"/>
    <s v="Wilmington"/>
    <x v="13"/>
    <n v="19805"/>
    <x v="3"/>
    <s v="OFF-BI-10004492"/>
    <x v="1"/>
    <x v="8"/>
    <s v="Tuf-Vin Binders"/>
    <n v="221.06"/>
    <n v="7"/>
    <n v="0"/>
    <n v="103.89819999999997"/>
  </r>
  <r>
    <n v="5042"/>
    <s v="CA-2013-158694"/>
    <x v="0"/>
    <x v="338"/>
    <d v="2013-11-14T00:00:00"/>
    <s v="Second Class"/>
    <s v="AI-10855"/>
    <s v="Arianne Irving"/>
    <x v="0"/>
    <s v="United States"/>
    <s v="Los Angeles"/>
    <x v="1"/>
    <n v="90036"/>
    <x v="1"/>
    <s v="OFF-PA-10002421"/>
    <x v="1"/>
    <x v="10"/>
    <s v="Embossed Ink Jet Note Cards"/>
    <n v="67.710000000000008"/>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85"/>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7999999999997"/>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11"/>
    <n v="3"/>
    <n v="0.2"/>
    <n v="1.8143999999999996"/>
  </r>
  <r>
    <n v="5048"/>
    <s v="CA-2013-158694"/>
    <x v="0"/>
    <x v="338"/>
    <d v="2013-11-14T00:00:00"/>
    <s v="Second Class"/>
    <s v="AI-10855"/>
    <s v="Arianne Irving"/>
    <x v="0"/>
    <s v="United States"/>
    <s v="Los Angeles"/>
    <x v="1"/>
    <n v="90036"/>
    <x v="1"/>
    <s v="OFF-AR-10001227"/>
    <x v="1"/>
    <x v="6"/>
    <s v="Newell 338"/>
    <n v="14.7"/>
    <n v="5"/>
    <n v="0"/>
    <n v="3.9690000000000003"/>
  </r>
  <r>
    <n v="5049"/>
    <s v="US-2011-104759"/>
    <x v="2"/>
    <x v="691"/>
    <d v="2011-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x v="32"/>
    <n v="30318"/>
    <x v="0"/>
    <s v="OFF-PA-10003129"/>
    <x v="1"/>
    <x v="10"/>
    <s v="Tops White Computer Printout Paper"/>
    <n v="195.64"/>
    <n v="4"/>
    <n v="0"/>
    <n v="91.950799999999987"/>
  </r>
  <r>
    <n v="5054"/>
    <s v="CA-2012-141243"/>
    <x v="1"/>
    <x v="928"/>
    <d v="2012-01-08T00:00:00"/>
    <s v="Second Class"/>
    <s v="AH-10465"/>
    <s v="Amy Hunt"/>
    <x v="0"/>
    <s v="United States"/>
    <s v="Dallas"/>
    <x v="5"/>
    <n v="75217"/>
    <x v="2"/>
    <s v="TEC-AC-10003198"/>
    <x v="2"/>
    <x v="11"/>
    <s v="Enermax Acrylux Wireless Keyboard"/>
    <n v="398.40000000000003"/>
    <n v="5"/>
    <n v="0.2"/>
    <n v="84.659999999999982"/>
  </r>
  <r>
    <n v="5055"/>
    <s v="CA-2012-141243"/>
    <x v="1"/>
    <x v="928"/>
    <d v="2012-01-08T00:00:00"/>
    <s v="Second Class"/>
    <s v="AH-10465"/>
    <s v="Amy Hunt"/>
    <x v="0"/>
    <s v="United States"/>
    <s v="Dallas"/>
    <x v="5"/>
    <n v="75217"/>
    <x v="2"/>
    <s v="OFF-AR-10001246"/>
    <x v="1"/>
    <x v="6"/>
    <s v="Newell 317"/>
    <n v="7.0559999999999992"/>
    <n v="3"/>
    <n v="0.2"/>
    <n v="0.79379999999999962"/>
  </r>
  <r>
    <n v="5056"/>
    <s v="CA-2012-141243"/>
    <x v="1"/>
    <x v="928"/>
    <d v="2012-01-08T00:00:00"/>
    <s v="Second Class"/>
    <s v="AH-10465"/>
    <s v="Amy Hunt"/>
    <x v="0"/>
    <s v="United States"/>
    <s v="Dallas"/>
    <x v="5"/>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x v="1"/>
    <n v="92553"/>
    <x v="1"/>
    <s v="OFF-PA-10002606"/>
    <x v="1"/>
    <x v="10"/>
    <s v="Xerox 1928"/>
    <n v="26.400000000000002"/>
    <n v="5"/>
    <n v="0"/>
    <n v="11.879999999999999"/>
  </r>
  <r>
    <n v="5058"/>
    <s v="CA-2012-162166"/>
    <x v="1"/>
    <x v="1014"/>
    <d v="2012-09-11T00:00:00"/>
    <s v="First Class"/>
    <s v="NM-18520"/>
    <s v="Neoma Murray"/>
    <x v="0"/>
    <s v="United States"/>
    <s v="Moreno Valley"/>
    <x v="1"/>
    <n v="92553"/>
    <x v="1"/>
    <s v="OFF-ST-10002486"/>
    <x v="1"/>
    <x v="4"/>
    <s v="Eldon Shelf Savers Cubes and Bins"/>
    <n v="41.88"/>
    <n v="6"/>
    <n v="0"/>
    <n v="0.83759999999999835"/>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x v="0"/>
    <n v="40324"/>
    <x v="0"/>
    <s v="TEC-PH-10000560"/>
    <x v="2"/>
    <x v="7"/>
    <s v="Samsung Galaxy S III - 16GB - pebble blue (T-Mobile)"/>
    <n v="699.98"/>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6999999999997"/>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x v="13"/>
    <n v="19805"/>
    <x v="3"/>
    <s v="TEC-PH-10004977"/>
    <x v="2"/>
    <x v="7"/>
    <s v="GE 30524EE4"/>
    <n v="391.98"/>
    <n v="2"/>
    <n v="0"/>
    <n v="113.67419999999998"/>
  </r>
  <r>
    <n v="5066"/>
    <s v="CA-2014-142090"/>
    <x v="3"/>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x v="1"/>
    <n v="90008"/>
    <x v="1"/>
    <s v="OFF-AR-10003504"/>
    <x v="1"/>
    <x v="6"/>
    <s v="Newell 347"/>
    <n v="21.400000000000002"/>
    <n v="5"/>
    <n v="0"/>
    <n v="6.2059999999999977"/>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x v="12"/>
    <n v="48183"/>
    <x v="2"/>
    <s v="OFF-EN-10002500"/>
    <x v="1"/>
    <x v="12"/>
    <s v="Globe Weis Peel &amp; Seel First Class Envelopes"/>
    <n v="38.339999999999996"/>
    <n v="3"/>
    <n v="0"/>
    <n v="17.253"/>
  </r>
  <r>
    <n v="5072"/>
    <s v="CA-2011-124478"/>
    <x v="2"/>
    <x v="233"/>
    <d v="2011-08-12T00:00:00"/>
    <s v="Standard Class"/>
    <s v="MA-17560"/>
    <s v="Matt Abelman"/>
    <x v="2"/>
    <s v="United States"/>
    <s v="Trenton"/>
    <x v="12"/>
    <n v="48183"/>
    <x v="2"/>
    <s v="FUR-FU-10002088"/>
    <x v="0"/>
    <x v="5"/>
    <s v="Nu-Dell Float Frame 11 x 14 1/2"/>
    <n v="53.88"/>
    <n v="6"/>
    <n v="0"/>
    <n v="22.629600000000003"/>
  </r>
  <r>
    <n v="5073"/>
    <s v="CA-2011-124478"/>
    <x v="2"/>
    <x v="233"/>
    <d v="2011-08-12T00:00:00"/>
    <s v="Standard Class"/>
    <s v="MA-17560"/>
    <s v="Matt Abelman"/>
    <x v="2"/>
    <s v="United States"/>
    <s v="Trenton"/>
    <x v="12"/>
    <n v="48183"/>
    <x v="2"/>
    <s v="TEC-PH-10001128"/>
    <x v="2"/>
    <x v="7"/>
    <s v="Motorola Droid Maxx"/>
    <n v="299.98"/>
    <n v="2"/>
    <n v="0"/>
    <n v="83.994400000000013"/>
  </r>
  <r>
    <n v="5074"/>
    <s v="CA-2012-145485"/>
    <x v="1"/>
    <x v="599"/>
    <d v="2012-11-05T00:00:00"/>
    <s v="Same Day"/>
    <s v="JM-16195"/>
    <s v="Justin MacKendrick"/>
    <x v="0"/>
    <s v="United States"/>
    <s v="San Francisco"/>
    <x v="1"/>
    <n v="94109"/>
    <x v="1"/>
    <s v="OFF-ST-10000649"/>
    <x v="1"/>
    <x v="4"/>
    <s v="Hanging Personal Folder File"/>
    <n v="62.8"/>
    <n v="4"/>
    <n v="0"/>
    <n v="15.700000000000003"/>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x v="5"/>
    <n v="77070"/>
    <x v="2"/>
    <s v="OFF-ST-10004634"/>
    <x v="1"/>
    <x v="4"/>
    <s v="Personal Folder Holder, Ebony"/>
    <n v="44.840000000000011"/>
    <n v="5"/>
    <n v="0.2"/>
    <n v="5.6049999999999951"/>
  </r>
  <r>
    <n v="5078"/>
    <s v="CA-2011-134572"/>
    <x v="2"/>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x v="6"/>
    <n v="53209"/>
    <x v="2"/>
    <s v="OFF-BI-10002949"/>
    <x v="1"/>
    <x v="8"/>
    <s v="Prestige Round Ring Binders"/>
    <n v="18.240000000000002"/>
    <n v="3"/>
    <n v="0"/>
    <n v="8.5727999999999991"/>
  </r>
  <r>
    <n v="5080"/>
    <s v="US-2014-133312"/>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4"/>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4000000000012"/>
  </r>
  <r>
    <n v="5084"/>
    <s v="CA-2013-155138"/>
    <x v="0"/>
    <x v="162"/>
    <d v="2013-09-13T00:00:00"/>
    <s v="Standard Class"/>
    <s v="JM-15580"/>
    <s v="Jill Matthias"/>
    <x v="0"/>
    <s v="United States"/>
    <s v="Monroe"/>
    <x v="3"/>
    <n v="28110"/>
    <x v="0"/>
    <s v="OFF-PA-10000501"/>
    <x v="1"/>
    <x v="10"/>
    <s v="Petty Cash Envelope"/>
    <n v="64.704000000000008"/>
    <n v="3"/>
    <n v="0.2"/>
    <n v="23.455199999999998"/>
  </r>
  <r>
    <n v="5085"/>
    <s v="CA-2013-108350"/>
    <x v="0"/>
    <x v="112"/>
    <d v="2013-06-10T00:00:00"/>
    <s v="Second Class"/>
    <s v="SC-20230"/>
    <s v="Scot Coram"/>
    <x v="1"/>
    <s v="United States"/>
    <s v="Lowell"/>
    <x v="31"/>
    <n v="1852"/>
    <x v="3"/>
    <s v="OFF-PA-10003656"/>
    <x v="1"/>
    <x v="10"/>
    <s v="Xerox 1935"/>
    <n v="105.52"/>
    <n v="4"/>
    <n v="0"/>
    <n v="48.539199999999994"/>
  </r>
  <r>
    <n v="5086"/>
    <s v="CA-2012-144302"/>
    <x v="1"/>
    <x v="974"/>
    <d v="2012-06-23T00:00:00"/>
    <s v="Standard Class"/>
    <s v="ME-17320"/>
    <s v="Maria Etezadi"/>
    <x v="2"/>
    <s v="United States"/>
    <s v="Dallas"/>
    <x v="5"/>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x v="9"/>
    <n v="19120"/>
    <x v="3"/>
    <s v="TEC-PH-10000562"/>
    <x v="2"/>
    <x v="7"/>
    <s v="Samsung Convoy 3"/>
    <n v="466.15799999999996"/>
    <n v="7"/>
    <n v="0.4"/>
    <n v="-93.231599999999958"/>
  </r>
  <r>
    <n v="5088"/>
    <s v="CA-2012-109001"/>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x v="9"/>
    <n v="19120"/>
    <x v="3"/>
    <s v="OFF-BI-10003529"/>
    <x v="1"/>
    <x v="8"/>
    <s v="Avery Round Ring Poly Binders"/>
    <n v="2.556"/>
    <n v="3"/>
    <n v="0.7"/>
    <n v="-1.7892000000000001"/>
  </r>
  <r>
    <n v="5090"/>
    <s v="CA-2014-132738"/>
    <x v="3"/>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49999999999996"/>
    <n v="3"/>
    <n v="0"/>
    <n v="13.891499999999999"/>
  </r>
  <r>
    <n v="5094"/>
    <s v="US-2011-140452"/>
    <x v="2"/>
    <x v="776"/>
    <d v="2011-12-10T00:00:00"/>
    <s v="Standard Class"/>
    <s v="BK-11260"/>
    <s v="Berenike Kampe"/>
    <x v="0"/>
    <s v="United States"/>
    <s v="Chicago"/>
    <x v="10"/>
    <n v="60610"/>
    <x v="2"/>
    <s v="OFF-AP-10004036"/>
    <x v="1"/>
    <x v="9"/>
    <s v="Bionaire 99.97% HEPA Air Cleaner"/>
    <n v="14.015999999999996"/>
    <n v="4"/>
    <n v="0.8"/>
    <n v="-31.536000000000001"/>
  </r>
  <r>
    <n v="5095"/>
    <s v="US-2011-140452"/>
    <x v="2"/>
    <x v="776"/>
    <d v="2011-12-10T00:00:00"/>
    <s v="Standard Class"/>
    <s v="BK-11260"/>
    <s v="Berenike Kampe"/>
    <x v="0"/>
    <s v="United States"/>
    <s v="Chicago"/>
    <x v="10"/>
    <n v="60610"/>
    <x v="2"/>
    <s v="FUR-TA-10004086"/>
    <x v="0"/>
    <x v="3"/>
    <s v="KI Adjustable-Height Table"/>
    <n v="214.95000000000002"/>
    <n v="5"/>
    <n v="0.5"/>
    <n v="-120.37200000000003"/>
  </r>
  <r>
    <n v="5096"/>
    <s v="US-2011-140452"/>
    <x v="2"/>
    <x v="776"/>
    <d v="2011-12-10T00:00:00"/>
    <s v="Standard Class"/>
    <s v="BK-11260"/>
    <s v="Berenike Kampe"/>
    <x v="0"/>
    <s v="United States"/>
    <s v="Chicago"/>
    <x v="10"/>
    <n v="60610"/>
    <x v="2"/>
    <s v="TEC-PH-10000307"/>
    <x v="2"/>
    <x v="7"/>
    <s v="Shocksock Galaxy S4 Armband"/>
    <n v="35.04"/>
    <n v="4"/>
    <n v="0.2"/>
    <n v="-7.0080000000000044"/>
  </r>
  <r>
    <n v="5097"/>
    <s v="US-2011-140452"/>
    <x v="2"/>
    <x v="776"/>
    <d v="2011-12-10T00:00:00"/>
    <s v="Standard Class"/>
    <s v="BK-11260"/>
    <s v="Berenike Kampe"/>
    <x v="0"/>
    <s v="United States"/>
    <s v="Chicago"/>
    <x v="10"/>
    <n v="60610"/>
    <x v="2"/>
    <s v="FUR-FU-10002088"/>
    <x v="0"/>
    <x v="5"/>
    <s v="Nu-Dell Float Frame 11 x 14 1/2"/>
    <n v="10.776000000000002"/>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x v="10"/>
    <n v="60610"/>
    <x v="2"/>
    <s v="OFF-ST-10002485"/>
    <x v="1"/>
    <x v="4"/>
    <s v="Rogers Deluxe File Chest"/>
    <n v="35.167999999999999"/>
    <n v="2"/>
    <n v="0.2"/>
    <n v="-8.3524000000000012"/>
  </r>
  <r>
    <n v="5100"/>
    <s v="CA-2012-141936"/>
    <x v="1"/>
    <x v="976"/>
    <d v="2012-08-12T00:00:00"/>
    <s v="Standard Class"/>
    <s v="PN-18775"/>
    <s v="Parhena Norris"/>
    <x v="2"/>
    <s v="United States"/>
    <s v="Bakersfield"/>
    <x v="1"/>
    <n v="93309"/>
    <x v="1"/>
    <s v="OFF-BI-10002194"/>
    <x v="1"/>
    <x v="8"/>
    <s v="Cardinal Hold-It CD Pocket"/>
    <n v="19.152000000000001"/>
    <n v="3"/>
    <n v="0.2"/>
    <n v="6.4638000000000009"/>
  </r>
  <r>
    <n v="5101"/>
    <s v="CA-2011-158442"/>
    <x v="2"/>
    <x v="461"/>
    <d v="2011-03-17T00:00:00"/>
    <s v="Same Day"/>
    <s v="AZ-10750"/>
    <s v="Annie Zypern"/>
    <x v="0"/>
    <s v="United States"/>
    <s v="Dallas"/>
    <x v="5"/>
    <n v="75217"/>
    <x v="2"/>
    <s v="OFF-AR-10003732"/>
    <x v="1"/>
    <x v="6"/>
    <s v="Newell 333"/>
    <n v="4.4479999999999995"/>
    <n v="2"/>
    <n v="0.2"/>
    <n v="0.3335999999999999"/>
  </r>
  <r>
    <n v="5102"/>
    <s v="CA-2011-158442"/>
    <x v="2"/>
    <x v="461"/>
    <d v="2011-03-17T00:00:00"/>
    <s v="Same Day"/>
    <s v="AZ-10750"/>
    <s v="Annie Zypern"/>
    <x v="0"/>
    <s v="United States"/>
    <s v="Dallas"/>
    <x v="5"/>
    <n v="75217"/>
    <x v="2"/>
    <s v="OFF-PA-10002195"/>
    <x v="1"/>
    <x v="10"/>
    <s v="Xerox 1966"/>
    <n v="5.1840000000000011"/>
    <n v="1"/>
    <n v="0.2"/>
    <n v="1.8792"/>
  </r>
  <r>
    <n v="5103"/>
    <s v="CA-2011-158442"/>
    <x v="2"/>
    <x v="461"/>
    <d v="2011-03-17T00:00:00"/>
    <s v="Same Day"/>
    <s v="AZ-10750"/>
    <s v="Annie Zypern"/>
    <x v="0"/>
    <s v="United States"/>
    <s v="Dallas"/>
    <x v="5"/>
    <n v="75217"/>
    <x v="2"/>
    <s v="OFF-PA-10002365"/>
    <x v="1"/>
    <x v="10"/>
    <s v="Xerox 1967"/>
    <n v="15.552000000000003"/>
    <n v="3"/>
    <n v="0.2"/>
    <n v="5.4432"/>
  </r>
  <r>
    <n v="5104"/>
    <s v="CA-2012-167374"/>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799999999999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x v="0"/>
    <s v="United States"/>
    <s v="Chicago"/>
    <x v="10"/>
    <n v="60610"/>
    <x v="2"/>
    <s v="FUR-FU-10001025"/>
    <x v="0"/>
    <x v="5"/>
    <s v="Eldon Imàge Series Desk Accessories, Clear"/>
    <n v="17.496000000000002"/>
    <n v="9"/>
    <n v="0.6"/>
    <n v="-7.4357999999999969"/>
  </r>
  <r>
    <n v="5114"/>
    <s v="CA-2013-147970"/>
    <x v="0"/>
    <x v="1011"/>
    <d v="2013-02-02T00:00:00"/>
    <s v="Second Class"/>
    <s v="AB-10150"/>
    <s v="Aimee Bixby"/>
    <x v="0"/>
    <s v="United States"/>
    <s v="Dallas"/>
    <x v="5"/>
    <n v="75220"/>
    <x v="2"/>
    <s v="OFF-PA-10003936"/>
    <x v="1"/>
    <x v="10"/>
    <s v="Xerox 1994"/>
    <n v="15.552000000000003"/>
    <n v="3"/>
    <n v="0.2"/>
    <n v="5.4432"/>
  </r>
  <r>
    <n v="5115"/>
    <s v="CA-2013-150658"/>
    <x v="0"/>
    <x v="1019"/>
    <d v="2013-11-23T00:00:00"/>
    <s v="Standard Class"/>
    <s v="MS-17365"/>
    <s v="Maribeth Schnelling"/>
    <x v="0"/>
    <s v="United States"/>
    <s v="Carlsbad"/>
    <x v="27"/>
    <n v="88220"/>
    <x v="1"/>
    <s v="OFF-BI-10004140"/>
    <x v="1"/>
    <x v="8"/>
    <s v="Avery Non-Stick Binders"/>
    <n v="10.776000000000002"/>
    <n v="3"/>
    <n v="0.2"/>
    <n v="3.3674999999999984"/>
  </r>
  <r>
    <n v="5116"/>
    <s v="CA-2014-125640"/>
    <x v="3"/>
    <x v="800"/>
    <d v="2014-07-30T00:00:00"/>
    <s v="Standard Class"/>
    <s v="DD-13570"/>
    <s v="Dorothy Dickinson"/>
    <x v="0"/>
    <s v="United States"/>
    <s v="Philadelphia"/>
    <x v="9"/>
    <n v="19134"/>
    <x v="3"/>
    <s v="OFF-LA-10004178"/>
    <x v="1"/>
    <x v="2"/>
    <s v="Avery 491"/>
    <n v="3.3040000000000003"/>
    <n v="1"/>
    <n v="0.2"/>
    <n v="1.0737999999999999"/>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6000000000012"/>
    <n v="9"/>
    <n v="0.2"/>
    <n v="28.657800000000002"/>
  </r>
  <r>
    <n v="5121"/>
    <s v="CA-2011-149538"/>
    <x v="2"/>
    <x v="527"/>
    <d v="2011-04-08T00:00:00"/>
    <s v="Standard Class"/>
    <s v="KB-16585"/>
    <s v="Ken Black"/>
    <x v="1"/>
    <s v="United States"/>
    <s v="Lafayette"/>
    <x v="28"/>
    <n v="70506"/>
    <x v="0"/>
    <s v="OFF-ST-10004180"/>
    <x v="1"/>
    <x v="4"/>
    <s v="Safco Commercial Shelving"/>
    <n v="232.54999999999998"/>
    <n v="5"/>
    <n v="0"/>
    <n v="9.3019999999999925"/>
  </r>
  <r>
    <n v="5122"/>
    <s v="CA-2011-149538"/>
    <x v="2"/>
    <x v="527"/>
    <d v="2011-04-08T00:00:00"/>
    <s v="Standard Class"/>
    <s v="KB-16585"/>
    <s v="Ken Black"/>
    <x v="1"/>
    <s v="United States"/>
    <s v="Lafayette"/>
    <x v="28"/>
    <n v="70506"/>
    <x v="0"/>
    <s v="TEC-AC-10002926"/>
    <x v="2"/>
    <x v="11"/>
    <s v="Logitech Wireless Marathon Mouse M705"/>
    <n v="99.98"/>
    <n v="2"/>
    <n v="0"/>
    <n v="42.991400000000006"/>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4000000000005"/>
  </r>
  <r>
    <n v="5125"/>
    <s v="CA-2011-160766"/>
    <x v="2"/>
    <x v="80"/>
    <d v="2011-09-14T00:00:00"/>
    <s v="Same Day"/>
    <s v="DM-13015"/>
    <s v="Darrin Martin"/>
    <x v="0"/>
    <s v="United States"/>
    <s v="New York City"/>
    <x v="15"/>
    <n v="10009"/>
    <x v="3"/>
    <s v="FUR-TA-10001039"/>
    <x v="0"/>
    <x v="3"/>
    <s v="KI Adjustable-Height Table"/>
    <n v="464.29200000000003"/>
    <n v="9"/>
    <n v="0.4"/>
    <n v="-108.33479999999997"/>
  </r>
  <r>
    <n v="5126"/>
    <s v="CA-2011-160766"/>
    <x v="2"/>
    <x v="80"/>
    <d v="2011-09-14T00:00:00"/>
    <s v="Same Day"/>
    <s v="DM-13015"/>
    <s v="Darrin Martin"/>
    <x v="0"/>
    <s v="United States"/>
    <s v="New York City"/>
    <x v="15"/>
    <n v="10009"/>
    <x v="3"/>
    <s v="OFF-EN-10001099"/>
    <x v="1"/>
    <x v="12"/>
    <s v="Staples"/>
    <n v="68.459999999999994"/>
    <n v="7"/>
    <n v="0"/>
    <n v="31.491599999999995"/>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x v="15"/>
    <n v="10009"/>
    <x v="3"/>
    <s v="TEC-PH-10001536"/>
    <x v="2"/>
    <x v="7"/>
    <s v="Spigen Samsung Galaxy S5 Case Wallet"/>
    <n v="16.989999999999998"/>
    <n v="1"/>
    <n v="0"/>
    <n v="4.4173999999999989"/>
  </r>
  <r>
    <n v="5130"/>
    <s v="CA-2011-160766"/>
    <x v="2"/>
    <x v="80"/>
    <d v="2011-09-14T00:00:00"/>
    <s v="Same Day"/>
    <s v="DM-13015"/>
    <s v="Darrin Martin"/>
    <x v="0"/>
    <s v="United States"/>
    <s v="New York City"/>
    <x v="15"/>
    <n v="10009"/>
    <x v="3"/>
    <s v="TEC-PH-10000526"/>
    <x v="2"/>
    <x v="7"/>
    <s v="Vtech CS6719"/>
    <n v="287.96999999999997"/>
    <n v="3"/>
    <n v="0"/>
    <n v="80.631600000000006"/>
  </r>
  <r>
    <n v="5131"/>
    <s v="CA-2011-160766"/>
    <x v="2"/>
    <x v="80"/>
    <d v="2011-09-14T00:00:00"/>
    <s v="Same Day"/>
    <s v="DM-13015"/>
    <s v="Darrin Martin"/>
    <x v="0"/>
    <s v="United States"/>
    <s v="New York City"/>
    <x v="15"/>
    <n v="10009"/>
    <x v="3"/>
    <s v="OFF-PA-10000213"/>
    <x v="1"/>
    <x v="10"/>
    <s v="Xerox 198"/>
    <n v="44.820000000000007"/>
    <n v="9"/>
    <n v="0"/>
    <n v="21.06540000000000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x v="15"/>
    <n v="10009"/>
    <x v="3"/>
    <s v="OFF-BI-10003364"/>
    <x v="1"/>
    <x v="8"/>
    <s v="Binding Machine Supplies"/>
    <n v="93.344000000000008"/>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40000000000011"/>
  </r>
  <r>
    <n v="5137"/>
    <s v="CA-2012-146696"/>
    <x v="1"/>
    <x v="639"/>
    <d v="2012-12-19T00:00:00"/>
    <s v="Standard Class"/>
    <s v="RD-19480"/>
    <s v="Rick Duston"/>
    <x v="0"/>
    <s v="United States"/>
    <s v="San Diego"/>
    <x v="1"/>
    <n v="92105"/>
    <x v="1"/>
    <s v="OFF-BI-10002432"/>
    <x v="1"/>
    <x v="8"/>
    <s v="Wilson Jones Standard D-Ring Binders"/>
    <n v="8.0960000000000001"/>
    <n v="2"/>
    <n v="0.2"/>
    <n v="2.7323999999999993"/>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x v="15"/>
    <n v="10009"/>
    <x v="3"/>
    <s v="OFF-SU-10000946"/>
    <x v="1"/>
    <x v="14"/>
    <s v="Staples"/>
    <n v="63.84"/>
    <n v="8"/>
    <n v="0"/>
    <n v="18.513599999999997"/>
  </r>
  <r>
    <n v="5144"/>
    <s v="CA-2013-111213"/>
    <x v="0"/>
    <x v="178"/>
    <d v="2013-04-06T00:00:00"/>
    <s v="Standard Class"/>
    <s v="FP-14320"/>
    <s v="Frank Preis"/>
    <x v="0"/>
    <s v="United States"/>
    <s v="New York City"/>
    <x v="15"/>
    <n v="10009"/>
    <x v="3"/>
    <s v="OFF-BI-10004140"/>
    <x v="1"/>
    <x v="8"/>
    <s v="Avery Non-Stick Binders"/>
    <n v="3.5920000000000005"/>
    <n v="1"/>
    <n v="0.2"/>
    <n v="1.1224999999999996"/>
  </r>
  <r>
    <n v="5145"/>
    <s v="CA-2014-161333"/>
    <x v="3"/>
    <x v="62"/>
    <d v="2014-02-08T00:00:00"/>
    <s v="Standard Class"/>
    <s v="JL-15835"/>
    <s v="John Lee"/>
    <x v="0"/>
    <s v="United States"/>
    <s v="Los Angeles"/>
    <x v="1"/>
    <n v="90045"/>
    <x v="1"/>
    <s v="FUR-FU-10003039"/>
    <x v="0"/>
    <x v="5"/>
    <s v="Howard Miller 11-1/2&quot; Diameter Grantwood Wall Clock"/>
    <n v="86.26"/>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3999999999997"/>
  </r>
  <r>
    <n v="5149"/>
    <s v="CA-2014-128734"/>
    <x v="3"/>
    <x v="165"/>
    <d v="2015-01-01T00:00:00"/>
    <s v="Standard Class"/>
    <s v="JL-15175"/>
    <s v="James Lanier"/>
    <x v="2"/>
    <s v="United States"/>
    <s v="Chandler"/>
    <x v="16"/>
    <n v="85224"/>
    <x v="1"/>
    <s v="FUR-CH-10001394"/>
    <x v="0"/>
    <x v="1"/>
    <s v="Global Leather Executive Chair"/>
    <n v="842.37600000000009"/>
    <n v="3"/>
    <n v="0.2"/>
    <n v="105.29699999999988"/>
  </r>
  <r>
    <n v="5150"/>
    <s v="CA-2011-141796"/>
    <x v="2"/>
    <x v="261"/>
    <d v="2011-06-21T00:00:00"/>
    <s v="Same Day"/>
    <s v="JG-15160"/>
    <s v="James Galang"/>
    <x v="0"/>
    <s v="United States"/>
    <s v="Long Beach"/>
    <x v="15"/>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00000000000006"/>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x v="25"/>
    <n v="63122"/>
    <x v="2"/>
    <s v="OFF-BI-10002215"/>
    <x v="1"/>
    <x v="8"/>
    <s v="Wilson Jones Hanging View Binder, White, 1&quot;"/>
    <n v="28.4"/>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40000000001"/>
    <n v="2"/>
    <n v="0.2"/>
    <n v="125.19799999999992"/>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x v="10"/>
    <n v="60653"/>
    <x v="2"/>
    <s v="FUR-FU-10003799"/>
    <x v="0"/>
    <x v="5"/>
    <s v="Seth Thomas 13 1/2&quot; Wall Clock"/>
    <n v="14.224000000000002"/>
    <n v="2"/>
    <n v="0.6"/>
    <n v="-10.31240000000000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x v="16"/>
    <n v="85345"/>
    <x v="1"/>
    <s v="TEC-PH-10001527"/>
    <x v="2"/>
    <x v="7"/>
    <s v="Plantronics MX500i Earset"/>
    <n v="68.720000000000013"/>
    <n v="2"/>
    <n v="0.2"/>
    <n v="-14.603000000000005"/>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599999999995"/>
  </r>
  <r>
    <n v="5164"/>
    <s v="CA-2012-161627"/>
    <x v="1"/>
    <x v="380"/>
    <d v="2012-07-11T00:00:00"/>
    <s v="Standard Class"/>
    <s v="SJ-20215"/>
    <s v="Sarah Jordon"/>
    <x v="0"/>
    <s v="United States"/>
    <s v="Pasadena"/>
    <x v="1"/>
    <n v="91104"/>
    <x v="1"/>
    <s v="FUR-CH-10003968"/>
    <x v="0"/>
    <x v="1"/>
    <s v="Novimex Turbo Task Chair"/>
    <n v="170.35200000000003"/>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3999999999994"/>
    <n v="3"/>
    <n v="0"/>
    <n v="112.78800000000001"/>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3"/>
  </r>
  <r>
    <n v="5171"/>
    <s v="CA-2013-122903"/>
    <x v="0"/>
    <x v="1022"/>
    <d v="2013-05-30T00:00:00"/>
    <s v="Second Class"/>
    <s v="LA-16780"/>
    <s v="Laura Armstrong"/>
    <x v="1"/>
    <s v="United States"/>
    <s v="Detroit"/>
    <x v="12"/>
    <n v="48205"/>
    <x v="2"/>
    <s v="FUR-CH-10002024"/>
    <x v="0"/>
    <x v="1"/>
    <s v="HON 5400 Series Task Chairs for Big and Tall"/>
    <n v="3504.9"/>
    <n v="5"/>
    <n v="0"/>
    <n v="700.98000000000013"/>
  </r>
  <r>
    <n v="5172"/>
    <s v="CA-2013-122903"/>
    <x v="0"/>
    <x v="1022"/>
    <d v="2013-05-30T00:00:00"/>
    <s v="Second Class"/>
    <s v="LA-16780"/>
    <s v="Laura Armstrong"/>
    <x v="1"/>
    <s v="United States"/>
    <s v="Detroit"/>
    <x v="12"/>
    <n v="48205"/>
    <x v="2"/>
    <s v="OFF-PA-10001790"/>
    <x v="1"/>
    <x v="10"/>
    <s v="Xerox 1910"/>
    <n v="144.12"/>
    <n v="3"/>
    <n v="0"/>
    <n v="69.177599999999984"/>
  </r>
  <r>
    <n v="5173"/>
    <s v="CA-2013-122903"/>
    <x v="0"/>
    <x v="1022"/>
    <d v="2013-05-30T00:00:00"/>
    <s v="Second Class"/>
    <s v="LA-16780"/>
    <s v="Laura Armstrong"/>
    <x v="1"/>
    <s v="United States"/>
    <s v="Detroit"/>
    <x v="12"/>
    <n v="48205"/>
    <x v="2"/>
    <s v="OFF-PA-10000994"/>
    <x v="1"/>
    <x v="10"/>
    <s v="Xerox 1915"/>
    <n v="314.54999999999995"/>
    <n v="3"/>
    <n v="0"/>
    <n v="150.98399999999998"/>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19999999999996"/>
    <n v="2"/>
    <n v="0.8"/>
    <n v="-3.5224000000000011"/>
  </r>
  <r>
    <n v="5176"/>
    <s v="CA-2014-106432"/>
    <x v="3"/>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x v="1"/>
    <n v="94109"/>
    <x v="1"/>
    <s v="OFF-BI-10002082"/>
    <x v="1"/>
    <x v="8"/>
    <s v="GBC Twin Loop Wire Binding Elements"/>
    <n v="53.248000000000005"/>
    <n v="2"/>
    <n v="0.2"/>
    <n v="19.968"/>
  </r>
  <r>
    <n v="5178"/>
    <s v="CA-2013-123015"/>
    <x v="0"/>
    <x v="482"/>
    <d v="2013-12-31T00:00:00"/>
    <s v="Standard Class"/>
    <s v="AJ-10795"/>
    <s v="Anthony Johnson"/>
    <x v="1"/>
    <s v="United States"/>
    <s v="New York City"/>
    <x v="15"/>
    <n v="10024"/>
    <x v="3"/>
    <s v="OFF-BI-10004967"/>
    <x v="1"/>
    <x v="8"/>
    <s v="Round Ring Binders"/>
    <n v="4.9920000000000009"/>
    <n v="3"/>
    <n v="0.2"/>
    <n v="1.6848000000000001"/>
  </r>
  <r>
    <n v="5179"/>
    <s v="US-2012-120502"/>
    <x v="1"/>
    <x v="657"/>
    <d v="2012-04-19T00:00:00"/>
    <s v="Standard Class"/>
    <s v="BT-11395"/>
    <s v="Bill Tyler"/>
    <x v="1"/>
    <s v="United States"/>
    <s v="Los Angeles"/>
    <x v="1"/>
    <n v="90036"/>
    <x v="1"/>
    <s v="FUR-FU-10004973"/>
    <x v="0"/>
    <x v="5"/>
    <s v="Flat Face Poster Frame"/>
    <n v="37.68"/>
    <n v="2"/>
    <n v="0"/>
    <n v="15.825600000000001"/>
  </r>
  <r>
    <n v="5180"/>
    <s v="US-2012-120502"/>
    <x v="1"/>
    <x v="657"/>
    <d v="2012-04-19T00:00:00"/>
    <s v="Standard Class"/>
    <s v="BT-11395"/>
    <s v="Bill Tyler"/>
    <x v="1"/>
    <s v="United States"/>
    <s v="Los Angeles"/>
    <x v="1"/>
    <n v="90036"/>
    <x v="1"/>
    <s v="TEC-PH-10003645"/>
    <x v="2"/>
    <x v="7"/>
    <s v="Aastra 57i VoIP phone"/>
    <n v="258.57600000000002"/>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x v="34"/>
    <n v="2895"/>
    <x v="3"/>
    <s v="OFF-PA-10003797"/>
    <x v="1"/>
    <x v="10"/>
    <s v="Xerox 209"/>
    <n v="45.36"/>
    <n v="7"/>
    <n v="0"/>
    <n v="21.772800000000004"/>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600000000004"/>
  </r>
  <r>
    <n v="5187"/>
    <s v="US-2012-154389"/>
    <x v="1"/>
    <x v="154"/>
    <d v="2012-12-03T00:00:00"/>
    <s v="Standard Class"/>
    <s v="EH-14125"/>
    <s v="Eugene Hildebrand"/>
    <x v="2"/>
    <s v="United States"/>
    <s v="Philadelphia"/>
    <x v="9"/>
    <n v="19140"/>
    <x v="3"/>
    <s v="TEC-PH-10002789"/>
    <x v="2"/>
    <x v="7"/>
    <s v="LG Exalt"/>
    <n v="748.75200000000007"/>
    <n v="8"/>
    <n v="0.4"/>
    <n v="-162.22960000000006"/>
  </r>
  <r>
    <n v="5188"/>
    <s v="CA-2012-115567"/>
    <x v="1"/>
    <x v="1023"/>
    <d v="2012-09-18T00:00:00"/>
    <s v="Standard Class"/>
    <s v="ZC-21910"/>
    <s v="Zuschuss Carroll"/>
    <x v="0"/>
    <s v="United States"/>
    <s v="Columbus"/>
    <x v="14"/>
    <n v="47201"/>
    <x v="2"/>
    <s v="TEC-AC-10001314"/>
    <x v="2"/>
    <x v="11"/>
    <s v="Case Logic 2.4GHz Wireless Keyboard"/>
    <n v="199.96"/>
    <n v="4"/>
    <n v="0"/>
    <n v="15.996799999999979"/>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00000000003"/>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x v="20"/>
    <n v="29203"/>
    <x v="0"/>
    <s v="OFF-PA-10001363"/>
    <x v="1"/>
    <x v="10"/>
    <s v="Xerox 1933"/>
    <n v="85.96"/>
    <n v="7"/>
    <n v="0"/>
    <n v="40.401199999999996"/>
  </r>
  <r>
    <n v="5195"/>
    <s v="CA-2011-101560"/>
    <x v="2"/>
    <x v="683"/>
    <d v="2011-12-01T00:00:00"/>
    <s v="Second Class"/>
    <s v="CS-12250"/>
    <s v="Chris Selesnick"/>
    <x v="1"/>
    <s v="United States"/>
    <s v="Columbia"/>
    <x v="20"/>
    <n v="29203"/>
    <x v="0"/>
    <s v="OFF-AR-10004757"/>
    <x v="1"/>
    <x v="6"/>
    <s v="Crayola Colored Pencils"/>
    <n v="13.12"/>
    <n v="4"/>
    <n v="0"/>
    <n v="4.3295999999999992"/>
  </r>
  <r>
    <n v="5196"/>
    <s v="CA-2011-101560"/>
    <x v="2"/>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00000000006"/>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x v="1"/>
    <n v="94601"/>
    <x v="1"/>
    <s v="FUR-FU-10004018"/>
    <x v="0"/>
    <x v="5"/>
    <s v="Tensor Computer Mounted Lamp"/>
    <n v="104.23"/>
    <n v="7"/>
    <n v="0"/>
    <n v="28.142100000000006"/>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0000000001"/>
  </r>
  <r>
    <n v="5212"/>
    <s v="CA-2012-130876"/>
    <x v="1"/>
    <x v="793"/>
    <d v="2012-05-16T00:00:00"/>
    <s v="Second Class"/>
    <s v="AZ-10750"/>
    <s v="Annie Zypern"/>
    <x v="0"/>
    <s v="United States"/>
    <s v="New York City"/>
    <x v="15"/>
    <n v="10024"/>
    <x v="3"/>
    <s v="OFF-ST-10004258"/>
    <x v="1"/>
    <x v="4"/>
    <s v="Portable Personal File Box"/>
    <n v="36.630000000000003"/>
    <n v="3"/>
    <n v="0"/>
    <n v="9.8901000000000039"/>
  </r>
  <r>
    <n v="5213"/>
    <s v="CA-2013-145898"/>
    <x v="0"/>
    <x v="182"/>
    <d v="2013-09-27T00:00:00"/>
    <s v="Same Day"/>
    <s v="CM-12445"/>
    <s v="Chuck Magee"/>
    <x v="0"/>
    <s v="United States"/>
    <s v="Redlands"/>
    <x v="1"/>
    <n v="92374"/>
    <x v="1"/>
    <s v="OFF-ST-10004507"/>
    <x v="1"/>
    <x v="4"/>
    <s v="Advantus Rolling Storage Box"/>
    <n v="51.449999999999996"/>
    <n v="3"/>
    <n v="0"/>
    <n v="13.891499999999999"/>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000000000002"/>
  </r>
  <r>
    <n v="5216"/>
    <s v="CA-2013-145898"/>
    <x v="0"/>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399999999995"/>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79999999999"/>
  </r>
  <r>
    <n v="5223"/>
    <s v="CA-2014-117401"/>
    <x v="3"/>
    <x v="796"/>
    <d v="2014-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x v="1"/>
    <n v="93727"/>
    <x v="1"/>
    <s v="FUR-TA-10001095"/>
    <x v="0"/>
    <x v="3"/>
    <s v="Chromcraft Round Conference Tables"/>
    <n v="697.16"/>
    <n v="5"/>
    <n v="0.2"/>
    <n v="8.7144999999999868"/>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82"/>
  </r>
  <r>
    <n v="5236"/>
    <s v="CA-2013-111143"/>
    <x v="0"/>
    <x v="258"/>
    <d v="2013-11-23T00:00:00"/>
    <s v="First Class"/>
    <s v="TT-21265"/>
    <s v="Tim Taslimi"/>
    <x v="1"/>
    <s v="United States"/>
    <s v="Indianapolis"/>
    <x v="14"/>
    <n v="46203"/>
    <x v="2"/>
    <s v="OFF-AP-10001947"/>
    <x v="1"/>
    <x v="9"/>
    <s v="Acco 6 Outlet Guardian Premium Plus Surge Suppressor"/>
    <n v="54.96"/>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x v="1"/>
    <n v="95123"/>
    <x v="1"/>
    <s v="OFF-BI-10001658"/>
    <x v="1"/>
    <x v="8"/>
    <s v="GBC Standard Therm-A-Bind Covers"/>
    <n v="39.872000000000007"/>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79999999999996"/>
    <n v="3"/>
    <n v="0.8"/>
    <n v="-5.6406000000000018"/>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1999999999993"/>
  </r>
  <r>
    <n v="5251"/>
    <s v="US-2013-169369"/>
    <x v="0"/>
    <x v="939"/>
    <d v="2013-12-19T00:00:00"/>
    <s v="Standard Class"/>
    <s v="EC-14050"/>
    <s v="Erin Creighton"/>
    <x v="0"/>
    <s v="United States"/>
    <s v="Columbus"/>
    <x v="32"/>
    <n v="31907"/>
    <x v="0"/>
    <s v="TEC-AC-10001314"/>
    <x v="2"/>
    <x v="11"/>
    <s v="Case Logic 2.4GHz Wireless Keyboard"/>
    <n v="249.95000000000002"/>
    <n v="5"/>
    <n v="0"/>
    <n v="19.995999999999974"/>
  </r>
  <r>
    <n v="5252"/>
    <s v="US-2013-169369"/>
    <x v="0"/>
    <x v="939"/>
    <d v="2013-12-19T00:00:00"/>
    <s v="Standard Class"/>
    <s v="EC-14050"/>
    <s v="Erin Creighton"/>
    <x v="0"/>
    <s v="United States"/>
    <s v="Columbus"/>
    <x v="32"/>
    <n v="31907"/>
    <x v="0"/>
    <s v="OFF-PA-10004438"/>
    <x v="1"/>
    <x v="10"/>
    <s v="Xerox 1907"/>
    <n v="49.12"/>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x v="4"/>
    <n v="98198"/>
    <x v="1"/>
    <s v="OFF-BI-10004224"/>
    <x v="1"/>
    <x v="8"/>
    <s v="Catalog Binders with Expanding Posts"/>
    <n v="107.64800000000001"/>
    <n v="2"/>
    <n v="0.2"/>
    <n v="33.639999999999986"/>
  </r>
  <r>
    <n v="5255"/>
    <s v="CA-2012-125185"/>
    <x v="1"/>
    <x v="616"/>
    <d v="2012-03-07T00:00:00"/>
    <s v="Second Class"/>
    <s v="AH-10195"/>
    <s v="Alan Haines"/>
    <x v="1"/>
    <s v="United States"/>
    <s v="Bethlehem"/>
    <x v="9"/>
    <n v="18018"/>
    <x v="3"/>
    <s v="FUR-CH-10002647"/>
    <x v="0"/>
    <x v="1"/>
    <s v="Situations Contoured Folding Chairs, 4/Set"/>
    <n v="99.372"/>
    <n v="2"/>
    <n v="0.3"/>
    <n v="-7.0979999999999919"/>
  </r>
  <r>
    <n v="5256"/>
    <s v="CA-2012-125185"/>
    <x v="1"/>
    <x v="616"/>
    <d v="2012-03-07T00:00:00"/>
    <s v="Second Class"/>
    <s v="AH-10195"/>
    <s v="Alan Haines"/>
    <x v="1"/>
    <s v="United States"/>
    <s v="Bethlehem"/>
    <x v="9"/>
    <n v="18018"/>
    <x v="3"/>
    <s v="FUR-FU-10003247"/>
    <x v="0"/>
    <x v="5"/>
    <s v="36X48 HARDFLOOR CHAIRMAT"/>
    <n v="33.568000000000005"/>
    <n v="2"/>
    <n v="0.2"/>
    <n v="-5.4548000000000041"/>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x v="9"/>
    <n v="19120"/>
    <x v="3"/>
    <s v="OFF-PA-10000176"/>
    <x v="1"/>
    <x v="10"/>
    <s v="Xerox 1887"/>
    <n v="45.527999999999999"/>
    <n v="3"/>
    <n v="0.2"/>
    <n v="15.934799999999997"/>
  </r>
  <r>
    <n v="5261"/>
    <s v="CA-2011-105165"/>
    <x v="2"/>
    <x v="557"/>
    <d v="2011-09-10T00:00:00"/>
    <s v="First Class"/>
    <s v="SZ-20035"/>
    <s v="Sam Zeldin"/>
    <x v="2"/>
    <s v="United States"/>
    <s v="Houston"/>
    <x v="5"/>
    <n v="77036"/>
    <x v="2"/>
    <s v="TEC-PH-10000675"/>
    <x v="2"/>
    <x v="7"/>
    <s v="Panasonic KX TS3282B Corded phone"/>
    <n v="196.77600000000001"/>
    <n v="3"/>
    <n v="0.2"/>
    <n v="14.758199999999995"/>
  </r>
  <r>
    <n v="5262"/>
    <s v="CA-2011-105165"/>
    <x v="2"/>
    <x v="557"/>
    <d v="2011-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x v="5"/>
    <n v="77036"/>
    <x v="2"/>
    <s v="TEC-AC-10002718"/>
    <x v="2"/>
    <x v="11"/>
    <s v="Belkin Standard 104 key USB Keyboard"/>
    <n v="46.688000000000002"/>
    <n v="4"/>
    <n v="0.2"/>
    <n v="-2.9180000000000028"/>
  </r>
  <r>
    <n v="5265"/>
    <s v="CA-2011-105165"/>
    <x v="2"/>
    <x v="557"/>
    <d v="2011-09-10T00:00:00"/>
    <s v="First Class"/>
    <s v="SZ-20035"/>
    <s v="Sam Zeldin"/>
    <x v="2"/>
    <s v="United States"/>
    <s v="Houston"/>
    <x v="5"/>
    <n v="77036"/>
    <x v="2"/>
    <s v="OFF-AR-10003179"/>
    <x v="1"/>
    <x v="6"/>
    <s v="Dixon Ticonderoga Core-Lock Colored Pencils"/>
    <n v="21.864000000000001"/>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5"/>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x v="2"/>
    <n v="33142"/>
    <x v="0"/>
    <s v="OFF-BI-10000145"/>
    <x v="1"/>
    <x v="8"/>
    <s v="Zipper Ring Binder Pockets"/>
    <n v="3.7440000000000007"/>
    <n v="4"/>
    <n v="0.7"/>
    <n v="-2.6207999999999991"/>
  </r>
  <r>
    <n v="5275"/>
    <s v="CA-2012-162887"/>
    <x v="1"/>
    <x v="209"/>
    <d v="2012-11-09T00:00:00"/>
    <s v="Second Class"/>
    <s v="SV-20785"/>
    <s v="Stewart Visinsky"/>
    <x v="0"/>
    <s v="United States"/>
    <s v="Burlington"/>
    <x v="42"/>
    <s v="05408"/>
    <x v="3"/>
    <s v="FUR-CH-10000595"/>
    <x v="0"/>
    <x v="1"/>
    <s v="Safco Contoured Stacking Chairs"/>
    <n v="715.2"/>
    <n v="3"/>
    <n v="0"/>
    <n v="178.79999999999998"/>
  </r>
  <r>
    <n v="5276"/>
    <s v="CA-2014-147333"/>
    <x v="3"/>
    <x v="817"/>
    <d v="2014-12-21T00:00:00"/>
    <s v="Standard Class"/>
    <s v="KL-16555"/>
    <s v="Kelly Lampkin"/>
    <x v="1"/>
    <s v="United States"/>
    <s v="Fayetteville"/>
    <x v="36"/>
    <n v="72701"/>
    <x v="0"/>
    <s v="TEC-AC-10004469"/>
    <x v="2"/>
    <x v="11"/>
    <s v="Microsoft Sculpt Comfort Mouse"/>
    <n v="159.80000000000001"/>
    <n v="4"/>
    <n v="0"/>
    <n v="70.312000000000012"/>
  </r>
  <r>
    <n v="5277"/>
    <s v="CA-2014-147333"/>
    <x v="3"/>
    <x v="817"/>
    <d v="2014-12-21T00:00:00"/>
    <s v="Standard Class"/>
    <s v="KL-16555"/>
    <s v="Kelly Lampkin"/>
    <x v="1"/>
    <s v="United States"/>
    <s v="Fayetteville"/>
    <x v="36"/>
    <n v="72701"/>
    <x v="0"/>
    <s v="TEC-AC-10003038"/>
    <x v="2"/>
    <x v="11"/>
    <s v="Kingston Digital DataTraveler 16GB USB 2.0"/>
    <n v="44.75"/>
    <n v="5"/>
    <n v="0"/>
    <n v="8.5024999999999942"/>
  </r>
  <r>
    <n v="5278"/>
    <s v="CA-2011-113859"/>
    <x v="2"/>
    <x v="103"/>
    <d v="2011-09-17T00:00:00"/>
    <s v="Standard Class"/>
    <s v="BC-11125"/>
    <s v="Becky Castell"/>
    <x v="2"/>
    <s v="United States"/>
    <s v="Odessa"/>
    <x v="5"/>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x v="17"/>
    <n v="23464"/>
    <x v="0"/>
    <s v="OFF-PA-10003641"/>
    <x v="1"/>
    <x v="10"/>
    <s v="Xerox 1909"/>
    <n v="105.52"/>
    <n v="4"/>
    <n v="0"/>
    <n v="48.539199999999994"/>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39999999999996"/>
    <n v="3"/>
    <n v="0"/>
    <n v="17.314799999999998"/>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00000000000006"/>
    <n v="3"/>
    <n v="0"/>
    <n v="22.200000000000003"/>
  </r>
  <r>
    <n v="5286"/>
    <s v="CA-2014-105991"/>
    <x v="3"/>
    <x v="1024"/>
    <d v="2014-05-07T00:00:00"/>
    <s v="First Class"/>
    <s v="LH-17020"/>
    <s v="Lisa Hazard"/>
    <x v="0"/>
    <s v="United States"/>
    <s v="Louisville"/>
    <x v="22"/>
    <n v="80027"/>
    <x v="1"/>
    <s v="OFF-EN-10002600"/>
    <x v="1"/>
    <x v="12"/>
    <s v="Redi-Strip #10 Envelopes, 4 1/8 x 9 1/2"/>
    <n v="21.240000000000002"/>
    <n v="9"/>
    <n v="0.2"/>
    <n v="7.4339999999999993"/>
  </r>
  <r>
    <n v="5287"/>
    <s v="CA-2014-105991"/>
    <x v="3"/>
    <x v="1024"/>
    <d v="2014-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14-05-07T00:00:00"/>
    <s v="First Class"/>
    <s v="LH-17020"/>
    <s v="Lisa Hazard"/>
    <x v="0"/>
    <s v="United States"/>
    <s v="Louisville"/>
    <x v="22"/>
    <n v="80027"/>
    <x v="1"/>
    <s v="FUR-BO-10004467"/>
    <x v="0"/>
    <x v="0"/>
    <s v="Bestar Classic Bookcase"/>
    <n v="89.991000000000014"/>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69999999999982"/>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00000000005"/>
  </r>
  <r>
    <n v="5295"/>
    <s v="CA-2014-144883"/>
    <x v="3"/>
    <x v="733"/>
    <d v="2014-08-20T00:00:00"/>
    <s v="Standard Class"/>
    <s v="BO-11350"/>
    <s v="Bill Overfelt"/>
    <x v="1"/>
    <s v="United States"/>
    <s v="Roseville"/>
    <x v="11"/>
    <n v="55113"/>
    <x v="2"/>
    <s v="OFF-LA-10000305"/>
    <x v="1"/>
    <x v="2"/>
    <s v="Avery 495"/>
    <n v="50.4"/>
    <n v="8"/>
    <n v="0"/>
    <n v="23.183999999999997"/>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3000000000007"/>
  </r>
  <r>
    <n v="5298"/>
    <s v="CA-2014-108791"/>
    <x v="3"/>
    <x v="944"/>
    <d v="2014-08-01T00:00:00"/>
    <s v="Standard Class"/>
    <s v="TM-21490"/>
    <s v="Tony Molinari"/>
    <x v="0"/>
    <s v="United States"/>
    <s v="Yonkers"/>
    <x v="15"/>
    <n v="10701"/>
    <x v="3"/>
    <s v="TEC-PH-10002660"/>
    <x v="2"/>
    <x v="7"/>
    <s v="Nortel Networks T7316 E Nt8 B27"/>
    <n v="543.91999999999996"/>
    <n v="8"/>
    <n v="0"/>
    <n v="135.98000000000002"/>
  </r>
  <r>
    <n v="5299"/>
    <s v="CA-2013-106656"/>
    <x v="0"/>
    <x v="713"/>
    <d v="2013-09-27T00:00:00"/>
    <s v="First Class"/>
    <s v="DV-13045"/>
    <s v="Darrin Van Huff"/>
    <x v="1"/>
    <s v="United States"/>
    <s v="San Diego"/>
    <x v="1"/>
    <n v="92037"/>
    <x v="1"/>
    <s v="OFF-EN-10001509"/>
    <x v="1"/>
    <x v="12"/>
    <s v="Poly String Tie Envelopes"/>
    <n v="4.08"/>
    <n v="2"/>
    <n v="0"/>
    <n v="1.9175999999999997"/>
  </r>
  <r>
    <n v="5300"/>
    <s v="CA-2013-106656"/>
    <x v="0"/>
    <x v="713"/>
    <d v="2013-09-27T00:00:00"/>
    <s v="First Class"/>
    <s v="DV-13045"/>
    <s v="Darrin Van Huff"/>
    <x v="1"/>
    <s v="United States"/>
    <s v="San Diego"/>
    <x v="1"/>
    <n v="92037"/>
    <x v="1"/>
    <s v="OFF-LA-10003148"/>
    <x v="1"/>
    <x v="2"/>
    <s v="Avery 51"/>
    <n v="18.899999999999999"/>
    <n v="3"/>
    <n v="0"/>
    <n v="8.6939999999999991"/>
  </r>
  <r>
    <n v="5301"/>
    <s v="CA-2013-113831"/>
    <x v="0"/>
    <x v="198"/>
    <d v="2013-06-04T00:00:00"/>
    <s v="Standard Class"/>
    <s v="AH-10690"/>
    <s v="Anna Häberlin"/>
    <x v="1"/>
    <s v="United States"/>
    <s v="Springfield"/>
    <x v="17"/>
    <n v="22153"/>
    <x v="0"/>
    <s v="FUR-TA-10002645"/>
    <x v="0"/>
    <x v="3"/>
    <s v="Hon Rectangular Conference Tables"/>
    <n v="2275.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x v="17"/>
    <n v="22153"/>
    <x v="0"/>
    <s v="OFF-LA-10001297"/>
    <x v="1"/>
    <x v="2"/>
    <s v="Avery 473"/>
    <n v="62.099999999999994"/>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x v="5"/>
    <n v="75043"/>
    <x v="2"/>
    <s v="FUR-FU-10001546"/>
    <x v="0"/>
    <x v="5"/>
    <s v="Dana Swing-Arm Lamps"/>
    <n v="8.5440000000000005"/>
    <n v="2"/>
    <n v="0.6"/>
    <n v="-7.4759999999999991"/>
  </r>
  <r>
    <n v="5306"/>
    <s v="US-2013-168410"/>
    <x v="0"/>
    <x v="823"/>
    <d v="2013-02-26T00:00:00"/>
    <s v="Standard Class"/>
    <s v="BV-11245"/>
    <s v="Benjamin Venier"/>
    <x v="1"/>
    <s v="United States"/>
    <s v="Oceanside"/>
    <x v="15"/>
    <n v="11572"/>
    <x v="3"/>
    <s v="FUR-FU-10000629"/>
    <x v="0"/>
    <x v="5"/>
    <s v="9-3/4 Diameter Round Wall Clock"/>
    <n v="68.94999999999998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x v="15"/>
    <n v="11572"/>
    <x v="3"/>
    <s v="TEC-PH-10002583"/>
    <x v="2"/>
    <x v="7"/>
    <s v="iOttie HLCRIO102 Car Mount"/>
    <n v="39.979999999999997"/>
    <n v="2"/>
    <n v="0"/>
    <n v="1.9989999999999952"/>
  </r>
  <r>
    <n v="5309"/>
    <s v="CA-2014-131254"/>
    <x v="3"/>
    <x v="123"/>
    <d v="2014-11-22T00:00:00"/>
    <s v="First Class"/>
    <s v="NC-18415"/>
    <s v="Nathan Cano"/>
    <x v="0"/>
    <s v="United States"/>
    <s v="Houston"/>
    <x v="5"/>
    <n v="77095"/>
    <x v="2"/>
    <s v="FUR-CH-10003774"/>
    <x v="0"/>
    <x v="1"/>
    <s v="Global Wood Trimmed Manager's Task Chair, Khaki"/>
    <n v="191.05799999999999"/>
    <n v="3"/>
    <n v="0.3"/>
    <n v="-46.399800000000013"/>
  </r>
  <r>
    <n v="5310"/>
    <s v="CA-2014-131254"/>
    <x v="3"/>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x v="1"/>
    <n v="94110"/>
    <x v="1"/>
    <s v="FUR-FU-10000222"/>
    <x v="0"/>
    <x v="5"/>
    <s v="Seth Thomas 16&quot; Steel Case Clock"/>
    <n v="64.959999999999994"/>
    <n v="2"/>
    <n v="0"/>
    <n v="21.436799999999998"/>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1"/>
  </r>
  <r>
    <n v="5317"/>
    <s v="US-2014-162558"/>
    <x v="3"/>
    <x v="280"/>
    <d v="2014-10-06T00:00:00"/>
    <s v="First Class"/>
    <s v="Dp-13240"/>
    <s v="Dean percer"/>
    <x v="2"/>
    <s v="United States"/>
    <s v="Knoxville"/>
    <x v="18"/>
    <n v="37918"/>
    <x v="0"/>
    <s v="FUR-FU-10002364"/>
    <x v="0"/>
    <x v="5"/>
    <s v="Eldon Expressions Wood Desk Accessories, Oak"/>
    <n v="11.808"/>
    <n v="2"/>
    <n v="0.2"/>
    <n v="1.3283999999999985"/>
  </r>
  <r>
    <n v="5318"/>
    <s v="US-2014-162558"/>
    <x v="3"/>
    <x v="280"/>
    <d v="2014-10-06T00:00:00"/>
    <s v="First Class"/>
    <s v="Dp-13240"/>
    <s v="Dean percer"/>
    <x v="2"/>
    <s v="United States"/>
    <s v="Knoxville"/>
    <x v="18"/>
    <n v="37918"/>
    <x v="0"/>
    <s v="FUR-FU-10004864"/>
    <x v="0"/>
    <x v="5"/>
    <s v="Eldon 500 Class Desk Accessories"/>
    <n v="9.6560000000000006"/>
    <n v="1"/>
    <n v="0.2"/>
    <n v="1.5691000000000002"/>
  </r>
  <r>
    <n v="5319"/>
    <s v="US-2014-162558"/>
    <x v="3"/>
    <x v="280"/>
    <d v="2014-10-06T00:00:00"/>
    <s v="First Class"/>
    <s v="Dp-13240"/>
    <s v="Dean percer"/>
    <x v="2"/>
    <s v="United States"/>
    <s v="Knoxville"/>
    <x v="18"/>
    <n v="37918"/>
    <x v="0"/>
    <s v="OFF-PA-10003172"/>
    <x v="1"/>
    <x v="10"/>
    <s v="Xerox 1996"/>
    <n v="20.736000000000004"/>
    <n v="4"/>
    <n v="0.2"/>
    <n v="7.2576000000000001"/>
  </r>
  <r>
    <n v="5320"/>
    <s v="US-2014-162558"/>
    <x v="3"/>
    <x v="280"/>
    <d v="2014-10-06T00:00:00"/>
    <s v="First Class"/>
    <s v="Dp-13240"/>
    <s v="Dean percer"/>
    <x v="2"/>
    <s v="United States"/>
    <s v="Knoxville"/>
    <x v="18"/>
    <n v="37918"/>
    <x v="0"/>
    <s v="OFF-BI-10000977"/>
    <x v="1"/>
    <x v="8"/>
    <s v="Ibico Plastic Spiral Binding Combs"/>
    <n v="27.360000000000003"/>
    <n v="3"/>
    <n v="0.7"/>
    <n v="-21.887999999999991"/>
  </r>
  <r>
    <n v="5321"/>
    <s v="US-2014-162558"/>
    <x v="3"/>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x v="18"/>
    <n v="37918"/>
    <x v="0"/>
    <s v="OFF-BI-10003984"/>
    <x v="1"/>
    <x v="8"/>
    <s v="Lock-Up Easel 'Spel-Binder'"/>
    <n v="34.236000000000004"/>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39999999999996"/>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00000000000009"/>
    <n v="5"/>
    <n v="0.2"/>
    <n v="20.452499999999997"/>
  </r>
  <r>
    <n v="5333"/>
    <s v="CA-2013-123120"/>
    <x v="0"/>
    <x v="913"/>
    <d v="2013-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7999999999997"/>
  </r>
  <r>
    <n v="5337"/>
    <s v="CA-2012-169278"/>
    <x v="1"/>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4999999999998"/>
    <n v="5"/>
    <n v="0"/>
    <n v="4.8910000000000053"/>
  </r>
  <r>
    <n v="5340"/>
    <s v="CA-2012-146486"/>
    <x v="1"/>
    <x v="529"/>
    <d v="2012-11-14T00:00:00"/>
    <s v="Second Class"/>
    <s v="DV-13465"/>
    <s v="Dianna Vittorini"/>
    <x v="0"/>
    <s v="United States"/>
    <s v="Oceanside"/>
    <x v="15"/>
    <n v="11572"/>
    <x v="3"/>
    <s v="OFF-EN-10001509"/>
    <x v="1"/>
    <x v="12"/>
    <s v="Poly String Tie Envelopes"/>
    <n v="12.24"/>
    <n v="6"/>
    <n v="0"/>
    <n v="5.7527999999999988"/>
  </r>
  <r>
    <n v="5341"/>
    <s v="CA-2012-146486"/>
    <x v="1"/>
    <x v="529"/>
    <d v="2012-11-14T00:00:00"/>
    <s v="Second Class"/>
    <s v="DV-13465"/>
    <s v="Dianna Vittorini"/>
    <x v="0"/>
    <s v="United States"/>
    <s v="Oceanside"/>
    <x v="15"/>
    <n v="11572"/>
    <x v="3"/>
    <s v="TEC-AC-10002018"/>
    <x v="2"/>
    <x v="11"/>
    <s v="AmazonBasics 3-Button USB Wired Mouse"/>
    <n v="13.98"/>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x v="5"/>
    <n v="75220"/>
    <x v="2"/>
    <s v="OFF-EN-10001509"/>
    <x v="1"/>
    <x v="12"/>
    <s v="Poly String Tie Envelopes"/>
    <n v="1.6320000000000001"/>
    <n v="1"/>
    <n v="0.2"/>
    <n v="0.55079999999999985"/>
  </r>
  <r>
    <n v="5344"/>
    <s v="US-2011-168501"/>
    <x v="2"/>
    <x v="871"/>
    <d v="2011-11-27T00:00:00"/>
    <s v="Standard Class"/>
    <s v="JK-15325"/>
    <s v="Jason Klamczynski"/>
    <x v="1"/>
    <s v="United States"/>
    <s v="Dallas"/>
    <x v="5"/>
    <n v="75220"/>
    <x v="2"/>
    <s v="TEC-PH-10004922"/>
    <x v="2"/>
    <x v="7"/>
    <s v="RCA Visys Integrated PBX 8-Line Router"/>
    <n v="267.95999999999998"/>
    <n v="5"/>
    <n v="0.2"/>
    <n v="16.747500000000016"/>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x v="1"/>
    <n v="90045"/>
    <x v="1"/>
    <s v="OFF-ST-10003208"/>
    <x v="1"/>
    <x v="4"/>
    <s v="Adjustable Depth Letter/Legal Cart"/>
    <n v="725.84"/>
    <n v="4"/>
    <n v="0"/>
    <n v="210.4935999999999"/>
  </r>
  <r>
    <n v="5347"/>
    <s v="CA-2014-108539"/>
    <x v="3"/>
    <x v="708"/>
    <d v="2014-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x v="10"/>
    <n v="60068"/>
    <x v="2"/>
    <s v="OFF-PA-10001019"/>
    <x v="1"/>
    <x v="10"/>
    <s v="Xerox 1884"/>
    <n v="143.85600000000002"/>
    <n v="9"/>
    <n v="0.2"/>
    <n v="48.551399999999994"/>
  </r>
  <r>
    <n v="5352"/>
    <s v="CA-2013-123932"/>
    <x v="0"/>
    <x v="47"/>
    <d v="2013-09-13T00:00:00"/>
    <s v="Standard Class"/>
    <s v="YC-21895"/>
    <s v="Yoseph Carroll"/>
    <x v="1"/>
    <s v="United States"/>
    <s v="Dallas"/>
    <x v="5"/>
    <n v="75217"/>
    <x v="2"/>
    <s v="OFF-PA-10004665"/>
    <x v="1"/>
    <x v="10"/>
    <s v="Advantus Motivational Note Cards"/>
    <n v="41.92"/>
    <n v="4"/>
    <n v="0.2"/>
    <n v="15.195999999999998"/>
  </r>
  <r>
    <n v="5353"/>
    <s v="CA-2013-123932"/>
    <x v="0"/>
    <x v="47"/>
    <d v="2013-09-13T00:00:00"/>
    <s v="Standard Class"/>
    <s v="YC-21895"/>
    <s v="Yoseph Carroll"/>
    <x v="1"/>
    <s v="United States"/>
    <s v="Dallas"/>
    <x v="5"/>
    <n v="75217"/>
    <x v="2"/>
    <s v="TEC-PH-10002447"/>
    <x v="2"/>
    <x v="7"/>
    <s v="AT&amp;T CL83451 4-Handset Telephone"/>
    <n v="329.58400000000006"/>
    <n v="2"/>
    <n v="0.2"/>
    <n v="37.078199999999981"/>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x v="1"/>
    <n v="94122"/>
    <x v="1"/>
    <s v="TEC-AC-10004510"/>
    <x v="2"/>
    <x v="11"/>
    <s v="Logitech Desktop MK120 Mouse and keyboard Combo"/>
    <n v="16.36"/>
    <n v="1"/>
    <n v="0"/>
    <n v="1.6359999999999992"/>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00000000001"/>
  </r>
  <r>
    <n v="5361"/>
    <s v="US-2014-126060"/>
    <x v="3"/>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14-06-11T00:00:00"/>
    <s v="First Class"/>
    <s v="NC-18625"/>
    <s v="Noah Childs"/>
    <x v="1"/>
    <s v="United States"/>
    <s v="Dallas"/>
    <x v="5"/>
    <n v="75217"/>
    <x v="2"/>
    <s v="OFF-ST-10001496"/>
    <x v="1"/>
    <x v="4"/>
    <s v="Standard Rollaway File with Lock"/>
    <n v="720.7600000000001"/>
    <n v="5"/>
    <n v="0.2"/>
    <n v="54.056999999999988"/>
  </r>
  <r>
    <n v="5363"/>
    <s v="CA-2013-122014"/>
    <x v="0"/>
    <x v="723"/>
    <d v="2014-01-03T00:00:00"/>
    <s v="Standard Class"/>
    <s v="CD-11920"/>
    <s v="Carlos Daly"/>
    <x v="0"/>
    <s v="United States"/>
    <s v="Wichita"/>
    <x v="41"/>
    <n v="67212"/>
    <x v="2"/>
    <s v="FUR-FU-10000672"/>
    <x v="0"/>
    <x v="5"/>
    <s v="Executive Impressions 10&quot; Spectator Wall Clock"/>
    <n v="70.56"/>
    <n v="6"/>
    <n v="0"/>
    <n v="23.990399999999994"/>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49999999999996"/>
  </r>
  <r>
    <n v="5370"/>
    <s v="CA-2014-147403"/>
    <x v="3"/>
    <x v="18"/>
    <d v="2014-09-14T00:00:00"/>
    <s v="First Class"/>
    <s v="KH-16630"/>
    <s v="Ken Heidel"/>
    <x v="1"/>
    <s v="United States"/>
    <s v="Akron"/>
    <x v="24"/>
    <n v="44312"/>
    <x v="3"/>
    <s v="OFF-PA-10003302"/>
    <x v="1"/>
    <x v="10"/>
    <s v="Xerox 1906"/>
    <n v="85.055999999999997"/>
    <n v="3"/>
    <n v="0.2"/>
    <n v="28.706399999999991"/>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000000000003"/>
    <n v="3"/>
    <n v="0.2"/>
    <n v="5.4432"/>
  </r>
  <r>
    <n v="5374"/>
    <s v="CA-2012-118738"/>
    <x v="1"/>
    <x v="1040"/>
    <d v="2012-10-30T00:00:00"/>
    <s v="Standard Class"/>
    <s v="AG-10495"/>
    <s v="Andrew Gjertsen"/>
    <x v="1"/>
    <s v="United States"/>
    <s v="Houston"/>
    <x v="5"/>
    <n v="77041"/>
    <x v="2"/>
    <s v="FUR-TA-10002607"/>
    <x v="0"/>
    <x v="3"/>
    <s v="KI Conference Tables"/>
    <n v="347.36099999999999"/>
    <n v="7"/>
    <n v="0.3"/>
    <n v="-69.472199999999958"/>
  </r>
  <r>
    <n v="5375"/>
    <s v="CA-2012-118738"/>
    <x v="1"/>
    <x v="1040"/>
    <d v="2012-10-30T00:00:00"/>
    <s v="Standard Class"/>
    <s v="AG-10495"/>
    <s v="Andrew Gjertsen"/>
    <x v="1"/>
    <s v="United States"/>
    <s v="Houston"/>
    <x v="5"/>
    <n v="77041"/>
    <x v="2"/>
    <s v="OFF-PA-10001166"/>
    <x v="1"/>
    <x v="10"/>
    <s v="Xerox 2"/>
    <n v="10.368000000000002"/>
    <n v="2"/>
    <n v="0.2"/>
    <n v="3.6288"/>
  </r>
  <r>
    <n v="5376"/>
    <s v="CA-2014-134152"/>
    <x v="3"/>
    <x v="837"/>
    <d v="2014-06-01T00:00:00"/>
    <s v="Standard Class"/>
    <s v="RP-19855"/>
    <s v="Roy Phan"/>
    <x v="1"/>
    <s v="United States"/>
    <s v="Seattle"/>
    <x v="4"/>
    <n v="98103"/>
    <x v="1"/>
    <s v="TEC-AC-10004510"/>
    <x v="2"/>
    <x v="11"/>
    <s v="Logitech Desktop MK120 Mouse and keyboard Combo"/>
    <n v="98.16"/>
    <n v="6"/>
    <n v="0"/>
    <n v="9.8159999999999954"/>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69999999996"/>
  </r>
  <r>
    <n v="5379"/>
    <s v="CA-2011-125542"/>
    <x v="2"/>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x v="1"/>
    <n v="90045"/>
    <x v="1"/>
    <s v="OFF-PA-10000551"/>
    <x v="1"/>
    <x v="10"/>
    <s v="Array Memo Cubes"/>
    <n v="15.54"/>
    <n v="3"/>
    <n v="0"/>
    <n v="7.6145999999999994"/>
  </r>
  <r>
    <n v="5381"/>
    <s v="CA-2013-136021"/>
    <x v="0"/>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x v="1"/>
    <s v="United States"/>
    <s v="Houston"/>
    <x v="5"/>
    <n v="77070"/>
    <x v="2"/>
    <s v="OFF-PA-10001870"/>
    <x v="1"/>
    <x v="10"/>
    <s v="Xerox 202"/>
    <n v="25.920000000000005"/>
    <n v="5"/>
    <n v="0.2"/>
    <n v="9.0719999999999992"/>
  </r>
  <r>
    <n v="5383"/>
    <s v="CA-2013-149195"/>
    <x v="0"/>
    <x v="64"/>
    <d v="2013-09-08T00:00:00"/>
    <s v="Second Class"/>
    <s v="DM-13525"/>
    <s v="Don Miller"/>
    <x v="1"/>
    <s v="United States"/>
    <s v="Houston"/>
    <x v="5"/>
    <n v="77070"/>
    <x v="2"/>
    <s v="OFF-FA-10001843"/>
    <x v="1"/>
    <x v="13"/>
    <s v="Staples"/>
    <n v="15.808000000000002"/>
    <n v="8"/>
    <n v="0.2"/>
    <n v="5.3352000000000004"/>
  </r>
  <r>
    <n v="5384"/>
    <s v="CA-2013-149195"/>
    <x v="0"/>
    <x v="64"/>
    <d v="2013-09-08T00:00:00"/>
    <s v="Second Class"/>
    <s v="DM-13525"/>
    <s v="Don Miller"/>
    <x v="1"/>
    <s v="United States"/>
    <s v="Houston"/>
    <x v="5"/>
    <n v="77070"/>
    <x v="2"/>
    <s v="OFF-PA-10002036"/>
    <x v="1"/>
    <x v="10"/>
    <s v="Xerox 1930"/>
    <n v="10.368000000000002"/>
    <n v="2"/>
    <n v="0.2"/>
    <n v="3.7584"/>
  </r>
  <r>
    <n v="5385"/>
    <s v="CA-2014-161410"/>
    <x v="3"/>
    <x v="335"/>
    <d v="2014-07-04T00:00:00"/>
    <s v="Standard Class"/>
    <s v="CC-12220"/>
    <s v="Chris Cortes"/>
    <x v="0"/>
    <s v="United States"/>
    <s v="Philadelphia"/>
    <x v="9"/>
    <n v="19143"/>
    <x v="3"/>
    <s v="TEC-PH-10001760"/>
    <x v="2"/>
    <x v="7"/>
    <s v="Bose SoundLink Bluetooth Speaker"/>
    <n v="358.2"/>
    <n v="3"/>
    <n v="0.4"/>
    <n v="41.79000000000002"/>
  </r>
  <r>
    <n v="5386"/>
    <s v="CA-2014-161410"/>
    <x v="3"/>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x v="36"/>
    <n v="72756"/>
    <x v="0"/>
    <s v="OFF-BI-10000829"/>
    <x v="1"/>
    <x v="8"/>
    <s v="Avery Non-Stick Binders"/>
    <n v="40.410000000000004"/>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00000000007"/>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000000000004"/>
    <n v="3"/>
    <n v="0.2"/>
    <n v="9.5525999999999982"/>
  </r>
  <r>
    <n v="5392"/>
    <s v="US-2011-123183"/>
    <x v="2"/>
    <x v="84"/>
    <d v="2011-11-25T00:00:00"/>
    <s v="Standard Class"/>
    <s v="GR-14560"/>
    <s v="Georgia Rosenberg"/>
    <x v="1"/>
    <s v="United States"/>
    <s v="Wilmington"/>
    <x v="13"/>
    <n v="19805"/>
    <x v="3"/>
    <s v="OFF-LA-10002787"/>
    <x v="1"/>
    <x v="2"/>
    <s v="Avery 480"/>
    <n v="22.5"/>
    <n v="6"/>
    <n v="0"/>
    <n v="10.799999999999999"/>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09999999999982"/>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x v="1"/>
    <n v="90004"/>
    <x v="1"/>
    <s v="FUR-BO-10001798"/>
    <x v="0"/>
    <x v="0"/>
    <s v="Bush Somerset Collection Bookcase"/>
    <n v="556.66499999999996"/>
    <n v="5"/>
    <n v="0.15"/>
    <n v="6.5490000000000208"/>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39999999999998"/>
    <n v="1"/>
    <n v="0.2"/>
    <n v="1.3104"/>
  </r>
  <r>
    <n v="5405"/>
    <s v="US-2013-143280"/>
    <x v="0"/>
    <x v="712"/>
    <d v="2013-02-26T00:00:00"/>
    <s v="Standard Class"/>
    <s v="TZ-21580"/>
    <s v="Tracy Zic"/>
    <x v="0"/>
    <s v="United States"/>
    <s v="Los Angeles"/>
    <x v="1"/>
    <n v="90045"/>
    <x v="1"/>
    <s v="TEC-PH-10002398"/>
    <x v="2"/>
    <x v="7"/>
    <s v="AT&amp;T 1070 Corded Phone"/>
    <n v="445.96000000000004"/>
    <n v="5"/>
    <n v="0.2"/>
    <n v="55.74499999999994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4000000000003"/>
    <n v="1"/>
    <n v="0.2"/>
    <n v="8.4089999999999989"/>
  </r>
  <r>
    <n v="5410"/>
    <s v="CA-2014-108854"/>
    <x v="3"/>
    <x v="166"/>
    <d v="2014-12-15T00:00:00"/>
    <s v="Standard Class"/>
    <s v="DM-13345"/>
    <s v="Denise Monton"/>
    <x v="1"/>
    <s v="United States"/>
    <s v="San Francisco"/>
    <x v="1"/>
    <n v="94109"/>
    <x v="1"/>
    <s v="OFF-BI-10001670"/>
    <x v="1"/>
    <x v="8"/>
    <s v="Vinyl Sectional Post Binders"/>
    <n v="90.48000000000001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0000000000002"/>
    <n v="7"/>
    <n v="0.2"/>
    <n v="3.5279999999999996"/>
  </r>
  <r>
    <n v="5413"/>
    <s v="CA-2014-166856"/>
    <x v="3"/>
    <x v="65"/>
    <d v="2014-09-23T00:00:00"/>
    <s v="Standard Class"/>
    <s v="TS-21505"/>
    <s v="Tony Sayre"/>
    <x v="0"/>
    <s v="United States"/>
    <s v="Clovis"/>
    <x v="27"/>
    <n v="88101"/>
    <x v="1"/>
    <s v="TEC-AC-10004992"/>
    <x v="2"/>
    <x v="11"/>
    <s v="Kingston Digital DataTraveler 64GB USB 2.0"/>
    <n v="101.34"/>
    <n v="3"/>
    <n v="0"/>
    <n v="8.1071999999999917"/>
  </r>
  <r>
    <n v="5414"/>
    <s v="CA-2013-153157"/>
    <x v="0"/>
    <x v="108"/>
    <d v="2013-09-15T00:00:00"/>
    <s v="First Class"/>
    <s v="TB-21625"/>
    <s v="Trudy Brown"/>
    <x v="0"/>
    <s v="United States"/>
    <s v="Wichita"/>
    <x v="41"/>
    <n v="67212"/>
    <x v="2"/>
    <s v="TEC-PH-10003171"/>
    <x v="2"/>
    <x v="7"/>
    <s v="Plantronics Encore H101 Dual Earpieces Headset"/>
    <n v="224.75"/>
    <n v="5"/>
    <n v="0"/>
    <n v="62.929999999999993"/>
  </r>
  <r>
    <n v="5415"/>
    <s v="US-2014-125647"/>
    <x v="3"/>
    <x v="397"/>
    <d v="2014-09-29T00:00:00"/>
    <s v="Standard Class"/>
    <s v="LC-16870"/>
    <s v="Lena Cacioppo"/>
    <x v="0"/>
    <s v="United States"/>
    <s v="Chicago"/>
    <x v="10"/>
    <n v="60653"/>
    <x v="2"/>
    <s v="OFF-AP-10000390"/>
    <x v="1"/>
    <x v="9"/>
    <s v="Euro Pro Shark Stick Mini Vacuum"/>
    <n v="73.175999999999974"/>
    <n v="6"/>
    <n v="0.8"/>
    <n v="-197.57520000000002"/>
  </r>
  <r>
    <n v="5416"/>
    <s v="US-2014-125647"/>
    <x v="3"/>
    <x v="397"/>
    <d v="2014-09-29T00:00:00"/>
    <s v="Standard Class"/>
    <s v="LC-16870"/>
    <s v="Lena Cacioppo"/>
    <x v="0"/>
    <s v="United States"/>
    <s v="Chicago"/>
    <x v="10"/>
    <n v="60653"/>
    <x v="2"/>
    <s v="OFF-PA-10004888"/>
    <x v="1"/>
    <x v="10"/>
    <s v="Xerox 217"/>
    <n v="20.736000000000004"/>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8000000000011"/>
    <n v="7"/>
    <n v="0.2"/>
    <n v="12.700800000000001"/>
  </r>
  <r>
    <n v="5420"/>
    <s v="CA-2012-110877"/>
    <x v="1"/>
    <x v="924"/>
    <d v="2012-10-26T00:00:00"/>
    <s v="First Class"/>
    <s v="JE-15715"/>
    <s v="Joe Elijah"/>
    <x v="0"/>
    <s v="United States"/>
    <s v="Houston"/>
    <x v="5"/>
    <n v="77041"/>
    <x v="2"/>
    <s v="TEC-PH-10002103"/>
    <x v="2"/>
    <x v="7"/>
    <s v="Jabra SPEAK 410"/>
    <n v="150.38399999999999"/>
    <n v="2"/>
    <n v="0.2"/>
    <n v="15.038400000000003"/>
  </r>
  <r>
    <n v="5421"/>
    <s v="US-2013-151827"/>
    <x v="0"/>
    <x v="1044"/>
    <d v="2013-04-03T00:00:00"/>
    <s v="Second Class"/>
    <s v="CS-11950"/>
    <s v="Carlos Soltero"/>
    <x v="0"/>
    <s v="United States"/>
    <s v="Philadelphia"/>
    <x v="9"/>
    <n v="19134"/>
    <x v="3"/>
    <s v="TEC-PH-10002789"/>
    <x v="2"/>
    <x v="7"/>
    <s v="LG Exalt"/>
    <n v="280.782000000000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14-11-06T00:00:00"/>
    <s v="Second Class"/>
    <s v="PJ-18835"/>
    <s v="Patrick Jones"/>
    <x v="1"/>
    <s v="United States"/>
    <s v="Richmond"/>
    <x v="0"/>
    <n v="40475"/>
    <x v="0"/>
    <s v="OFF-PA-10001215"/>
    <x v="1"/>
    <x v="10"/>
    <s v="Xerox 1963"/>
    <n v="26.400000000000002"/>
    <n v="5"/>
    <n v="0"/>
    <n v="11.879999999999999"/>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89999999999999"/>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x v="1"/>
    <n v="94122"/>
    <x v="1"/>
    <s v="OFF-ST-10003455"/>
    <x v="1"/>
    <x v="4"/>
    <s v="Tenex File Box, Personal Filing Tote with Lid, Black"/>
    <n v="46.53"/>
    <n v="3"/>
    <n v="0"/>
    <n v="12.097800000000001"/>
  </r>
  <r>
    <n v="5430"/>
    <s v="CA-2011-136861"/>
    <x v="2"/>
    <x v="742"/>
    <d v="2011-09-07T00:00:00"/>
    <s v="First Class"/>
    <s v="PR-18880"/>
    <s v="Patrick Ryan"/>
    <x v="0"/>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x v="2"/>
    <s v="United States"/>
    <s v="Lakewood"/>
    <x v="24"/>
    <n v="44107"/>
    <x v="3"/>
    <s v="OFF-AP-10000938"/>
    <x v="1"/>
    <x v="9"/>
    <s v="Avanti 1.7 Cu. Ft. Refrigerator"/>
    <n v="161.56800000000001"/>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7999999999994"/>
  </r>
  <r>
    <n v="5434"/>
    <s v="CA-2014-129707"/>
    <x v="3"/>
    <x v="1016"/>
    <d v="2014-04-30T00:00:00"/>
    <s v="Standard Class"/>
    <s v="LH-16750"/>
    <s v="Larry Hughes"/>
    <x v="0"/>
    <s v="United States"/>
    <s v="Chandler"/>
    <x v="16"/>
    <n v="85224"/>
    <x v="1"/>
    <s v="OFF-AR-10000246"/>
    <x v="1"/>
    <x v="6"/>
    <s v="Newell 318"/>
    <n v="8.895999999999999"/>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x v="1"/>
    <n v="90008"/>
    <x v="1"/>
    <s v="TEC-AC-10000892"/>
    <x v="2"/>
    <x v="11"/>
    <s v="NETGEAR N750 Dual Band Wi-Fi Gigabit Router"/>
    <n v="270"/>
    <n v="3"/>
    <n v="0"/>
    <n v="97.199999999999989"/>
  </r>
  <r>
    <n v="5437"/>
    <s v="CA-2011-103317"/>
    <x v="2"/>
    <x v="260"/>
    <d v="2011-07-08T00:00:00"/>
    <s v="First Class"/>
    <s v="DM-13525"/>
    <s v="Don Miller"/>
    <x v="1"/>
    <s v="United States"/>
    <s v="Palm Coast"/>
    <x v="2"/>
    <n v="32137"/>
    <x v="0"/>
    <s v="FUR-FU-10001591"/>
    <x v="0"/>
    <x v="5"/>
    <s v="Advantus Panel Wall Certificate Holder - 8.5x11"/>
    <n v="19.52"/>
    <n v="2"/>
    <n v="0.2"/>
    <n v="5.3680000000000012"/>
  </r>
  <r>
    <n v="5438"/>
    <s v="CA-2011-103317"/>
    <x v="2"/>
    <x v="260"/>
    <d v="2011-07-08T00:00:00"/>
    <s v="First Class"/>
    <s v="DM-13525"/>
    <s v="Don Miller"/>
    <x v="1"/>
    <s v="United States"/>
    <s v="Palm Coast"/>
    <x v="2"/>
    <n v="32137"/>
    <x v="0"/>
    <s v="OFF-BI-10001787"/>
    <x v="1"/>
    <x v="8"/>
    <s v="Wilson Jones Four-Pocket Poly Binders"/>
    <n v="9.8100000000000023"/>
    <n v="5"/>
    <n v="0.7"/>
    <n v="-6.8669999999999973"/>
  </r>
  <r>
    <n v="5439"/>
    <s v="CA-2011-103317"/>
    <x v="2"/>
    <x v="260"/>
    <d v="2011-07-08T00:00:00"/>
    <s v="First Class"/>
    <s v="DM-13525"/>
    <s v="Don Miller"/>
    <x v="1"/>
    <s v="United States"/>
    <s v="Palm Coast"/>
    <x v="2"/>
    <n v="32137"/>
    <x v="0"/>
    <s v="FUR-FU-10003192"/>
    <x v="0"/>
    <x v="5"/>
    <s v="Luxo Adjustable Task Clamp Lamp"/>
    <n v="213.21600000000001"/>
    <n v="3"/>
    <n v="0.2"/>
    <n v="15.991199999999992"/>
  </r>
  <r>
    <n v="5440"/>
    <s v="CA-2013-167115"/>
    <x v="0"/>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x v="0"/>
    <s v="United States"/>
    <s v="Jupiter"/>
    <x v="2"/>
    <n v="33458"/>
    <x v="0"/>
    <s v="OFF-AR-10002335"/>
    <x v="1"/>
    <x v="6"/>
    <s v="DIXON Oriole Pencils"/>
    <n v="2.0640000000000001"/>
    <n v="1"/>
    <n v="0.2"/>
    <n v="0.15480000000000005"/>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x v="15"/>
    <n v="10035"/>
    <x v="3"/>
    <s v="OFF-AR-10000614"/>
    <x v="1"/>
    <x v="6"/>
    <s v="Barrel Sharpener"/>
    <n v="10.709999999999999"/>
    <n v="3"/>
    <n v="0"/>
    <n v="2.7845999999999997"/>
  </r>
  <r>
    <n v="5446"/>
    <s v="CA-2013-128307"/>
    <x v="0"/>
    <x v="197"/>
    <d v="2013-07-30T00:00:00"/>
    <s v="Standard Class"/>
    <s v="BE-11335"/>
    <s v="Bill Eplett"/>
    <x v="2"/>
    <s v="United States"/>
    <s v="Houston"/>
    <x v="5"/>
    <n v="77041"/>
    <x v="2"/>
    <s v="OFF-EN-10003040"/>
    <x v="1"/>
    <x v="12"/>
    <s v="Quality Park Security Envelopes"/>
    <n v="20.936000000000003"/>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x v="2"/>
    <s v="United States"/>
    <s v="Olathe"/>
    <x v="41"/>
    <n v="66062"/>
    <x v="2"/>
    <s v="OFF-SU-10000157"/>
    <x v="1"/>
    <x v="14"/>
    <s v="Compact Automatic Electric Letter Opener"/>
    <n v="357.93"/>
    <n v="3"/>
    <n v="0"/>
    <n v="7.158600000000007"/>
  </r>
  <r>
    <n v="5450"/>
    <s v="US-2011-119081"/>
    <x v="2"/>
    <x v="171"/>
    <d v="2011-09-19T00:00:00"/>
    <s v="Standard Class"/>
    <s v="TA-21385"/>
    <s v="Tom Ashbrook"/>
    <x v="2"/>
    <s v="United States"/>
    <s v="Olathe"/>
    <x v="41"/>
    <n v="66062"/>
    <x v="2"/>
    <s v="TEC-AC-10001542"/>
    <x v="2"/>
    <x v="11"/>
    <s v="SanDisk Cruzer 16 GB USB Flash Drive"/>
    <n v="57.400000000000006"/>
    <n v="5"/>
    <n v="0"/>
    <n v="10.905999999999993"/>
  </r>
  <r>
    <n v="5451"/>
    <s v="US-2011-119081"/>
    <x v="2"/>
    <x v="171"/>
    <d v="2011-09-19T00:00:00"/>
    <s v="Standard Class"/>
    <s v="TA-21385"/>
    <s v="Tom Ashbrook"/>
    <x v="2"/>
    <s v="United States"/>
    <s v="Olathe"/>
    <x v="41"/>
    <n v="66062"/>
    <x v="2"/>
    <s v="OFF-BI-10004519"/>
    <x v="1"/>
    <x v="8"/>
    <s v="GBC DocuBind P100 Manual Binding Machine"/>
    <n v="331.96"/>
    <n v="2"/>
    <n v="0"/>
    <n v="149.38199999999998"/>
  </r>
  <r>
    <n v="5452"/>
    <s v="US-2011-119081"/>
    <x v="2"/>
    <x v="171"/>
    <d v="2011-09-19T00:00:00"/>
    <s v="Standard Class"/>
    <s v="TA-21385"/>
    <s v="Tom Ashbrook"/>
    <x v="2"/>
    <s v="United States"/>
    <s v="Olathe"/>
    <x v="41"/>
    <n v="66062"/>
    <x v="2"/>
    <s v="FUR-FU-10003464"/>
    <x v="0"/>
    <x v="5"/>
    <s v="Seth Thomas 8 1/2&quot; Cubicle Clock"/>
    <n v="40.56"/>
    <n v="2"/>
    <n v="0"/>
    <n v="12.979199999999999"/>
  </r>
  <r>
    <n v="5453"/>
    <s v="CA-2013-140613"/>
    <x v="0"/>
    <x v="405"/>
    <d v="2013-07-30T00:00:00"/>
    <s v="Standard Class"/>
    <s v="KN-16705"/>
    <s v="Kristina Nunn"/>
    <x v="2"/>
    <s v="United States"/>
    <s v="Sparks"/>
    <x v="33"/>
    <n v="89431"/>
    <x v="1"/>
    <s v="OFF-SU-10004261"/>
    <x v="1"/>
    <x v="14"/>
    <s v="Fiskars 8&quot; Scissors, 2/Pack"/>
    <n v="86.199999999999989"/>
    <n v="5"/>
    <n v="0"/>
    <n v="24.997999999999987"/>
  </r>
  <r>
    <n v="5454"/>
    <s v="US-2014-108700"/>
    <x v="3"/>
    <x v="240"/>
    <d v="2014-05-24T00:00:00"/>
    <s v="Standard Class"/>
    <s v="PJ-18835"/>
    <s v="Patrick Jones"/>
    <x v="1"/>
    <s v="United States"/>
    <s v="Rockford"/>
    <x v="10"/>
    <n v="61107"/>
    <x v="2"/>
    <s v="OFF-PA-10004733"/>
    <x v="1"/>
    <x v="10"/>
    <s v="Things To Do Today Spiral Book"/>
    <n v="38.016000000000005"/>
    <n v="6"/>
    <n v="0.2"/>
    <n v="13.780799999999996"/>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80000000000008"/>
    <n v="2"/>
    <n v="0.2"/>
    <n v="0.77039999999999909"/>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7999999999997"/>
  </r>
  <r>
    <n v="5459"/>
    <s v="CA-2014-116680"/>
    <x v="3"/>
    <x v="507"/>
    <d v="2014-09-07T00:00:00"/>
    <s v="Second Class"/>
    <s v="PK-19075"/>
    <s v="Pete Kriz"/>
    <x v="0"/>
    <s v="United States"/>
    <s v="San Francisco"/>
    <x v="1"/>
    <n v="94122"/>
    <x v="1"/>
    <s v="OFF-BI-10004022"/>
    <x v="1"/>
    <x v="8"/>
    <s v="Acco Suede Grain Vinyl Round Ring Binder"/>
    <n v="13.343999999999998"/>
    <n v="6"/>
    <n v="0.2"/>
    <n v="4.3367999999999993"/>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x v="3"/>
    <n v="28806"/>
    <x v="0"/>
    <s v="OFF-ST-10002301"/>
    <x v="1"/>
    <x v="4"/>
    <s v="Tennsco Commercial Shelving"/>
    <n v="16.272000000000002"/>
    <n v="1"/>
    <n v="0.2"/>
    <n v="-3.864600000000002"/>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1-02-20T00:00:00"/>
    <s v="Second Class"/>
    <s v="ST-20530"/>
    <s v="Shui Tom"/>
    <x v="0"/>
    <s v="United States"/>
    <s v="Houston"/>
    <x v="5"/>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x v="1"/>
    <n v="94109"/>
    <x v="1"/>
    <s v="FUR-CH-10002774"/>
    <x v="0"/>
    <x v="1"/>
    <s v="Global Deluxe Stacking Chair, Gray"/>
    <n v="122.352"/>
    <n v="3"/>
    <n v="0.2"/>
    <n v="13.764599999999994"/>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000000000002"/>
    <n v="5"/>
    <n v="0.2"/>
    <n v="9.2939999999999969"/>
  </r>
  <r>
    <n v="5472"/>
    <s v="CA-2014-116946"/>
    <x v="3"/>
    <x v="484"/>
    <d v="2014-12-24T00:00:00"/>
    <s v="Standard Class"/>
    <s v="TS-21505"/>
    <s v="Tony Sayre"/>
    <x v="0"/>
    <s v="United States"/>
    <s v="Parker"/>
    <x v="22"/>
    <n v="80134"/>
    <x v="1"/>
    <s v="FUR-FU-10000320"/>
    <x v="0"/>
    <x v="5"/>
    <s v="OIC Stacking Trays"/>
    <n v="13.360000000000001"/>
    <n v="5"/>
    <n v="0.2"/>
    <n v="4.0080000000000009"/>
  </r>
  <r>
    <n v="5473"/>
    <s v="CA-2014-116946"/>
    <x v="3"/>
    <x v="484"/>
    <d v="2014-12-24T00:00:00"/>
    <s v="Standard Class"/>
    <s v="TS-21505"/>
    <s v="Tony Sayre"/>
    <x v="0"/>
    <s v="United States"/>
    <s v="Parker"/>
    <x v="22"/>
    <n v="80134"/>
    <x v="1"/>
    <s v="OFF-ST-10002554"/>
    <x v="1"/>
    <x v="4"/>
    <s v="Tennsco Industrial Shelving"/>
    <n v="78.256"/>
    <n v="2"/>
    <n v="0.2"/>
    <n v="-17.607599999999998"/>
  </r>
  <r>
    <n v="5474"/>
    <s v="CA-2014-116946"/>
    <x v="3"/>
    <x v="484"/>
    <d v="2014-12-24T00:00:00"/>
    <s v="Standard Class"/>
    <s v="TS-21505"/>
    <s v="Tony Sayre"/>
    <x v="0"/>
    <s v="United States"/>
    <s v="Parker"/>
    <x v="22"/>
    <n v="80134"/>
    <x v="1"/>
    <s v="FUR-BO-10000468"/>
    <x v="0"/>
    <x v="0"/>
    <s v="O'Sullivan 2-Shelf Heavy-Duty Bookcases"/>
    <n v="102.01800000000001"/>
    <n v="7"/>
    <n v="0.7"/>
    <n v="-183.6323999999999"/>
  </r>
  <r>
    <n v="5475"/>
    <s v="CA-2014-121741"/>
    <x v="3"/>
    <x v="377"/>
    <d v="2014-12-27T00:00:00"/>
    <s v="Same Day"/>
    <s v="YC-21895"/>
    <s v="Yoseph Carroll"/>
    <x v="1"/>
    <s v="United States"/>
    <s v="Fremont"/>
    <x v="8"/>
    <n v="68025"/>
    <x v="2"/>
    <s v="OFF-ST-10004459"/>
    <x v="1"/>
    <x v="4"/>
    <s v="Tennsco Single-Tier Lockers"/>
    <n v="750.68"/>
    <n v="2"/>
    <n v="0"/>
    <n v="37.533999999999992"/>
  </r>
  <r>
    <n v="5476"/>
    <s v="CA-2014-169691"/>
    <x v="3"/>
    <x v="140"/>
    <d v="2014-06-19T00:00:00"/>
    <s v="First Class"/>
    <s v="Dp-13240"/>
    <s v="Dean percer"/>
    <x v="2"/>
    <s v="United States"/>
    <s v="Maple Grove"/>
    <x v="11"/>
    <n v="55369"/>
    <x v="2"/>
    <s v="OFF-LA-10002312"/>
    <x v="1"/>
    <x v="2"/>
    <s v="Avery 490"/>
    <n v="44.400000000000006"/>
    <n v="3"/>
    <n v="0"/>
    <n v="22.200000000000003"/>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x v="2"/>
    <n v="33180"/>
    <x v="0"/>
    <s v="OFF-BI-10001097"/>
    <x v="1"/>
    <x v="8"/>
    <s v="Avery Hole Reinforcements"/>
    <n v="1.8690000000000004"/>
    <n v="1"/>
    <n v="0.7"/>
    <n v="-1.3082999999999996"/>
  </r>
  <r>
    <n v="5481"/>
    <s v="CA-2014-105487"/>
    <x v="3"/>
    <x v="1048"/>
    <d v="2014-10-15T00:00:00"/>
    <s v="Standard Class"/>
    <s v="CS-12250"/>
    <s v="Chris Selesnick"/>
    <x v="1"/>
    <s v="United States"/>
    <s v="San Diego"/>
    <x v="1"/>
    <n v="92105"/>
    <x v="1"/>
    <s v="TEC-PH-10001336"/>
    <x v="2"/>
    <x v="7"/>
    <s v="Digium D40 VoIP phone"/>
    <n v="103.19200000000001"/>
    <n v="1"/>
    <n v="0.2"/>
    <n v="11.609099999999998"/>
  </r>
  <r>
    <n v="5482"/>
    <s v="CA-2014-105487"/>
    <x v="3"/>
    <x v="1048"/>
    <d v="2014-10-15T00:00:00"/>
    <s v="Standard Class"/>
    <s v="CS-12250"/>
    <s v="Chris Selesnick"/>
    <x v="1"/>
    <s v="United States"/>
    <s v="San Diego"/>
    <x v="1"/>
    <n v="92105"/>
    <x v="1"/>
    <s v="TEC-AC-10002305"/>
    <x v="2"/>
    <x v="11"/>
    <s v="KeyTronic E03601U1 - Keyboard - Beige"/>
    <n v="36"/>
    <n v="2"/>
    <n v="0"/>
    <n v="6.4799999999999969"/>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x v="2"/>
    <n v="33178"/>
    <x v="0"/>
    <s v="OFF-EN-10001099"/>
    <x v="1"/>
    <x v="12"/>
    <s v="Staples"/>
    <n v="23.472000000000001"/>
    <n v="3"/>
    <n v="0.2"/>
    <n v="7.6283999999999974"/>
  </r>
  <r>
    <n v="5487"/>
    <s v="CA-2012-156608"/>
    <x v="1"/>
    <x v="1040"/>
    <d v="2012-10-29T00:00:00"/>
    <s v="Standard Class"/>
    <s v="MT-18070"/>
    <s v="Michelle Tran"/>
    <x v="2"/>
    <s v="United States"/>
    <s v="San Antonio"/>
    <x v="5"/>
    <n v="78207"/>
    <x v="2"/>
    <s v="OFF-BI-10004140"/>
    <x v="1"/>
    <x v="8"/>
    <s v="Avery Non-Stick Binders"/>
    <n v="3.5919999999999992"/>
    <n v="4"/>
    <n v="0.8"/>
    <n v="-6.2860000000000031"/>
  </r>
  <r>
    <n v="5488"/>
    <s v="CA-2014-134495"/>
    <x v="3"/>
    <x v="719"/>
    <d v="2014-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000000000013"/>
  </r>
  <r>
    <n v="5491"/>
    <s v="CA-2014-134495"/>
    <x v="3"/>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x v="1"/>
    <n v="94122"/>
    <x v="1"/>
    <s v="OFF-SU-10001225"/>
    <x v="1"/>
    <x v="14"/>
    <s v="Staples"/>
    <n v="7.36"/>
    <n v="2"/>
    <n v="0"/>
    <n v="0.14719999999999978"/>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x v="24"/>
    <n v="43302"/>
    <x v="3"/>
    <s v="TEC-AC-10004469"/>
    <x v="2"/>
    <x v="11"/>
    <s v="Microsoft Sculpt Comfort Mouse"/>
    <n v="63.920000000000009"/>
    <n v="2"/>
    <n v="0.2"/>
    <n v="19.176000000000002"/>
  </r>
  <r>
    <n v="5498"/>
    <s v="CA-2014-164378"/>
    <x v="3"/>
    <x v="663"/>
    <d v="2014-07-19T00:00:00"/>
    <s v="Second Class"/>
    <s v="MM-18055"/>
    <s v="Michelle Moray"/>
    <x v="0"/>
    <s v="United States"/>
    <s v="New York City"/>
    <x v="15"/>
    <n v="10024"/>
    <x v="3"/>
    <s v="OFF-AR-10001177"/>
    <x v="1"/>
    <x v="6"/>
    <s v="Newell 349"/>
    <n v="6.56"/>
    <n v="2"/>
    <n v="0"/>
    <n v="1.9023999999999992"/>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x v="9"/>
    <n v="19140"/>
    <x v="3"/>
    <s v="OFF-EN-10003845"/>
    <x v="1"/>
    <x v="12"/>
    <s v="Colored Envelopes"/>
    <n v="8.8559999999999999"/>
    <n v="3"/>
    <n v="0.2"/>
    <n v="2.8781999999999992"/>
  </r>
  <r>
    <n v="5506"/>
    <s v="CA-2014-127782"/>
    <x v="3"/>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13-10-09T00:00:00"/>
    <s v="Same Day"/>
    <s v="JE-15745"/>
    <s v="Joel Eaton"/>
    <x v="0"/>
    <s v="United States"/>
    <s v="Los Angeles"/>
    <x v="1"/>
    <n v="90036"/>
    <x v="1"/>
    <s v="OFF-PA-10000167"/>
    <x v="1"/>
    <x v="10"/>
    <s v="Xerox 1925"/>
    <n v="61.96"/>
    <n v="2"/>
    <n v="0"/>
    <n v="27.881999999999998"/>
  </r>
  <r>
    <n v="5508"/>
    <s v="CA-2013-150000"/>
    <x v="0"/>
    <x v="143"/>
    <d v="2013-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x v="0"/>
    <s v="United States"/>
    <s v="Chicago"/>
    <x v="10"/>
    <n v="60653"/>
    <x v="2"/>
    <s v="OFF-PA-10001736"/>
    <x v="1"/>
    <x v="10"/>
    <s v="Xerox 1880"/>
    <n v="56.704000000000001"/>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000000000002"/>
    <n v="3"/>
    <n v="0"/>
    <n v="3.8654999999999973"/>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5999999999998"/>
    <n v="10"/>
    <n v="0.3"/>
    <n v="-10.283999999999992"/>
  </r>
  <r>
    <n v="5519"/>
    <s v="CA-2014-117667"/>
    <x v="3"/>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x v="1"/>
    <n v="95051"/>
    <x v="1"/>
    <s v="OFF-BI-10000829"/>
    <x v="1"/>
    <x v="8"/>
    <s v="Avery Non-Stick Binders"/>
    <n v="21.552000000000003"/>
    <n v="6"/>
    <n v="0.2"/>
    <n v="7.0043999999999977"/>
  </r>
  <r>
    <n v="5524"/>
    <s v="CA-2013-110982"/>
    <x v="0"/>
    <x v="410"/>
    <d v="2013-06-08T00:00:00"/>
    <s v="First Class"/>
    <s v="CK-12205"/>
    <s v="Chloris Kastensmidt"/>
    <x v="0"/>
    <s v="United States"/>
    <s v="Santa Clara"/>
    <x v="1"/>
    <n v="95051"/>
    <x v="1"/>
    <s v="OFF-AP-10004859"/>
    <x v="1"/>
    <x v="9"/>
    <s v="Acco 6 Outlet Guardian Premium Surge Suppressor"/>
    <n v="58.2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199999999998"/>
  </r>
  <r>
    <n v="5529"/>
    <s v="CA-2012-137106"/>
    <x v="1"/>
    <x v="1052"/>
    <d v="2012-04-04T00:00:00"/>
    <s v="Standard Class"/>
    <s v="SC-20260"/>
    <s v="Scott Cohen"/>
    <x v="1"/>
    <s v="United States"/>
    <s v="Jacksonville"/>
    <x v="2"/>
    <n v="32216"/>
    <x v="0"/>
    <s v="TEC-PH-10000011"/>
    <x v="2"/>
    <x v="7"/>
    <s v="PureGear Roll-On Screen Protector"/>
    <n v="79.959999999999994"/>
    <n v="5"/>
    <n v="0.2"/>
    <n v="27.985999999999994"/>
  </r>
  <r>
    <n v="5530"/>
    <s v="CA-2014-136609"/>
    <x v="3"/>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x v="0"/>
    <s v="United States"/>
    <s v="Omaha"/>
    <x v="8"/>
    <n v="68104"/>
    <x v="2"/>
    <s v="TEC-PH-10001795"/>
    <x v="2"/>
    <x v="7"/>
    <s v="ClearOne CHATAttach 160 - speaker phone"/>
    <n v="2479.96"/>
    <n v="4"/>
    <n v="0"/>
    <n v="743.98799999999983"/>
  </r>
  <r>
    <n v="5532"/>
    <s v="US-2013-167472"/>
    <x v="0"/>
    <x v="112"/>
    <d v="2013-06-08T00:00:00"/>
    <s v="First Class"/>
    <s v="CK-12595"/>
    <s v="Clytie Kelty"/>
    <x v="0"/>
    <s v="United States"/>
    <s v="Little Rock"/>
    <x v="36"/>
    <n v="72209"/>
    <x v="0"/>
    <s v="TEC-AC-10001109"/>
    <x v="2"/>
    <x v="11"/>
    <s v="Logitech Trackman Marble Mouse"/>
    <n v="179.94"/>
    <n v="6"/>
    <n v="0"/>
    <n v="75.57480000000001"/>
  </r>
  <r>
    <n v="5533"/>
    <s v="US-2013-167472"/>
    <x v="0"/>
    <x v="112"/>
    <d v="2013-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799999999998"/>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5999999999995"/>
  </r>
  <r>
    <n v="5538"/>
    <s v="US-2013-167472"/>
    <x v="0"/>
    <x v="112"/>
    <d v="2013-06-08T00:00:00"/>
    <s v="First Class"/>
    <s v="CK-12595"/>
    <s v="Clytie Kelty"/>
    <x v="0"/>
    <s v="United States"/>
    <s v="Little Rock"/>
    <x v="36"/>
    <n v="72209"/>
    <x v="0"/>
    <s v="OFF-PA-10001534"/>
    <x v="1"/>
    <x v="10"/>
    <s v="Xerox 230"/>
    <n v="12.96"/>
    <n v="2"/>
    <n v="0"/>
    <n v="6.2208000000000006"/>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x v="16"/>
    <n v="85705"/>
    <x v="1"/>
    <s v="FUR-TA-10001086"/>
    <x v="0"/>
    <x v="3"/>
    <s v="SAFCO PlanMaster Boards, 60w x 37-1/2d, White Melamine"/>
    <n v="455.97"/>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x v="7"/>
    <n v="84020"/>
    <x v="1"/>
    <s v="FUR-FU-10002396"/>
    <x v="0"/>
    <x v="5"/>
    <s v="DAX Copper Panel Document Frame, 5 x 7 Size"/>
    <n v="25.16"/>
    <n v="2"/>
    <n v="0"/>
    <n v="10.567200000000001"/>
  </r>
  <r>
    <n v="5548"/>
    <s v="CA-2014-151008"/>
    <x v="3"/>
    <x v="210"/>
    <d v="2014-09-09T00:00:00"/>
    <s v="First Class"/>
    <s v="JM-16195"/>
    <s v="Justin MacKendrick"/>
    <x v="0"/>
    <s v="United States"/>
    <s v="Draper"/>
    <x v="7"/>
    <n v="84020"/>
    <x v="1"/>
    <s v="TEC-PH-10002807"/>
    <x v="2"/>
    <x v="7"/>
    <s v="Motorla HX550 Universal Bluetooth Headset"/>
    <n v="126.56"/>
    <n v="4"/>
    <n v="0.2"/>
    <n v="47.459999999999994"/>
  </r>
  <r>
    <n v="5549"/>
    <s v="CA-2011-159800"/>
    <x v="2"/>
    <x v="683"/>
    <d v="2011-12-01T00:00:00"/>
    <s v="First Class"/>
    <s v="SG-20470"/>
    <s v="Sheri Gordon"/>
    <x v="0"/>
    <s v="United States"/>
    <s v="San Francisco"/>
    <x v="1"/>
    <n v="94109"/>
    <x v="1"/>
    <s v="OFF-AP-10004859"/>
    <x v="1"/>
    <x v="9"/>
    <s v="Acco 6 Outlet Guardian Premium Surge Suppressor"/>
    <n v="43.68"/>
    <n v="3"/>
    <n v="0"/>
    <n v="11.793600000000001"/>
  </r>
  <r>
    <n v="5550"/>
    <s v="CA-2011-159800"/>
    <x v="2"/>
    <x v="683"/>
    <d v="2011-12-01T00:00:00"/>
    <s v="First Class"/>
    <s v="SG-20470"/>
    <s v="Sheri Gordon"/>
    <x v="0"/>
    <s v="United States"/>
    <s v="San Francisco"/>
    <x v="1"/>
    <n v="94109"/>
    <x v="1"/>
    <s v="TEC-AC-10003447"/>
    <x v="2"/>
    <x v="11"/>
    <s v="Micropad Numeric Keypads"/>
    <n v="139.92999999999998"/>
    <n v="7"/>
    <n v="0"/>
    <n v="34.982499999999987"/>
  </r>
  <r>
    <n v="5551"/>
    <s v="US-2011-159618"/>
    <x v="2"/>
    <x v="607"/>
    <d v="2011-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1-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1-11-16T00:00:00"/>
    <s v="Standard Class"/>
    <s v="DB-12970"/>
    <s v="Darren Budd"/>
    <x v="1"/>
    <s v="United States"/>
    <s v="Houston"/>
    <x v="5"/>
    <n v="77036"/>
    <x v="2"/>
    <s v="TEC-AC-10003832"/>
    <x v="2"/>
    <x v="11"/>
    <s v="Imation 16GB Mini TravelDrive USB 2.0 Flash Drive"/>
    <n v="79.512000000000015"/>
    <n v="3"/>
    <n v="0.2"/>
    <n v="20.8719"/>
  </r>
  <r>
    <n v="5554"/>
    <s v="US-2011-159618"/>
    <x v="2"/>
    <x v="607"/>
    <d v="2011-11-16T00:00:00"/>
    <s v="Standard Class"/>
    <s v="DB-12970"/>
    <s v="Darren Budd"/>
    <x v="1"/>
    <s v="United States"/>
    <s v="Houston"/>
    <x v="5"/>
    <n v="77036"/>
    <x v="2"/>
    <s v="OFF-PA-10004100"/>
    <x v="1"/>
    <x v="10"/>
    <s v="Xerox 216"/>
    <n v="36.288000000000011"/>
    <n v="7"/>
    <n v="0.2"/>
    <n v="12.700800000000001"/>
  </r>
  <r>
    <n v="5555"/>
    <s v="US-2011-159618"/>
    <x v="2"/>
    <x v="607"/>
    <d v="2011-11-16T00:00:00"/>
    <s v="Standard Class"/>
    <s v="DB-12970"/>
    <s v="Darren Budd"/>
    <x v="1"/>
    <s v="United States"/>
    <s v="Houston"/>
    <x v="5"/>
    <n v="77036"/>
    <x v="2"/>
    <s v="FUR-BO-10004467"/>
    <x v="0"/>
    <x v="0"/>
    <s v="Bestar Classic Bookcase"/>
    <n v="67.993199999999987"/>
    <n v="1"/>
    <n v="0.32"/>
    <n v="-12.998700000000007"/>
  </r>
  <r>
    <n v="5556"/>
    <s v="CA-2014-116113"/>
    <x v="3"/>
    <x v="280"/>
    <d v="2014-10-07T00:00:00"/>
    <s v="Second Class"/>
    <s v="JW-15220"/>
    <s v="Jane Waco"/>
    <x v="1"/>
    <s v="United States"/>
    <s v="Montgomery"/>
    <x v="19"/>
    <n v="36116"/>
    <x v="0"/>
    <s v="FUR-FU-10002963"/>
    <x v="0"/>
    <x v="5"/>
    <s v="Master Caster Door Stop, Gray"/>
    <n v="10.16"/>
    <n v="2"/>
    <n v="0"/>
    <n v="3.4543999999999997"/>
  </r>
  <r>
    <n v="5557"/>
    <s v="CA-2012-125066"/>
    <x v="1"/>
    <x v="639"/>
    <d v="2012-12-18T00:00:00"/>
    <s v="Standard Class"/>
    <s v="KD-16495"/>
    <s v="Keith Dawkins"/>
    <x v="1"/>
    <s v="United States"/>
    <s v="Jackson"/>
    <x v="35"/>
    <n v="39212"/>
    <x v="0"/>
    <s v="FUR-FU-10003829"/>
    <x v="0"/>
    <x v="5"/>
    <s v="Stackable Trays"/>
    <n v="6.16"/>
    <n v="2"/>
    <n v="0"/>
    <n v="1.9711999999999996"/>
  </r>
  <r>
    <n v="5558"/>
    <s v="CA-2012-125066"/>
    <x v="1"/>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x v="33"/>
    <n v="89031"/>
    <x v="1"/>
    <s v="OFF-PA-10000048"/>
    <x v="1"/>
    <x v="10"/>
    <s v="Xerox 20"/>
    <n v="6.48"/>
    <n v="1"/>
    <n v="0"/>
    <n v="3.1104000000000003"/>
  </r>
  <r>
    <n v="5560"/>
    <s v="US-2012-114741"/>
    <x v="1"/>
    <x v="401"/>
    <d v="2012-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12-12-10T00:00:00"/>
    <s v="Standard Class"/>
    <s v="IL-15100"/>
    <s v="Ivan Liston"/>
    <x v="0"/>
    <s v="United States"/>
    <s v="North Las Vegas"/>
    <x v="33"/>
    <n v="89031"/>
    <x v="1"/>
    <s v="OFF-LA-10004853"/>
    <x v="1"/>
    <x v="2"/>
    <s v="Avery 483"/>
    <n v="14.940000000000001"/>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000000000003"/>
    <n v="4"/>
    <n v="0.2"/>
    <n v="2.188799999999997"/>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0000000000005"/>
    <n v="5"/>
    <n v="0.2"/>
    <n v="1.8599999999999994"/>
  </r>
  <r>
    <n v="5568"/>
    <s v="CA-2014-157966"/>
    <x v="3"/>
    <x v="677"/>
    <d v="2014-03-14T00:00:00"/>
    <s v="Same Day"/>
    <s v="SU-20665"/>
    <s v="Stephanie Ulpright"/>
    <x v="2"/>
    <s v="United States"/>
    <s v="Chicago"/>
    <x v="10"/>
    <n v="60610"/>
    <x v="2"/>
    <s v="FUR-CH-10003606"/>
    <x v="0"/>
    <x v="1"/>
    <s v="SAFCO Folding Chair Trolley"/>
    <n v="89.768000000000001"/>
    <n v="1"/>
    <n v="0.3"/>
    <n v="-2.5647999999999982"/>
  </r>
  <r>
    <n v="5569"/>
    <s v="CA-2014-157966"/>
    <x v="3"/>
    <x v="677"/>
    <d v="2014-03-14T00:00:00"/>
    <s v="Same Day"/>
    <s v="SU-20665"/>
    <s v="Stephanie Ulpright"/>
    <x v="2"/>
    <s v="United States"/>
    <s v="Chicago"/>
    <x v="10"/>
    <n v="60610"/>
    <x v="2"/>
    <s v="TEC-CO-10001449"/>
    <x v="2"/>
    <x v="16"/>
    <s v="Hewlett Packard LaserJet 3310 Copier"/>
    <n v="959.98400000000004"/>
    <n v="2"/>
    <n v="0.2"/>
    <n v="335.99440000000004"/>
  </r>
  <r>
    <n v="5570"/>
    <s v="CA-2014-157966"/>
    <x v="3"/>
    <x v="677"/>
    <d v="2014-03-14T00:00:00"/>
    <s v="Same Day"/>
    <s v="SU-20665"/>
    <s v="Stephanie Ulpright"/>
    <x v="2"/>
    <s v="United States"/>
    <s v="Chicago"/>
    <x v="10"/>
    <n v="60610"/>
    <x v="2"/>
    <s v="OFF-PA-10001934"/>
    <x v="1"/>
    <x v="10"/>
    <s v="Xerox 1993"/>
    <n v="15.552000000000003"/>
    <n v="3"/>
    <n v="0.2"/>
    <n v="5.6375999999999999"/>
  </r>
  <r>
    <n v="5571"/>
    <s v="CA-2014-157966"/>
    <x v="3"/>
    <x v="677"/>
    <d v="2014-03-14T00:00:00"/>
    <s v="Same Day"/>
    <s v="SU-20665"/>
    <s v="Stephanie Ulpright"/>
    <x v="2"/>
    <s v="United States"/>
    <s v="Chicago"/>
    <x v="10"/>
    <n v="60610"/>
    <x v="2"/>
    <s v="TEC-PH-10001527"/>
    <x v="2"/>
    <x v="7"/>
    <s v="Plantronics MX500i Earset"/>
    <n v="34.360000000000007"/>
    <n v="1"/>
    <n v="0.2"/>
    <n v="-7.3015000000000025"/>
  </r>
  <r>
    <n v="5572"/>
    <s v="CA-2011-151162"/>
    <x v="2"/>
    <x v="29"/>
    <d v="2011-12-09T00:00:00"/>
    <s v="Standard Class"/>
    <s v="EA-14035"/>
    <s v="Erin Ashbrook"/>
    <x v="1"/>
    <s v="United States"/>
    <s v="Columbus"/>
    <x v="24"/>
    <n v="43229"/>
    <x v="3"/>
    <s v="OFF-PA-10001033"/>
    <x v="1"/>
    <x v="10"/>
    <s v="Xerox 1893"/>
    <n v="98.376000000000005"/>
    <n v="3"/>
    <n v="0.2"/>
    <n v="35.661300000000004"/>
  </r>
  <r>
    <n v="5573"/>
    <s v="CA-2011-151162"/>
    <x v="2"/>
    <x v="29"/>
    <d v="2011-12-09T00:00:00"/>
    <s v="Standard Class"/>
    <s v="EA-14035"/>
    <s v="Erin Ashbrook"/>
    <x v="1"/>
    <s v="United States"/>
    <s v="Columbus"/>
    <x v="24"/>
    <n v="43229"/>
    <x v="3"/>
    <s v="OFF-BI-10003719"/>
    <x v="1"/>
    <x v="8"/>
    <s v="Large Capacity Hanging Post Binders"/>
    <n v="29.940000000000005"/>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x v="24"/>
    <n v="43229"/>
    <x v="3"/>
    <s v="TEC-PH-10001809"/>
    <x v="2"/>
    <x v="7"/>
    <s v="Panasonic KX T7736-B Digital phone"/>
    <n v="179.93999999999997"/>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14-09-15T00:00:00"/>
    <s v="Second Class"/>
    <s v="LC-17050"/>
    <s v="Liz Carlisle"/>
    <x v="0"/>
    <s v="United States"/>
    <s v="Los Angeles"/>
    <x v="1"/>
    <n v="90004"/>
    <x v="1"/>
    <s v="OFF-AR-10003829"/>
    <x v="1"/>
    <x v="6"/>
    <s v="Newell 35"/>
    <n v="6.56"/>
    <n v="2"/>
    <n v="0"/>
    <n v="1.9023999999999992"/>
  </r>
  <r>
    <n v="5580"/>
    <s v="CA-2014-137498"/>
    <x v="3"/>
    <x v="428"/>
    <d v="2014-09-15T00:00:00"/>
    <s v="Second Class"/>
    <s v="LC-17050"/>
    <s v="Liz Carlisle"/>
    <x v="0"/>
    <s v="United States"/>
    <s v="Los Angeles"/>
    <x v="1"/>
    <n v="90004"/>
    <x v="1"/>
    <s v="FUR-CH-10003833"/>
    <x v="0"/>
    <x v="1"/>
    <s v="Novimex Fabric Task Chair"/>
    <n v="243.92"/>
    <n v="5"/>
    <n v="0.2"/>
    <n v="-15.245000000000005"/>
  </r>
  <r>
    <n v="5581"/>
    <s v="CA-2014-137498"/>
    <x v="3"/>
    <x v="428"/>
    <d v="2014-09-15T00:00:00"/>
    <s v="Second Class"/>
    <s v="LC-17050"/>
    <s v="Liz Carlisle"/>
    <x v="0"/>
    <s v="United States"/>
    <s v="Los Angeles"/>
    <x v="1"/>
    <n v="90004"/>
    <x v="1"/>
    <s v="OFF-PA-10000143"/>
    <x v="1"/>
    <x v="10"/>
    <s v="Astroparche Fine Business Paper"/>
    <n v="47.52"/>
    <n v="9"/>
    <n v="0"/>
    <n v="22.809600000000003"/>
  </r>
  <r>
    <n v="5582"/>
    <s v="CA-2014-163818"/>
    <x v="3"/>
    <x v="1055"/>
    <d v="2014-10-09T00:00:00"/>
    <s v="Standard Class"/>
    <s v="PS-18970"/>
    <s v="Paul Stevenson"/>
    <x v="2"/>
    <s v="United States"/>
    <s v="Clinton"/>
    <x v="39"/>
    <n v="20735"/>
    <x v="3"/>
    <s v="FUR-FU-10000076"/>
    <x v="0"/>
    <x v="5"/>
    <s v="24-Hour Round Wall Clock"/>
    <n v="19.98"/>
    <n v="1"/>
    <n v="0"/>
    <n v="8.5914000000000019"/>
  </r>
  <r>
    <n v="5583"/>
    <s v="CA-2013-161158"/>
    <x v="0"/>
    <x v="195"/>
    <d v="2013-05-14T00:00:00"/>
    <s v="Standard Class"/>
    <s v="PS-18970"/>
    <s v="Paul Stevenson"/>
    <x v="2"/>
    <s v="United States"/>
    <s v="New York City"/>
    <x v="15"/>
    <n v="10024"/>
    <x v="3"/>
    <s v="OFF-AR-10000462"/>
    <x v="1"/>
    <x v="6"/>
    <s v="Sanford Pocket Accent Highlighters"/>
    <n v="8"/>
    <n v="5"/>
    <n v="0"/>
    <n v="3.4400000000000008"/>
  </r>
  <r>
    <n v="5584"/>
    <s v="CA-2011-116673"/>
    <x v="2"/>
    <x v="534"/>
    <d v="2011-12-19T00:00:00"/>
    <s v="Second Class"/>
    <s v="JO-15280"/>
    <s v="Jas O'Carroll"/>
    <x v="0"/>
    <s v="United States"/>
    <s v="San Diego"/>
    <x v="1"/>
    <n v="92037"/>
    <x v="1"/>
    <s v="FUR-FU-10003829"/>
    <x v="0"/>
    <x v="5"/>
    <s v="Stackable Trays"/>
    <n v="6.16"/>
    <n v="2"/>
    <n v="0"/>
    <n v="1.9711999999999996"/>
  </r>
  <r>
    <n v="5585"/>
    <s v="CA-2014-105333"/>
    <x v="3"/>
    <x v="329"/>
    <d v="2014-12-05T00:00:00"/>
    <s v="Standard Class"/>
    <s v="VP-21730"/>
    <s v="Victor Preis"/>
    <x v="2"/>
    <s v="United States"/>
    <s v="New York City"/>
    <x v="15"/>
    <n v="10011"/>
    <x v="3"/>
    <s v="OFF-ST-10002182"/>
    <x v="1"/>
    <x v="4"/>
    <s v="Iris 3-Drawer Stacking Bin, Black"/>
    <n v="83.56"/>
    <n v="4"/>
    <n v="0"/>
    <n v="1.6711999999999989"/>
  </r>
  <r>
    <n v="5586"/>
    <s v="CA-2014-105333"/>
    <x v="3"/>
    <x v="329"/>
    <d v="2014-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14-12-05T00:00:00"/>
    <s v="Standard Class"/>
    <s v="VP-21730"/>
    <s v="Victor Preis"/>
    <x v="2"/>
    <s v="United States"/>
    <s v="New York City"/>
    <x v="15"/>
    <n v="10011"/>
    <x v="3"/>
    <s v="OFF-ST-10001809"/>
    <x v="1"/>
    <x v="4"/>
    <s v="Fellowes Officeware Wire Shelving"/>
    <n v="269.49"/>
    <n v="3"/>
    <n v="0"/>
    <n v="5.3897999999999939"/>
  </r>
  <r>
    <n v="5588"/>
    <s v="CA-2012-149993"/>
    <x v="1"/>
    <x v="531"/>
    <d v="2012-03-20T00:00:00"/>
    <s v="First Class"/>
    <s v="GA-14725"/>
    <s v="Guy Armstrong"/>
    <x v="0"/>
    <s v="United States"/>
    <s v="Lancaster"/>
    <x v="1"/>
    <n v="93534"/>
    <x v="1"/>
    <s v="OFF-FA-10001561"/>
    <x v="1"/>
    <x v="13"/>
    <s v="Stockwell Push Pins"/>
    <n v="10.9"/>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x v="1"/>
    <n v="94110"/>
    <x v="1"/>
    <s v="OFF-ST-10003816"/>
    <x v="1"/>
    <x v="4"/>
    <s v="Fellowes High-Stak Drawer Files"/>
    <n v="352.38"/>
    <n v="2"/>
    <n v="0"/>
    <n v="81.047399999999982"/>
  </r>
  <r>
    <n v="5592"/>
    <s v="CA-2011-164742"/>
    <x v="2"/>
    <x v="303"/>
    <d v="2011-10-18T00:00:00"/>
    <s v="Second Class"/>
    <s v="ML-17395"/>
    <s v="Marina Lichtenstein"/>
    <x v="1"/>
    <s v="United States"/>
    <s v="Lakewood"/>
    <x v="30"/>
    <n v="8701"/>
    <x v="3"/>
    <s v="FUR-CH-10002880"/>
    <x v="0"/>
    <x v="1"/>
    <s v="Global High-Back Leather Tilter, Burgundy"/>
    <n v="245.98"/>
    <n v="2"/>
    <n v="0"/>
    <n v="27.057799999999986"/>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3000000000011"/>
    <n v="7"/>
    <n v="0.7"/>
    <n v="-45.933299999999988"/>
  </r>
  <r>
    <n v="5595"/>
    <s v="CA-2014-160325"/>
    <x v="3"/>
    <x v="241"/>
    <d v="2014-09-25T00:00:00"/>
    <s v="Same Day"/>
    <s v="BP-11095"/>
    <s v="Bart Pistole"/>
    <x v="1"/>
    <s v="United States"/>
    <s v="Lawrence"/>
    <x v="31"/>
    <n v="1841"/>
    <x v="3"/>
    <s v="TEC-PH-10000984"/>
    <x v="2"/>
    <x v="7"/>
    <s v="Panasonic KX-TG9471B"/>
    <n v="391.98"/>
    <n v="2"/>
    <n v="0"/>
    <n v="109.75440000000003"/>
  </r>
  <r>
    <n v="5596"/>
    <s v="CA-2014-160325"/>
    <x v="3"/>
    <x v="241"/>
    <d v="2014-09-25T00:00:00"/>
    <s v="Same Day"/>
    <s v="BP-11095"/>
    <s v="Bart Pistole"/>
    <x v="1"/>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x v="0"/>
    <s v="United States"/>
    <s v="Concord"/>
    <x v="38"/>
    <n v="3301"/>
    <x v="3"/>
    <s v="OFF-BI-10002735"/>
    <x v="1"/>
    <x v="8"/>
    <s v="GBC Prestige Therm-A-Bind Covers"/>
    <n v="68.62"/>
    <n v="2"/>
    <n v="0"/>
    <n v="32.251400000000004"/>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09999999999999"/>
    <n v="3"/>
    <n v="0"/>
    <n v="2.7845999999999997"/>
  </r>
  <r>
    <n v="5600"/>
    <s v="CA-2011-108903"/>
    <x v="2"/>
    <x v="462"/>
    <d v="2011-10-03T00:00:00"/>
    <s v="Same Day"/>
    <s v="DO-13435"/>
    <s v="Denny Ordway"/>
    <x v="0"/>
    <s v="United States"/>
    <s v="Columbus"/>
    <x v="24"/>
    <n v="43229"/>
    <x v="3"/>
    <s v="OFF-AR-10004010"/>
    <x v="1"/>
    <x v="6"/>
    <s v="Hunt Boston Vacuum Mount KS Pencil Sharpener"/>
    <n v="55.984000000000009"/>
    <n v="2"/>
    <n v="0.2"/>
    <n v="4.1987999999999985"/>
  </r>
  <r>
    <n v="5601"/>
    <s v="CA-2011-108903"/>
    <x v="2"/>
    <x v="462"/>
    <d v="2011-10-03T00:00:00"/>
    <s v="Same Day"/>
    <s v="DO-13435"/>
    <s v="Denny Ordway"/>
    <x v="0"/>
    <s v="United States"/>
    <s v="Columbus"/>
    <x v="24"/>
    <n v="43229"/>
    <x v="3"/>
    <s v="OFF-EN-10004030"/>
    <x v="1"/>
    <x v="12"/>
    <s v="Convenience Packs of Business Envelopes"/>
    <n v="14.480000000000002"/>
    <n v="5"/>
    <n v="0.2"/>
    <n v="4.8869999999999987"/>
  </r>
  <r>
    <n v="5602"/>
    <s v="CA-2011-108903"/>
    <x v="2"/>
    <x v="462"/>
    <d v="2011-10-03T00:00:00"/>
    <s v="Same Day"/>
    <s v="DO-13435"/>
    <s v="Denny Ordway"/>
    <x v="0"/>
    <s v="United States"/>
    <s v="Columbus"/>
    <x v="24"/>
    <n v="43229"/>
    <x v="3"/>
    <s v="TEC-AC-10003023"/>
    <x v="2"/>
    <x v="11"/>
    <s v="Logitech G105 Gaming Keyboard"/>
    <n v="142.488"/>
    <n v="3"/>
    <n v="0.2"/>
    <n v="-3.5622000000000043"/>
  </r>
  <r>
    <n v="5603"/>
    <s v="CA-2013-117919"/>
    <x v="0"/>
    <x v="278"/>
    <d v="2013-08-30T00:00:00"/>
    <s v="Second Class"/>
    <s v="TB-21355"/>
    <s v="Todd Boyes"/>
    <x v="1"/>
    <s v="United States"/>
    <s v="Houston"/>
    <x v="5"/>
    <n v="77041"/>
    <x v="2"/>
    <s v="OFF-ST-10003572"/>
    <x v="1"/>
    <x v="4"/>
    <s v="Portfile Personal File Boxes"/>
    <n v="14.16"/>
    <n v="1"/>
    <n v="0.2"/>
    <n v="1.0620000000000003"/>
  </r>
  <r>
    <n v="5604"/>
    <s v="CA-2013-117919"/>
    <x v="0"/>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x v="3"/>
    <n v="27405"/>
    <x v="0"/>
    <s v="FUR-FU-10001546"/>
    <x v="0"/>
    <x v="5"/>
    <s v="Dana Swing-Arm Lamps"/>
    <n v="17.088000000000001"/>
    <n v="2"/>
    <n v="0.2"/>
    <n v="1.0679999999999996"/>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14-04-01T00:00:00"/>
    <s v="Standard Class"/>
    <s v="JL-15835"/>
    <s v="John Lee"/>
    <x v="0"/>
    <s v="United States"/>
    <s v="New York City"/>
    <x v="15"/>
    <n v="10024"/>
    <x v="3"/>
    <s v="OFF-AR-10001547"/>
    <x v="1"/>
    <x v="6"/>
    <s v="Newell 311"/>
    <n v="11.05"/>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x v="4"/>
    <n v="98105"/>
    <x v="1"/>
    <s v="TEC-AC-10002253"/>
    <x v="2"/>
    <x v="11"/>
    <s v="Imation Bio 8GB USB Flash Drive Imation Corp"/>
    <n v="1496.16"/>
    <n v="9"/>
    <n v="0"/>
    <n v="224.42400000000006"/>
  </r>
  <r>
    <n v="5614"/>
    <s v="CA-2013-147431"/>
    <x v="0"/>
    <x v="1056"/>
    <d v="2013-02-07T00:00:00"/>
    <s v="Standard Class"/>
    <s v="AB-10105"/>
    <s v="Adrian Barton"/>
    <x v="0"/>
    <s v="United States"/>
    <s v="New York City"/>
    <x v="15"/>
    <n v="10011"/>
    <x v="3"/>
    <s v="OFF-ST-10003994"/>
    <x v="1"/>
    <x v="4"/>
    <s v="Belkin 19&quot; Center-Weighted Shelf, Gray"/>
    <n v="117.96"/>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x v="15"/>
    <n v="10035"/>
    <x v="3"/>
    <s v="OFF-AR-10001954"/>
    <x v="1"/>
    <x v="6"/>
    <s v="Newell 331"/>
    <n v="29.339999999999996"/>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5999999999999"/>
  </r>
  <r>
    <n v="5622"/>
    <s v="US-2013-124163"/>
    <x v="0"/>
    <x v="477"/>
    <d v="2013-10-01T00:00:00"/>
    <s v="Standard Class"/>
    <s v="SC-20695"/>
    <s v="Steve Chapman"/>
    <x v="1"/>
    <s v="United States"/>
    <s v="La Crosse"/>
    <x v="6"/>
    <n v="54601"/>
    <x v="2"/>
    <s v="FUR-CH-10004218"/>
    <x v="0"/>
    <x v="1"/>
    <s v="Global Fabric Manager's Chair, Dark Gray"/>
    <n v="201.96"/>
    <n v="2"/>
    <n v="0"/>
    <n v="50.490000000000009"/>
  </r>
  <r>
    <n v="5623"/>
    <s v="US-2013-124163"/>
    <x v="0"/>
    <x v="477"/>
    <d v="2013-10-01T00:00:00"/>
    <s v="Standard Class"/>
    <s v="SC-20695"/>
    <s v="Steve Chapman"/>
    <x v="1"/>
    <s v="United States"/>
    <s v="La Crosse"/>
    <x v="6"/>
    <n v="54601"/>
    <x v="2"/>
    <s v="FUR-FU-10000755"/>
    <x v="0"/>
    <x v="5"/>
    <s v="Eldon Expressions Mahogany Wood Desk Collection"/>
    <n v="68.6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76"/>
  </r>
  <r>
    <n v="5628"/>
    <s v="CA-2014-148810"/>
    <x v="3"/>
    <x v="335"/>
    <d v="2014-07-02T00:00:00"/>
    <s v="Standard Class"/>
    <s v="DR-12880"/>
    <s v="Dan Reichenbach"/>
    <x v="1"/>
    <s v="United States"/>
    <s v="Miami"/>
    <x v="2"/>
    <n v="33180"/>
    <x v="0"/>
    <s v="OFF-LA-10004689"/>
    <x v="1"/>
    <x v="2"/>
    <s v="Avery 512"/>
    <n v="13.872000000000002"/>
    <n v="6"/>
    <n v="0.2"/>
    <n v="4.6818000000000008"/>
  </r>
  <r>
    <n v="5629"/>
    <s v="CA-2014-148810"/>
    <x v="3"/>
    <x v="335"/>
    <d v="2014-07-02T00:00:00"/>
    <s v="Standard Class"/>
    <s v="DR-12880"/>
    <s v="Dan Reichenbach"/>
    <x v="1"/>
    <s v="United States"/>
    <s v="Miami"/>
    <x v="2"/>
    <n v="33180"/>
    <x v="0"/>
    <s v="FUR-CH-10001545"/>
    <x v="0"/>
    <x v="1"/>
    <s v="Hon Comfortask Task/Swivel Chairs"/>
    <n v="273.55200000000002"/>
    <n v="3"/>
    <n v="0.2"/>
    <n v="-13.677599999999998"/>
  </r>
  <r>
    <n v="5630"/>
    <s v="US-2013-146066"/>
    <x v="0"/>
    <x v="1036"/>
    <d v="2013-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x v="17"/>
    <n v="23320"/>
    <x v="0"/>
    <s v="TEC-AC-10001432"/>
    <x v="2"/>
    <x v="11"/>
    <s v="Enermax Aurora Lite Keyboard"/>
    <n v="234.45000000000002"/>
    <n v="3"/>
    <n v="0"/>
    <n v="103.15800000000003"/>
  </r>
  <r>
    <n v="5632"/>
    <s v="CA-2011-127614"/>
    <x v="2"/>
    <x v="1058"/>
    <d v="2011-02-16T00:00:00"/>
    <s v="Standard Class"/>
    <s v="NF-18385"/>
    <s v="Natalie Fritzler"/>
    <x v="0"/>
    <s v="United States"/>
    <s v="Chesapeake"/>
    <x v="17"/>
    <n v="23320"/>
    <x v="0"/>
    <s v="FUR-TA-10003715"/>
    <x v="0"/>
    <x v="3"/>
    <s v="Hon 2111 Invitation Series Corner Table"/>
    <n v="1256.22"/>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x v="15"/>
    <n v="10009"/>
    <x v="3"/>
    <s v="OFF-BI-10004187"/>
    <x v="1"/>
    <x v="8"/>
    <s v="Staples"/>
    <n v="10.528"/>
    <n v="7"/>
    <n v="0.2"/>
    <n v="3.6847999999999987"/>
  </r>
  <r>
    <n v="5635"/>
    <s v="CA-2012-134943"/>
    <x v="1"/>
    <x v="901"/>
    <d v="2012-12-06T00:00:00"/>
    <s v="First Class"/>
    <s v="SU-20665"/>
    <s v="Stephanie Ulpright"/>
    <x v="2"/>
    <s v="United States"/>
    <s v="Ann Arbor"/>
    <x v="12"/>
    <n v="48104"/>
    <x v="2"/>
    <s v="OFF-BI-10000666"/>
    <x v="1"/>
    <x v="8"/>
    <s v="Surelock Post Binders"/>
    <n v="152.79999999999998"/>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799999999991"/>
  </r>
  <r>
    <n v="5640"/>
    <s v="CA-2011-154893"/>
    <x v="2"/>
    <x v="1059"/>
    <d v="2011-12-27T00:00:00"/>
    <s v="Standard Class"/>
    <s v="GM-14440"/>
    <s v="Gary McGarr"/>
    <x v="0"/>
    <s v="United States"/>
    <s v="San Diego"/>
    <x v="1"/>
    <n v="92024"/>
    <x v="1"/>
    <s v="FUR-CH-10000595"/>
    <x v="0"/>
    <x v="1"/>
    <s v="Safco Contoured Stacking Chairs"/>
    <n v="572.16000000000008"/>
    <n v="3"/>
    <n v="0.2"/>
    <n v="35.759999999999962"/>
  </r>
  <r>
    <n v="5641"/>
    <s v="CA-2011-147900"/>
    <x v="2"/>
    <x v="865"/>
    <d v="2011-09-28T00:00:00"/>
    <s v="Standard Class"/>
    <s v="JK-15640"/>
    <s v="Jim Kriz"/>
    <x v="2"/>
    <s v="United States"/>
    <s v="Lakewood"/>
    <x v="24"/>
    <n v="44107"/>
    <x v="3"/>
    <s v="OFF-PA-10003063"/>
    <x v="1"/>
    <x v="10"/>
    <s v="EcoTones Memo Sheets"/>
    <n v="28.8"/>
    <n v="9"/>
    <n v="0.2"/>
    <n v="10.080000000000002"/>
  </r>
  <r>
    <n v="5642"/>
    <s v="CA-2014-106355"/>
    <x v="3"/>
    <x v="459"/>
    <d v="2014-04-06T00:00:00"/>
    <s v="First Class"/>
    <s v="AT-10435"/>
    <s v="Alyssa Tate"/>
    <x v="2"/>
    <s v="United States"/>
    <s v="Meriden"/>
    <x v="29"/>
    <n v="6450"/>
    <x v="3"/>
    <s v="OFF-AR-10000246"/>
    <x v="1"/>
    <x v="6"/>
    <s v="Newell 318"/>
    <n v="11.12"/>
    <n v="4"/>
    <n v="0"/>
    <n v="2.8911999999999995"/>
  </r>
  <r>
    <n v="5643"/>
    <s v="CA-2013-127985"/>
    <x v="0"/>
    <x v="178"/>
    <d v="2013-04-06T00:00:00"/>
    <s v="Second Class"/>
    <s v="DB-12910"/>
    <s v="Daniel Byrd"/>
    <x v="2"/>
    <s v="United States"/>
    <s v="Columbus"/>
    <x v="32"/>
    <n v="31907"/>
    <x v="0"/>
    <s v="FUR-FU-10003274"/>
    <x v="0"/>
    <x v="5"/>
    <s v="Regeneration Desk Collection"/>
    <n v="7.04"/>
    <n v="4"/>
    <n v="0"/>
    <n v="3.0976000000000004"/>
  </r>
  <r>
    <n v="5644"/>
    <s v="CA-2012-166604"/>
    <x v="1"/>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14-03-27T00:00:00"/>
    <s v="First Class"/>
    <s v="SJ-20125"/>
    <s v="Sanjit Jacobs"/>
    <x v="2"/>
    <s v="United States"/>
    <s v="Seattle"/>
    <x v="4"/>
    <n v="98105"/>
    <x v="1"/>
    <s v="OFF-BI-10002103"/>
    <x v="1"/>
    <x v="8"/>
    <s v="Cardinal Slant-D Ring Binder, Heavy Gauge Vinyl"/>
    <n v="34.76"/>
    <n v="5"/>
    <n v="0.2"/>
    <n v="11.296999999999999"/>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00000000000006"/>
    <n v="5"/>
    <n v="0"/>
    <n v="15.552000000000001"/>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80000000000006"/>
  </r>
  <r>
    <n v="5655"/>
    <s v="CA-2013-145261"/>
    <x v="0"/>
    <x v="122"/>
    <d v="2013-12-22T00:00:00"/>
    <s v="First Class"/>
    <s v="AH-10120"/>
    <s v="Adrian Hane"/>
    <x v="2"/>
    <s v="United States"/>
    <s v="Salem"/>
    <x v="21"/>
    <n v="97301"/>
    <x v="1"/>
    <s v="OFF-BI-10001670"/>
    <x v="1"/>
    <x v="8"/>
    <s v="Vinyl Sectional Post Binders"/>
    <n v="45.240000000000009"/>
    <n v="4"/>
    <n v="0.7"/>
    <n v="-30.159999999999997"/>
  </r>
  <r>
    <n v="5656"/>
    <s v="CA-2013-145261"/>
    <x v="0"/>
    <x v="122"/>
    <d v="2013-12-22T00:00:00"/>
    <s v="First Class"/>
    <s v="AH-10120"/>
    <s v="Adrian Hane"/>
    <x v="2"/>
    <s v="United States"/>
    <s v="Salem"/>
    <x v="21"/>
    <n v="97301"/>
    <x v="1"/>
    <s v="OFF-AR-10004078"/>
    <x v="1"/>
    <x v="6"/>
    <s v="Newell 312"/>
    <n v="18.687999999999999"/>
    <n v="4"/>
    <n v="0.2"/>
    <n v="2.3359999999999994"/>
  </r>
  <r>
    <n v="5657"/>
    <s v="CA-2013-145261"/>
    <x v="0"/>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13-12-22T00:00:00"/>
    <s v="First Class"/>
    <s v="AH-10120"/>
    <s v="Adrian Hane"/>
    <x v="2"/>
    <s v="United States"/>
    <s v="Salem"/>
    <x v="21"/>
    <n v="97301"/>
    <x v="1"/>
    <s v="FUR-TA-10002530"/>
    <x v="0"/>
    <x v="3"/>
    <s v="Iceberg OfficeWorks 42&quot; Round Tables"/>
    <n v="377.45"/>
    <n v="5"/>
    <n v="0.5"/>
    <n v="-264.21500000000003"/>
  </r>
  <r>
    <n v="5660"/>
    <s v="CA-2013-145261"/>
    <x v="0"/>
    <x v="122"/>
    <d v="2013-12-22T00:00:00"/>
    <s v="First Class"/>
    <s v="AH-10120"/>
    <s v="Adrian Hane"/>
    <x v="2"/>
    <s v="United States"/>
    <s v="Salem"/>
    <x v="21"/>
    <n v="97301"/>
    <x v="1"/>
    <s v="OFF-LA-10000407"/>
    <x v="1"/>
    <x v="2"/>
    <s v="Avery White Multi-Purpose Labels"/>
    <n v="15.936000000000002"/>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x v="22"/>
    <n v="80013"/>
    <x v="1"/>
    <s v="OFF-ST-10001370"/>
    <x v="1"/>
    <x v="4"/>
    <s v="Sensible Storage WireTech Storage Systems"/>
    <n v="511.05600000000004"/>
    <n v="9"/>
    <n v="0.2"/>
    <n v="-95.823000000000079"/>
  </r>
  <r>
    <n v="5664"/>
    <s v="CA-2013-141957"/>
    <x v="0"/>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x v="1"/>
    <s v="United States"/>
    <s v="Newark"/>
    <x v="24"/>
    <n v="43055"/>
    <x v="3"/>
    <s v="OFF-BI-10001116"/>
    <x v="1"/>
    <x v="8"/>
    <s v="Wilson Jones 1&quot; Hanging DublLock Ring Binders"/>
    <n v="11.088000000000003"/>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28"/>
  </r>
  <r>
    <n v="5667"/>
    <s v="CA-2013-141957"/>
    <x v="0"/>
    <x v="658"/>
    <d v="2013-07-22T00:00:00"/>
    <s v="Same Day"/>
    <s v="JG-15310"/>
    <s v="Jason Gross"/>
    <x v="1"/>
    <s v="United States"/>
    <s v="Newark"/>
    <x v="24"/>
    <n v="43055"/>
    <x v="3"/>
    <s v="OFF-ST-10004340"/>
    <x v="1"/>
    <x v="4"/>
    <s v="Fellowes Mobile File Cart, Black"/>
    <n v="99.488"/>
    <n v="2"/>
    <n v="0.2"/>
    <n v="8.7052000000000049"/>
  </r>
  <r>
    <n v="5668"/>
    <s v="CA-2013-142405"/>
    <x v="0"/>
    <x v="725"/>
    <d v="2013-06-16T00:00:00"/>
    <s v="Standard Class"/>
    <s v="SE-20110"/>
    <s v="Sanjit Engle"/>
    <x v="0"/>
    <s v="United States"/>
    <s v="Seattle"/>
    <x v="4"/>
    <n v="98103"/>
    <x v="1"/>
    <s v="OFF-LA-10004093"/>
    <x v="1"/>
    <x v="2"/>
    <s v="Avery 486"/>
    <n v="14.62"/>
    <n v="2"/>
    <n v="0"/>
    <n v="6.8713999999999995"/>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x v="4"/>
    <n v="98103"/>
    <x v="1"/>
    <s v="TEC-AC-10003095"/>
    <x v="2"/>
    <x v="11"/>
    <s v="Logitech G35 7.1-Channel Surround Sound Headset"/>
    <n v="389.97"/>
    <n v="3"/>
    <n v="0"/>
    <n v="132.58980000000003"/>
  </r>
  <r>
    <n v="5671"/>
    <s v="CA-2012-141012"/>
    <x v="1"/>
    <x v="988"/>
    <d v="2012-06-11T00:00:00"/>
    <s v="Second Class"/>
    <s v="TG-21640"/>
    <s v="Trudy Glocke"/>
    <x v="0"/>
    <s v="United States"/>
    <s v="Pocatello"/>
    <x v="45"/>
    <n v="83201"/>
    <x v="1"/>
    <s v="FUR-FU-10003192"/>
    <x v="0"/>
    <x v="5"/>
    <s v="Luxo Adjustable Task Clamp Lamp"/>
    <n v="355.36"/>
    <n v="4"/>
    <n v="0"/>
    <n v="92.393599999999992"/>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x v="5"/>
    <n v="75081"/>
    <x v="2"/>
    <s v="OFF-EN-10003068"/>
    <x v="1"/>
    <x v="12"/>
    <s v="#6 3/4 Gummed Flap White Envelopes"/>
    <n v="15.840000000000002"/>
    <n v="2"/>
    <n v="0.2"/>
    <n v="5.5439999999999987"/>
  </r>
  <r>
    <n v="5674"/>
    <s v="CA-2014-127922"/>
    <x v="3"/>
    <x v="855"/>
    <d v="2014-11-04T00:00:00"/>
    <s v="Standard Class"/>
    <s v="SH-19975"/>
    <s v="Sally Hughsby"/>
    <x v="1"/>
    <s v="United States"/>
    <s v="Dallas"/>
    <x v="5"/>
    <n v="75081"/>
    <x v="2"/>
    <s v="OFF-PA-10001204"/>
    <x v="1"/>
    <x v="10"/>
    <s v="Xerox 1972"/>
    <n v="8.4480000000000004"/>
    <n v="2"/>
    <n v="0.2"/>
    <n v="2.6399999999999997"/>
  </r>
  <r>
    <n v="5675"/>
    <s v="CA-2013-146318"/>
    <x v="0"/>
    <x v="115"/>
    <d v="2013-01-27T00:00:00"/>
    <s v="Standard Class"/>
    <s v="MC-17275"/>
    <s v="Marc Crier"/>
    <x v="0"/>
    <s v="United States"/>
    <s v="Seattle"/>
    <x v="4"/>
    <n v="98105"/>
    <x v="1"/>
    <s v="OFF-PA-10003953"/>
    <x v="1"/>
    <x v="10"/>
    <s v="Xerox 218"/>
    <n v="12.96"/>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x v="4"/>
    <n v="98115"/>
    <x v="1"/>
    <s v="TEC-AC-10004877"/>
    <x v="2"/>
    <x v="11"/>
    <s v="Imation 30456 USB Flash Drive 8GB"/>
    <n v="27.6"/>
    <n v="4"/>
    <n v="0"/>
    <n v="2.2079999999999984"/>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13-08-04T00:00:00"/>
    <s v="Standard Class"/>
    <s v="SC-20680"/>
    <s v="Steve Carroll"/>
    <x v="2"/>
    <s v="United States"/>
    <s v="Holland"/>
    <x v="12"/>
    <n v="49423"/>
    <x v="2"/>
    <s v="OFF-FA-10000735"/>
    <x v="1"/>
    <x v="13"/>
    <s v="Staples"/>
    <n v="20.439999999999998"/>
    <n v="7"/>
    <n v="0"/>
    <n v="9.1979999999999986"/>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x v="26"/>
    <n v="74012"/>
    <x v="2"/>
    <s v="OFF-PA-10001569"/>
    <x v="1"/>
    <x v="10"/>
    <s v="Xerox 232"/>
    <n v="6.48"/>
    <n v="1"/>
    <n v="0"/>
    <n v="3.1104000000000003"/>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40000000003"/>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00000000000002"/>
    <n v="5"/>
    <n v="0"/>
    <n v="12.672000000000001"/>
  </r>
  <r>
    <n v="5695"/>
    <s v="US-2012-138093"/>
    <x v="1"/>
    <x v="895"/>
    <d v="2012-12-16T00:00:00"/>
    <s v="Standard Class"/>
    <s v="KM-16225"/>
    <s v="Kalyca Meade"/>
    <x v="1"/>
    <s v="United States"/>
    <s v="Baltimore"/>
    <x v="39"/>
    <n v="21215"/>
    <x v="3"/>
    <s v="FUR-CH-10000785"/>
    <x v="0"/>
    <x v="1"/>
    <s v="Global Ergonomic Managers Chair"/>
    <n v="542.93999999999994"/>
    <n v="3"/>
    <n v="0"/>
    <n v="141.1644"/>
  </r>
  <r>
    <n v="5696"/>
    <s v="CA-2013-126165"/>
    <x v="0"/>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13-11-06T00:00:00"/>
    <s v="Same Day"/>
    <s v="EB-14170"/>
    <s v="Evan Bailliet"/>
    <x v="0"/>
    <s v="United States"/>
    <s v="Laredo"/>
    <x v="5"/>
    <n v="78041"/>
    <x v="2"/>
    <s v="OFF-LA-10002312"/>
    <x v="1"/>
    <x v="2"/>
    <s v="Avery 490"/>
    <n v="11.840000000000002"/>
    <n v="1"/>
    <n v="0.2"/>
    <n v="4.4399999999999995"/>
  </r>
  <r>
    <n v="5700"/>
    <s v="CA-2014-148320"/>
    <x v="3"/>
    <x v="132"/>
    <d v="2014-11-09T00:00:00"/>
    <s v="Standard Class"/>
    <s v="PG-18895"/>
    <s v="Paul Gonzalez"/>
    <x v="0"/>
    <s v="United States"/>
    <s v="San Francisco"/>
    <x v="1"/>
    <n v="94109"/>
    <x v="1"/>
    <s v="OFF-PA-10003022"/>
    <x v="1"/>
    <x v="10"/>
    <s v="Xerox 1992"/>
    <n v="35.880000000000003"/>
    <n v="6"/>
    <n v="0"/>
    <n v="17.581200000000003"/>
  </r>
  <r>
    <n v="5701"/>
    <s v="CA-2013-125661"/>
    <x v="0"/>
    <x v="390"/>
    <d v="2013-11-27T00:00:00"/>
    <s v="First Class"/>
    <s v="CA-12055"/>
    <s v="Cathy Armstrong"/>
    <x v="2"/>
    <s v="United States"/>
    <s v="Cleveland"/>
    <x v="24"/>
    <n v="44105"/>
    <x v="3"/>
    <s v="OFF-EN-10001532"/>
    <x v="1"/>
    <x v="12"/>
    <s v="Brown Kraft Recycled Envelopes"/>
    <n v="40.752000000000002"/>
    <n v="3"/>
    <n v="0.2"/>
    <n v="15.281999999999998"/>
  </r>
  <r>
    <n v="5702"/>
    <s v="CA-2013-125661"/>
    <x v="0"/>
    <x v="390"/>
    <d v="2013-11-27T00:00:00"/>
    <s v="First Class"/>
    <s v="CA-12055"/>
    <s v="Cathy Armstrong"/>
    <x v="2"/>
    <s v="United States"/>
    <s v="Cleveland"/>
    <x v="24"/>
    <n v="44105"/>
    <x v="3"/>
    <s v="TEC-AC-10004855"/>
    <x v="2"/>
    <x v="11"/>
    <s v="V7 USB Numeric Keypad"/>
    <n v="139.96000000000004"/>
    <n v="5"/>
    <n v="0.2"/>
    <n v="-22.743500000000004"/>
  </r>
  <r>
    <n v="5703"/>
    <s v="US-2011-123519"/>
    <x v="2"/>
    <x v="637"/>
    <d v="2011-12-21T00:00:00"/>
    <s v="Standard Class"/>
    <s v="SS-20875"/>
    <s v="Sung Shariari"/>
    <x v="0"/>
    <s v="United States"/>
    <s v="Marion"/>
    <x v="24"/>
    <n v="43302"/>
    <x v="3"/>
    <s v="OFF-AR-10003829"/>
    <x v="1"/>
    <x v="6"/>
    <s v="Newell 35"/>
    <n v="2.6240000000000001"/>
    <n v="1"/>
    <n v="0.2"/>
    <n v="0.29519999999999957"/>
  </r>
  <r>
    <n v="5704"/>
    <s v="US-2011-123519"/>
    <x v="2"/>
    <x v="637"/>
    <d v="2011-12-21T00:00:00"/>
    <s v="Standard Class"/>
    <s v="SS-20875"/>
    <s v="Sung Shariari"/>
    <x v="0"/>
    <s v="United States"/>
    <s v="Marion"/>
    <x v="24"/>
    <n v="43302"/>
    <x v="3"/>
    <s v="FUR-TA-10002645"/>
    <x v="0"/>
    <x v="3"/>
    <s v="Hon Rectangular Conference Tables"/>
    <n v="136.53"/>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x v="29"/>
    <n v="6824"/>
    <x v="3"/>
    <s v="OFF-SU-10002522"/>
    <x v="1"/>
    <x v="14"/>
    <s v="Acme Kleen Earth Office Shears"/>
    <n v="11.64"/>
    <n v="3"/>
    <n v="0"/>
    <n v="3.3755999999999986"/>
  </r>
  <r>
    <n v="5707"/>
    <s v="CA-2014-136000"/>
    <x v="3"/>
    <x v="585"/>
    <d v="2014-09-26T00:00:00"/>
    <s v="Second Class"/>
    <s v="SC-20440"/>
    <s v="Shaun Chance"/>
    <x v="1"/>
    <s v="United States"/>
    <s v="New York City"/>
    <x v="15"/>
    <n v="10009"/>
    <x v="3"/>
    <s v="OFF-BI-10004828"/>
    <x v="1"/>
    <x v="8"/>
    <s v="GBC Poly Designer Binding Covers"/>
    <n v="40.176000000000002"/>
    <n v="3"/>
    <n v="0.2"/>
    <n v="14.563799999999997"/>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7"/>
  </r>
  <r>
    <n v="5710"/>
    <s v="US-2012-160857"/>
    <x v="1"/>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x v="17"/>
    <n v="23223"/>
    <x v="0"/>
    <s v="OFF-ST-10001476"/>
    <x v="1"/>
    <x v="4"/>
    <s v="Steel Personal Filing/Posting Tote"/>
    <n v="177.54999999999998"/>
    <n v="5"/>
    <n v="0"/>
    <n v="47.938500000000005"/>
  </r>
  <r>
    <n v="5716"/>
    <s v="CA-2012-124107"/>
    <x v="1"/>
    <x v="330"/>
    <d v="2012-10-12T00:00:00"/>
    <s v="Second Class"/>
    <s v="BM-11650"/>
    <s v="Brian Moss"/>
    <x v="1"/>
    <s v="United States"/>
    <s v="Ann Arbor"/>
    <x v="12"/>
    <n v="48104"/>
    <x v="2"/>
    <s v="TEC-AC-10002049"/>
    <x v="2"/>
    <x v="11"/>
    <s v="Logitech G19 Programmable Gaming Keyboard"/>
    <n v="619.94999999999993"/>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x v="12"/>
    <n v="48104"/>
    <x v="2"/>
    <s v="OFF-EN-10003286"/>
    <x v="1"/>
    <x v="12"/>
    <s v="Staples"/>
    <n v="57.959999999999994"/>
    <n v="7"/>
    <n v="0"/>
    <n v="27.241199999999996"/>
  </r>
  <r>
    <n v="5719"/>
    <s v="CA-2012-124107"/>
    <x v="1"/>
    <x v="330"/>
    <d v="2012-10-12T00:00:00"/>
    <s v="Second Class"/>
    <s v="BM-11650"/>
    <s v="Brian Moss"/>
    <x v="1"/>
    <s v="United States"/>
    <s v="Ann Arbor"/>
    <x v="12"/>
    <n v="48104"/>
    <x v="2"/>
    <s v="OFF-AP-10003971"/>
    <x v="1"/>
    <x v="9"/>
    <s v="Belkin 6 Outlet Metallic Surge Strip"/>
    <n v="29.402999999999999"/>
    <n v="3"/>
    <n v="0.1"/>
    <n v="5.2272000000000007"/>
  </r>
  <r>
    <n v="5720"/>
    <s v="CA-2014-126550"/>
    <x v="3"/>
    <x v="1065"/>
    <d v="2014-04-03T00:00:00"/>
    <s v="Second Class"/>
    <s v="RD-19720"/>
    <s v="Roger Demir"/>
    <x v="0"/>
    <s v="United States"/>
    <s v="Lafayette"/>
    <x v="14"/>
    <n v="47905"/>
    <x v="2"/>
    <s v="OFF-ST-10001031"/>
    <x v="1"/>
    <x v="4"/>
    <s v="Adjustable Personal File Tote"/>
    <n v="81.400000000000006"/>
    <n v="5"/>
    <n v="0"/>
    <n v="21.164000000000005"/>
  </r>
  <r>
    <n v="5721"/>
    <s v="CA-2012-138674"/>
    <x v="1"/>
    <x v="717"/>
    <d v="2012-11-17T00:00:00"/>
    <s v="First Class"/>
    <s v="KB-16585"/>
    <s v="Ken Black"/>
    <x v="1"/>
    <s v="United States"/>
    <s v="Springfield"/>
    <x v="21"/>
    <n v="97477"/>
    <x v="1"/>
    <s v="OFF-FA-10000304"/>
    <x v="1"/>
    <x v="13"/>
    <s v="Advantus Push Pins"/>
    <n v="8.7200000000000006"/>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x v="1"/>
    <n v="94109"/>
    <x v="1"/>
    <s v="OFF-PA-10004735"/>
    <x v="1"/>
    <x v="10"/>
    <s v="Xerox 1905"/>
    <n v="12.96"/>
    <n v="2"/>
    <n v="0"/>
    <n v="6.2208000000000006"/>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x v="5"/>
    <n v="77095"/>
    <x v="2"/>
    <s v="TEC-PH-10002922"/>
    <x v="2"/>
    <x v="7"/>
    <s v="ShoreTel ShorePhone IP 230 VoIP phone"/>
    <n v="946.34400000000005"/>
    <n v="7"/>
    <n v="0.2"/>
    <n v="118.29299999999989"/>
  </r>
  <r>
    <n v="5728"/>
    <s v="CA-2014-117324"/>
    <x v="3"/>
    <x v="166"/>
    <d v="2014-12-14T00:00:00"/>
    <s v="Standard Class"/>
    <s v="JP-15520"/>
    <s v="Jeremy Pistek"/>
    <x v="0"/>
    <s v="United States"/>
    <s v="Madison"/>
    <x v="6"/>
    <n v="53711"/>
    <x v="2"/>
    <s v="TEC-AC-10003023"/>
    <x v="2"/>
    <x v="11"/>
    <s v="Logitech G105 Gaming Keyboard"/>
    <n v="178.10999999999999"/>
    <n v="3"/>
    <n v="0"/>
    <n v="32.059799999999996"/>
  </r>
  <r>
    <n v="5729"/>
    <s v="CA-2014-117324"/>
    <x v="3"/>
    <x v="166"/>
    <d v="2014-12-14T00:00:00"/>
    <s v="Standard Class"/>
    <s v="JP-15520"/>
    <s v="Jeremy Pistek"/>
    <x v="0"/>
    <s v="United States"/>
    <s v="Madison"/>
    <x v="6"/>
    <n v="53711"/>
    <x v="2"/>
    <s v="OFF-AP-10003590"/>
    <x v="1"/>
    <x v="9"/>
    <s v="Hoover WindTunnel Plus Canister Vacuum"/>
    <n v="1089.75"/>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14-07-03T00:00:00"/>
    <s v="First Class"/>
    <s v="DR-12880"/>
    <s v="Dan Reichenbach"/>
    <x v="1"/>
    <s v="United States"/>
    <s v="Milford"/>
    <x v="29"/>
    <n v="6460"/>
    <x v="3"/>
    <s v="FUR-BO-10002598"/>
    <x v="0"/>
    <x v="0"/>
    <s v="Hon Metal Bookcases, Putty"/>
    <n v="638.82000000000005"/>
    <n v="9"/>
    <n v="0"/>
    <n v="185.25779999999997"/>
  </r>
  <r>
    <n v="5734"/>
    <s v="CA-2014-143574"/>
    <x v="3"/>
    <x v="222"/>
    <d v="2014-07-03T00:00:00"/>
    <s v="First Class"/>
    <s v="DR-12880"/>
    <s v="Dan Reichenbach"/>
    <x v="1"/>
    <s v="United States"/>
    <s v="Milford"/>
    <x v="29"/>
    <n v="6460"/>
    <x v="3"/>
    <s v="OFF-SU-10002537"/>
    <x v="1"/>
    <x v="14"/>
    <s v="Acme Box Cutter Scissors"/>
    <n v="30.69"/>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x v="1"/>
    <n v="94533"/>
    <x v="1"/>
    <s v="OFF-PA-10000232"/>
    <x v="1"/>
    <x v="10"/>
    <s v="Xerox 1975"/>
    <n v="12.96"/>
    <n v="2"/>
    <n v="0"/>
    <n v="6.3504000000000005"/>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1"/>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632"/>
  </r>
  <r>
    <n v="5746"/>
    <s v="US-2014-147886"/>
    <x v="3"/>
    <x v="615"/>
    <d v="2014-04-01T00:00:00"/>
    <s v="First Class"/>
    <s v="DH-13075"/>
    <s v="Dave Hallsten"/>
    <x v="1"/>
    <s v="United States"/>
    <s v="Fairfield"/>
    <x v="1"/>
    <n v="94533"/>
    <x v="1"/>
    <s v="FUR-FU-10003829"/>
    <x v="0"/>
    <x v="5"/>
    <s v="Stackable Trays"/>
    <n v="21.560000000000002"/>
    <n v="7"/>
    <n v="0"/>
    <n v="6.8991999999999987"/>
  </r>
  <r>
    <n v="5747"/>
    <s v="CA-2013-113733"/>
    <x v="0"/>
    <x v="16"/>
    <d v="2013-12-13T00:00:00"/>
    <s v="Standard Class"/>
    <s v="LH-16900"/>
    <s v="Lena Hernandez"/>
    <x v="0"/>
    <s v="United States"/>
    <s v="Greenville"/>
    <x v="3"/>
    <n v="27834"/>
    <x v="0"/>
    <s v="TEC-PH-10002496"/>
    <x v="2"/>
    <x v="7"/>
    <s v="Cisco SPA301"/>
    <n v="249.58400000000003"/>
    <n v="2"/>
    <n v="0.2"/>
    <n v="31.197999999999986"/>
  </r>
  <r>
    <n v="5748"/>
    <s v="CA-2013-113733"/>
    <x v="0"/>
    <x v="16"/>
    <d v="2013-12-13T00:00:00"/>
    <s v="Standard Class"/>
    <s v="LH-16900"/>
    <s v="Lena Hernandez"/>
    <x v="0"/>
    <s v="United States"/>
    <s v="Greenville"/>
    <x v="3"/>
    <n v="27834"/>
    <x v="0"/>
    <s v="TEC-AC-10002473"/>
    <x v="2"/>
    <x v="11"/>
    <s v="Maxell 4.7GB DVD-R"/>
    <n v="68.111999999999995"/>
    <n v="3"/>
    <n v="0.2"/>
    <n v="17.879399999999997"/>
  </r>
  <r>
    <n v="5749"/>
    <s v="CA-2013-113733"/>
    <x v="0"/>
    <x v="16"/>
    <d v="2013-12-13T00:00:00"/>
    <s v="Standard Class"/>
    <s v="LH-16900"/>
    <s v="Lena Hernandez"/>
    <x v="0"/>
    <s v="United States"/>
    <s v="Greenville"/>
    <x v="3"/>
    <n v="27834"/>
    <x v="0"/>
    <s v="TEC-AC-10004877"/>
    <x v="2"/>
    <x v="11"/>
    <s v="Imation 30456 USB Flash Drive 8GB"/>
    <n v="16.560000000000002"/>
    <n v="3"/>
    <n v="0.2"/>
    <n v="-2.4840000000000018"/>
  </r>
  <r>
    <n v="5750"/>
    <s v="CA-2014-104913"/>
    <x v="3"/>
    <x v="551"/>
    <d v="2014-11-23T00:00:00"/>
    <s v="Standard Class"/>
    <s v="DK-13090"/>
    <s v="Dave Kipp"/>
    <x v="0"/>
    <s v="United States"/>
    <s v="Long Beach"/>
    <x v="15"/>
    <n v="11561"/>
    <x v="3"/>
    <s v="TEC-PH-10000923"/>
    <x v="2"/>
    <x v="7"/>
    <s v="Belkin SportFit Armband For iPhone 5s/5c, Fuchsia"/>
    <n v="74.95"/>
    <n v="5"/>
    <n v="0"/>
    <n v="36.725500000000004"/>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x v="0"/>
    <s v="United States"/>
    <s v="San Diego"/>
    <x v="1"/>
    <n v="92037"/>
    <x v="1"/>
    <s v="OFF-LA-10003498"/>
    <x v="1"/>
    <x v="2"/>
    <s v="Avery 475"/>
    <n v="44.400000000000006"/>
    <n v="3"/>
    <n v="0"/>
    <n v="22.200000000000003"/>
  </r>
  <r>
    <n v="5753"/>
    <s v="CA-2013-125850"/>
    <x v="0"/>
    <x v="115"/>
    <d v="2013-01-28T00:00:00"/>
    <s v="Standard Class"/>
    <s v="FP-14320"/>
    <s v="Frank Preis"/>
    <x v="0"/>
    <s v="United States"/>
    <s v="San Diego"/>
    <x v="1"/>
    <n v="92037"/>
    <x v="1"/>
    <s v="OFF-LA-10004484"/>
    <x v="1"/>
    <x v="2"/>
    <s v="Avery 476"/>
    <n v="20.65"/>
    <n v="5"/>
    <n v="0"/>
    <n v="9.4989999999999988"/>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x v="1"/>
    <n v="90032"/>
    <x v="1"/>
    <s v="OFF-ST-10001526"/>
    <x v="1"/>
    <x v="4"/>
    <s v="Iceberg Mobile Mega Data/Printer Cart "/>
    <n v="481.32"/>
    <n v="4"/>
    <n v="0"/>
    <n v="125.14319999999998"/>
  </r>
  <r>
    <n v="5761"/>
    <s v="US-2013-111528"/>
    <x v="0"/>
    <x v="945"/>
    <d v="2013-12-31T00:00:00"/>
    <s v="Same Day"/>
    <s v="JP-16135"/>
    <s v="Julie Prescott"/>
    <x v="2"/>
    <s v="United States"/>
    <s v="Los Angeles"/>
    <x v="1"/>
    <n v="90032"/>
    <x v="1"/>
    <s v="OFF-BI-10002194"/>
    <x v="1"/>
    <x v="8"/>
    <s v="Cardinal Hold-It CD Pocket"/>
    <n v="6.3840000000000003"/>
    <n v="1"/>
    <n v="0.2"/>
    <n v="2.1546000000000003"/>
  </r>
  <r>
    <n v="5762"/>
    <s v="CA-2014-158169"/>
    <x v="3"/>
    <x v="801"/>
    <d v="2014-08-16T00:00:00"/>
    <s v="First Class"/>
    <s v="JM-16195"/>
    <s v="Justin MacKendrick"/>
    <x v="0"/>
    <s v="United States"/>
    <s v="Lake Forest"/>
    <x v="1"/>
    <n v="92630"/>
    <x v="1"/>
    <s v="OFF-AP-10000828"/>
    <x v="1"/>
    <x v="9"/>
    <s v="Avanti 4.4 Cu. Ft. Refrigerator"/>
    <n v="542.93999999999994"/>
    <n v="3"/>
    <n v="0"/>
    <n v="152.02319999999997"/>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x v="4"/>
    <n v="98103"/>
    <x v="1"/>
    <s v="OFF-ST-10003994"/>
    <x v="1"/>
    <x v="4"/>
    <s v="Belkin 19&quot; Center-Weighted Shelf, Gray"/>
    <n v="353.88"/>
    <n v="6"/>
    <n v="0"/>
    <n v="17.693999999999988"/>
  </r>
  <r>
    <n v="5766"/>
    <s v="US-2011-126340"/>
    <x v="2"/>
    <x v="1068"/>
    <d v="2011-11-14T00:00:00"/>
    <s v="Standard Class"/>
    <s v="EB-13870"/>
    <s v="Emily Burns"/>
    <x v="0"/>
    <s v="United States"/>
    <s v="Redding"/>
    <x v="1"/>
    <n v="96003"/>
    <x v="1"/>
    <s v="TEC-PH-10004447"/>
    <x v="2"/>
    <x v="7"/>
    <s v="Toshiba IPT2010-SD IP Telephone"/>
    <n v="333.57600000000002"/>
    <n v="3"/>
    <n v="0.2"/>
    <n v="25.018199999999993"/>
  </r>
  <r>
    <n v="5767"/>
    <s v="CA-2013-149685"/>
    <x v="0"/>
    <x v="750"/>
    <d v="2013-10-16T00:00:00"/>
    <s v="Standard Class"/>
    <s v="PM-19135"/>
    <s v="Peter McVee"/>
    <x v="2"/>
    <s v="United States"/>
    <s v="San Antonio"/>
    <x v="5"/>
    <n v="78207"/>
    <x v="2"/>
    <s v="OFF-LA-10004545"/>
    <x v="1"/>
    <x v="2"/>
    <s v="Avery 50"/>
    <n v="60.144000000000005"/>
    <n v="6"/>
    <n v="0.2"/>
    <n v="20.298599999999993"/>
  </r>
  <r>
    <n v="5768"/>
    <s v="CA-2014-126396"/>
    <x v="3"/>
    <x v="565"/>
    <d v="2014-09-13T00:00:00"/>
    <s v="Second Class"/>
    <s v="AR-10345"/>
    <s v="Alex Russell"/>
    <x v="1"/>
    <s v="United States"/>
    <s v="Houston"/>
    <x v="5"/>
    <n v="77070"/>
    <x v="2"/>
    <s v="TEC-AC-10003116"/>
    <x v="2"/>
    <x v="11"/>
    <s v="Memorex Froggy Flash Drive 8 GB"/>
    <n v="85.2"/>
    <n v="6"/>
    <n v="0.2"/>
    <n v="20.234999999999996"/>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79999999984"/>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000000000004"/>
    <n v="2"/>
    <n v="0.2"/>
    <n v="2.3967999999999989"/>
  </r>
  <r>
    <n v="5775"/>
    <s v="CA-2013-142398"/>
    <x v="0"/>
    <x v="408"/>
    <d v="2013-04-17T00:00:00"/>
    <s v="Standard Class"/>
    <s v="BP-11290"/>
    <s v="Beth Paige"/>
    <x v="0"/>
    <s v="United States"/>
    <s v="Los Angeles"/>
    <x v="1"/>
    <n v="90036"/>
    <x v="1"/>
    <s v="FUR-CH-10001545"/>
    <x v="0"/>
    <x v="1"/>
    <s v="Hon Comfortask Task/Swivel Chairs"/>
    <n v="638.28800000000012"/>
    <n v="7"/>
    <n v="0.2"/>
    <n v="-31.914400000000015"/>
  </r>
  <r>
    <n v="5776"/>
    <s v="CA-2013-142398"/>
    <x v="0"/>
    <x v="408"/>
    <d v="2013-04-17T00:00:00"/>
    <s v="Standard Class"/>
    <s v="BP-11290"/>
    <s v="Beth Paige"/>
    <x v="0"/>
    <s v="United States"/>
    <s v="Los Angeles"/>
    <x v="1"/>
    <n v="90036"/>
    <x v="1"/>
    <s v="OFF-BI-10004826"/>
    <x v="1"/>
    <x v="8"/>
    <s v="JM Magazine Binder"/>
    <n v="13.208000000000002"/>
    <n v="1"/>
    <n v="0.2"/>
    <n v="4.6228000000000007"/>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7999999999996"/>
  </r>
  <r>
    <n v="5779"/>
    <s v="CA-2011-105270"/>
    <x v="2"/>
    <x v="7"/>
    <d v="2011-11-18T00:00:00"/>
    <s v="Standard Class"/>
    <s v="AP-10915"/>
    <s v="Arthur Prichep"/>
    <x v="0"/>
    <s v="United States"/>
    <s v="Los Angeles"/>
    <x v="1"/>
    <n v="90008"/>
    <x v="1"/>
    <s v="OFF-AR-10003156"/>
    <x v="1"/>
    <x v="6"/>
    <s v="50 Colored Long Pencils"/>
    <n v="30.48"/>
    <n v="3"/>
    <n v="0"/>
    <n v="7.9248000000000012"/>
  </r>
  <r>
    <n v="5780"/>
    <s v="CA-2011-105270"/>
    <x v="2"/>
    <x v="7"/>
    <d v="2011-11-18T00:00:00"/>
    <s v="Standard Class"/>
    <s v="AP-10915"/>
    <s v="Arthur Prichep"/>
    <x v="0"/>
    <s v="United States"/>
    <s v="Los Angeles"/>
    <x v="1"/>
    <n v="90008"/>
    <x v="1"/>
    <s v="FUR-CH-10000988"/>
    <x v="0"/>
    <x v="1"/>
    <s v="Hon Olson Stacker Stools"/>
    <n v="112.64800000000001"/>
    <n v="1"/>
    <n v="0.2"/>
    <n v="11.264799999999997"/>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3999999999991"/>
    <n v="7"/>
    <n v="0.2"/>
    <n v="10.703699999999987"/>
  </r>
  <r>
    <n v="5789"/>
    <s v="CA-2014-115070"/>
    <x v="3"/>
    <x v="318"/>
    <d v="2014-04-15T00:00:00"/>
    <s v="Second Class"/>
    <s v="MG-18205"/>
    <s v="Mitch Gastineau"/>
    <x v="1"/>
    <s v="United States"/>
    <s v="Jacksonville"/>
    <x v="2"/>
    <n v="32216"/>
    <x v="0"/>
    <s v="FUR-FU-10003829"/>
    <x v="0"/>
    <x v="5"/>
    <s v="Stackable Trays"/>
    <n v="12.320000000000002"/>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x v="1"/>
    <n v="93309"/>
    <x v="1"/>
    <s v="OFF-BI-10003364"/>
    <x v="1"/>
    <x v="8"/>
    <s v="Binding Machine Supplies"/>
    <n v="46.672000000000004"/>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40000000005"/>
  </r>
  <r>
    <n v="5797"/>
    <s v="CA-2011-124856"/>
    <x v="2"/>
    <x v="411"/>
    <d v="2011-10-03T00:00:00"/>
    <s v="Second Class"/>
    <s v="LD-17005"/>
    <s v="Lisa DeCherney"/>
    <x v="0"/>
    <s v="United States"/>
    <s v="New York City"/>
    <x v="15"/>
    <n v="10011"/>
    <x v="3"/>
    <s v="FUR-FU-10000521"/>
    <x v="0"/>
    <x v="5"/>
    <s v="Seth Thomas 14&quot; Putty-Colored Wall Clock"/>
    <n v="117.36"/>
    <n v="4"/>
    <n v="0"/>
    <n v="36.381599999999992"/>
  </r>
  <r>
    <n v="5798"/>
    <s v="CA-2011-124856"/>
    <x v="2"/>
    <x v="411"/>
    <d v="2011-10-03T00:00:00"/>
    <s v="Second Class"/>
    <s v="LD-17005"/>
    <s v="Lisa DeCherney"/>
    <x v="0"/>
    <s v="United States"/>
    <s v="New York City"/>
    <x v="15"/>
    <n v="10011"/>
    <x v="3"/>
    <s v="OFF-LA-10000121"/>
    <x v="1"/>
    <x v="2"/>
    <s v="Avery 48"/>
    <n v="18.899999999999999"/>
    <n v="3"/>
    <n v="0"/>
    <n v="8.6939999999999991"/>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x v="0"/>
    <s v="United States"/>
    <s v="El Paso"/>
    <x v="5"/>
    <n v="79907"/>
    <x v="2"/>
    <s v="TEC-PH-10000895"/>
    <x v="2"/>
    <x v="7"/>
    <s v="Polycom VVX 310 VoIP phone"/>
    <n v="575.96800000000007"/>
    <n v="4"/>
    <n v="0.2"/>
    <n v="43.197600000000023"/>
  </r>
  <r>
    <n v="5802"/>
    <s v="CA-2011-123225"/>
    <x v="2"/>
    <x v="384"/>
    <d v="2011-07-14T00:00:00"/>
    <s v="First Class"/>
    <s v="MN-17935"/>
    <s v="Michael Nguyen"/>
    <x v="0"/>
    <s v="United States"/>
    <s v="El Paso"/>
    <x v="5"/>
    <n v="79907"/>
    <x v="2"/>
    <s v="OFF-PA-10000552"/>
    <x v="1"/>
    <x v="10"/>
    <s v="Xerox 200"/>
    <n v="10.368000000000002"/>
    <n v="2"/>
    <n v="0.2"/>
    <n v="3.6288"/>
  </r>
  <r>
    <n v="5803"/>
    <s v="CA-2012-163440"/>
    <x v="1"/>
    <x v="204"/>
    <d v="2012-03-24T00:00:00"/>
    <s v="First Class"/>
    <s v="RD-19900"/>
    <s v="Ruben Dartt"/>
    <x v="0"/>
    <s v="United States"/>
    <s v="Thousand Oaks"/>
    <x v="1"/>
    <n v="91360"/>
    <x v="1"/>
    <s v="TEC-PH-10000376"/>
    <x v="2"/>
    <x v="7"/>
    <s v="Square Credit Card Reader"/>
    <n v="15.984000000000002"/>
    <n v="2"/>
    <n v="0.2"/>
    <n v="1.1988000000000003"/>
  </r>
  <r>
    <n v="5804"/>
    <s v="US-2014-106796"/>
    <x v="3"/>
    <x v="605"/>
    <d v="2014-05-20T00:00:00"/>
    <s v="Standard Class"/>
    <s v="JP-16135"/>
    <s v="Julie Prescott"/>
    <x v="2"/>
    <s v="United States"/>
    <s v="Springfield"/>
    <x v="24"/>
    <n v="45503"/>
    <x v="3"/>
    <s v="OFF-AR-10003504"/>
    <x v="1"/>
    <x v="6"/>
    <s v="Newell 347"/>
    <n v="10.272000000000002"/>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x v="18"/>
    <n v="37918"/>
    <x v="0"/>
    <s v="OFF-AR-10002987"/>
    <x v="1"/>
    <x v="6"/>
    <s v="Prismacolor Color Pencil Set"/>
    <n v="31.744"/>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x v="1"/>
    <n v="92037"/>
    <x v="1"/>
    <s v="OFF-PA-10003127"/>
    <x v="1"/>
    <x v="10"/>
    <s v="Staples"/>
    <n v="105.52"/>
    <n v="4"/>
    <n v="0"/>
    <n v="48.539199999999994"/>
  </r>
  <r>
    <n v="5812"/>
    <s v="US-2012-163279"/>
    <x v="1"/>
    <x v="204"/>
    <d v="2012-03-26T00:00:00"/>
    <s v="Standard Class"/>
    <s v="JD-16150"/>
    <s v="Justin Deggeller"/>
    <x v="1"/>
    <s v="United States"/>
    <s v="San Diego"/>
    <x v="1"/>
    <n v="92037"/>
    <x v="1"/>
    <s v="FUR-FU-10000747"/>
    <x v="0"/>
    <x v="5"/>
    <s v="Tenex B1-RE Series Chair Mats for Low Pile Carpets"/>
    <n v="91.96"/>
    <n v="2"/>
    <n v="0"/>
    <n v="15.633199999999988"/>
  </r>
  <r>
    <n v="5813"/>
    <s v="US-2012-163279"/>
    <x v="1"/>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7"/>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
  </r>
  <r>
    <n v="5819"/>
    <s v="CA-2011-124730"/>
    <x v="2"/>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x v="24"/>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x v="15"/>
    <n v="10035"/>
    <x v="3"/>
    <s v="OFF-PA-10000418"/>
    <x v="1"/>
    <x v="10"/>
    <s v="Xerox 189"/>
    <n v="419.4"/>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39999999999998"/>
  </r>
  <r>
    <n v="5830"/>
    <s v="CA-2013-122063"/>
    <x v="0"/>
    <x v="275"/>
    <d v="2013-12-08T00:00:00"/>
    <s v="Standard Class"/>
    <s v="MM-17920"/>
    <s v="Michael Moore"/>
    <x v="0"/>
    <s v="United States"/>
    <s v="Richmond"/>
    <x v="14"/>
    <n v="47374"/>
    <x v="2"/>
    <s v="FUR-TA-10004575"/>
    <x v="0"/>
    <x v="3"/>
    <s v="Hon 5100 Series Wood Tables"/>
    <n v="581.96"/>
    <n v="2"/>
    <n v="0"/>
    <n v="104.75279999999998"/>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40000000001"/>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933"/>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12-04-03T00:00:00"/>
    <s v="Standard Class"/>
    <s v="MV-17485"/>
    <s v="Mark Van Huff"/>
    <x v="0"/>
    <s v="United States"/>
    <s v="Seattle"/>
    <x v="4"/>
    <n v="98115"/>
    <x v="1"/>
    <s v="OFF-ST-10000636"/>
    <x v="1"/>
    <x v="4"/>
    <s v="Rogers Profile Extra Capacity Storage Tub"/>
    <n v="83.699999999999989"/>
    <n v="5"/>
    <n v="0"/>
    <n v="3.3479999999999954"/>
  </r>
  <r>
    <n v="5840"/>
    <s v="CA-2012-134992"/>
    <x v="1"/>
    <x v="357"/>
    <d v="2012-09-26T00:00:00"/>
    <s v="Second Class"/>
    <s v="MG-17875"/>
    <s v="Michael Grace"/>
    <x v="2"/>
    <s v="United States"/>
    <s v="Arlington"/>
    <x v="17"/>
    <n v="22204"/>
    <x v="0"/>
    <s v="OFF-PA-10001972"/>
    <x v="1"/>
    <x v="10"/>
    <s v="Xerox 214"/>
    <n v="32.400000000000006"/>
    <n v="5"/>
    <n v="0"/>
    <n v="15.552000000000001"/>
  </r>
  <r>
    <n v="5841"/>
    <s v="CA-2012-134992"/>
    <x v="1"/>
    <x v="357"/>
    <d v="2012-09-26T00:00:00"/>
    <s v="Second Class"/>
    <s v="MG-17875"/>
    <s v="Michael Grace"/>
    <x v="2"/>
    <s v="United States"/>
    <s v="Arlington"/>
    <x v="17"/>
    <n v="22204"/>
    <x v="0"/>
    <s v="FUR-FU-10002554"/>
    <x v="0"/>
    <x v="5"/>
    <s v="Westinghouse Floor Lamp with Metal Mesh Shade, Black"/>
    <n v="47.98"/>
    <n v="2"/>
    <n v="0"/>
    <n v="11.035399999999996"/>
  </r>
  <r>
    <n v="5842"/>
    <s v="CA-2012-126725"/>
    <x v="1"/>
    <x v="972"/>
    <d v="2012-11-21T00:00:00"/>
    <s v="Standard Class"/>
    <s v="BS-11665"/>
    <s v="Brian Stugart"/>
    <x v="0"/>
    <s v="United States"/>
    <s v="San Diego"/>
    <x v="1"/>
    <n v="92105"/>
    <x v="1"/>
    <s v="TEC-PH-10003174"/>
    <x v="2"/>
    <x v="7"/>
    <s v="RCA ViSYS 25825 Wireless digital phone"/>
    <n v="415.96800000000007"/>
    <n v="4"/>
    <n v="0.2"/>
    <n v="51.995999999999981"/>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x v="1"/>
    <n v="92105"/>
    <x v="1"/>
    <s v="OFF-ST-10000129"/>
    <x v="1"/>
    <x v="4"/>
    <s v="Fellowes Recycled Storage Drawers"/>
    <n v="777.21"/>
    <n v="7"/>
    <n v="0"/>
    <n v="54.404699999999963"/>
  </r>
  <r>
    <n v="5846"/>
    <s v="CA-2012-126725"/>
    <x v="1"/>
    <x v="972"/>
    <d v="2012-11-21T00:00:00"/>
    <s v="Standard Class"/>
    <s v="BS-11665"/>
    <s v="Brian Stugart"/>
    <x v="0"/>
    <s v="United States"/>
    <s v="San Diego"/>
    <x v="1"/>
    <n v="92105"/>
    <x v="1"/>
    <s v="OFF-PA-10001639"/>
    <x v="1"/>
    <x v="10"/>
    <s v="Xerox 203"/>
    <n v="32.40000000000000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x v="11"/>
    <n v="55113"/>
    <x v="2"/>
    <s v="OFF-AP-10003849"/>
    <x v="1"/>
    <x v="9"/>
    <s v="Hoover Shoulder Vac Commercial Portable Vacuum"/>
    <n v="715.64"/>
    <n v="2"/>
    <n v="0"/>
    <n v="178.90999999999997"/>
  </r>
  <r>
    <n v="5850"/>
    <s v="CA-2012-121783"/>
    <x v="1"/>
    <x v="113"/>
    <d v="2012-11-14T00:00:00"/>
    <s v="Standard Class"/>
    <s v="PO-19180"/>
    <s v="Philisse Overcash"/>
    <x v="2"/>
    <s v="United States"/>
    <s v="Roseville"/>
    <x v="11"/>
    <n v="55113"/>
    <x v="2"/>
    <s v="OFF-ST-10000078"/>
    <x v="1"/>
    <x v="4"/>
    <s v="Tennsco 6- and 18-Compartment Lockers"/>
    <n v="795.51"/>
    <n v="3"/>
    <n v="0"/>
    <n v="143.19179999999994"/>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00000000002"/>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x v="5"/>
    <n v="75220"/>
    <x v="2"/>
    <s v="OFF-SU-10003567"/>
    <x v="1"/>
    <x v="14"/>
    <s v="Stiletto Hand Letter Openers"/>
    <n v="23.04"/>
    <n v="3"/>
    <n v="0.2"/>
    <n v="-4.895999999999999"/>
  </r>
  <r>
    <n v="5857"/>
    <s v="CA-2012-112214"/>
    <x v="1"/>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x v="5"/>
    <n v="75220"/>
    <x v="2"/>
    <s v="FUR-FU-10002364"/>
    <x v="0"/>
    <x v="5"/>
    <s v="Eldon Expressions Wood Desk Accessories, Oak"/>
    <n v="14.7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x v="36"/>
    <n v="72032"/>
    <x v="0"/>
    <s v="FUR-TA-10002530"/>
    <x v="0"/>
    <x v="3"/>
    <s v="Iceberg OfficeWorks 42&quot; Round Tables"/>
    <n v="301.95999999999998"/>
    <n v="2"/>
    <n v="0"/>
    <n v="45.293999999999983"/>
  </r>
  <r>
    <n v="5861"/>
    <s v="CA-2012-157434"/>
    <x v="1"/>
    <x v="1078"/>
    <d v="2012-05-04T00:00:00"/>
    <s v="Second Class"/>
    <s v="JK-15640"/>
    <s v="Jim Kriz"/>
    <x v="2"/>
    <s v="United States"/>
    <s v="Philadelphia"/>
    <x v="9"/>
    <n v="19120"/>
    <x v="3"/>
    <s v="OFF-PA-10001526"/>
    <x v="1"/>
    <x v="10"/>
    <s v="Xerox 1949"/>
    <n v="7.9680000000000009"/>
    <n v="2"/>
    <n v="0.2"/>
    <n v="2.8884000000000007"/>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100000000005"/>
  </r>
  <r>
    <n v="5868"/>
    <s v="CA-2013-158211"/>
    <x v="0"/>
    <x v="810"/>
    <d v="2013-01-08T00:00:00"/>
    <s v="Standard Class"/>
    <s v="BP-11185"/>
    <s v="Ben Peterman"/>
    <x v="1"/>
    <s v="United States"/>
    <s v="Philadelphia"/>
    <x v="9"/>
    <n v="19143"/>
    <x v="3"/>
    <s v="OFF-AR-10004078"/>
    <x v="1"/>
    <x v="6"/>
    <s v="Newell 312"/>
    <n v="4.6719999999999997"/>
    <n v="1"/>
    <n v="0.2"/>
    <n v="0.58399999999999985"/>
  </r>
  <r>
    <n v="5869"/>
    <s v="CA-2013-158211"/>
    <x v="0"/>
    <x v="810"/>
    <d v="2013-01-08T00:00:00"/>
    <s v="Standard Class"/>
    <s v="BP-11185"/>
    <s v="Ben Peterman"/>
    <x v="1"/>
    <s v="United States"/>
    <s v="Philadelphia"/>
    <x v="9"/>
    <n v="19143"/>
    <x v="3"/>
    <s v="OFF-BI-10002026"/>
    <x v="1"/>
    <x v="8"/>
    <s v="Avery Arch Ring Binders"/>
    <n v="104.58000000000001"/>
    <n v="6"/>
    <n v="0.7"/>
    <n v="-80.178000000000026"/>
  </r>
  <r>
    <n v="5870"/>
    <s v="CA-2013-152247"/>
    <x v="0"/>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13-06-15T00:00:00"/>
    <s v="Same Day"/>
    <s v="EB-13705"/>
    <s v="Ed Braxton"/>
    <x v="1"/>
    <s v="United States"/>
    <s v="Anaheim"/>
    <x v="1"/>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400000000000009"/>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5999999999996"/>
    <n v="7"/>
    <n v="0"/>
    <n v="219.45140000000001"/>
  </r>
  <r>
    <n v="5878"/>
    <s v="CA-2011-152443"/>
    <x v="2"/>
    <x v="371"/>
    <d v="2011-05-26T00:00:00"/>
    <s v="Standard Class"/>
    <s v="FG-14260"/>
    <s v="Frank Gastineau"/>
    <x v="2"/>
    <s v="United States"/>
    <s v="Lawrence"/>
    <x v="31"/>
    <n v="1841"/>
    <x v="3"/>
    <s v="OFF-PA-10003022"/>
    <x v="1"/>
    <x v="10"/>
    <s v="Xerox 1992"/>
    <n v="17.940000000000001"/>
    <n v="3"/>
    <n v="0"/>
    <n v="8.7906000000000013"/>
  </r>
  <r>
    <n v="5879"/>
    <s v="CA-2011-152443"/>
    <x v="2"/>
    <x v="371"/>
    <d v="2011-05-26T00:00:00"/>
    <s v="Standard Class"/>
    <s v="FG-14260"/>
    <s v="Frank Gastineau"/>
    <x v="2"/>
    <s v="United States"/>
    <s v="Lawrence"/>
    <x v="31"/>
    <n v="1841"/>
    <x v="3"/>
    <s v="OFF-AP-10001293"/>
    <x v="1"/>
    <x v="9"/>
    <s v="Belkin 8 Outlet Surge Protector"/>
    <n v="245.88"/>
    <n v="6"/>
    <n v="0"/>
    <n v="68.846399999999988"/>
  </r>
  <r>
    <n v="5880"/>
    <s v="CA-2013-133319"/>
    <x v="0"/>
    <x v="64"/>
    <d v="2013-09-12T00:00:00"/>
    <s v="Standard Class"/>
    <s v="MV-17485"/>
    <s v="Mark Van Huff"/>
    <x v="0"/>
    <s v="United States"/>
    <s v="New York City"/>
    <x v="15"/>
    <n v="10011"/>
    <x v="3"/>
    <s v="OFF-PA-10001815"/>
    <x v="1"/>
    <x v="10"/>
    <s v="Xerox 1885"/>
    <n v="192.16"/>
    <n v="4"/>
    <n v="0"/>
    <n v="92.236799999999988"/>
  </r>
  <r>
    <n v="5881"/>
    <s v="CA-2013-133935"/>
    <x v="0"/>
    <x v="31"/>
    <d v="2013-09-23T00:00:00"/>
    <s v="Standard Class"/>
    <s v="JW-15220"/>
    <s v="Jane Waco"/>
    <x v="1"/>
    <s v="United States"/>
    <s v="San Diego"/>
    <x v="1"/>
    <n v="92105"/>
    <x v="1"/>
    <s v="FUR-CH-10001215"/>
    <x v="0"/>
    <x v="1"/>
    <s v="Global Troy Executive Leather Low-Back Tilter"/>
    <n v="801.5680000000001"/>
    <n v="2"/>
    <n v="0.2"/>
    <n v="50.097999999999985"/>
  </r>
  <r>
    <n v="5882"/>
    <s v="CA-2013-133935"/>
    <x v="0"/>
    <x v="31"/>
    <d v="2013-09-23T00:00:00"/>
    <s v="Standard Class"/>
    <s v="JW-15220"/>
    <s v="Jane Waco"/>
    <x v="1"/>
    <s v="United States"/>
    <s v="San Diego"/>
    <x v="1"/>
    <n v="92105"/>
    <x v="1"/>
    <s v="OFF-PA-10000100"/>
    <x v="1"/>
    <x v="10"/>
    <s v="Xerox 1945"/>
    <n v="368.91"/>
    <n v="9"/>
    <n v="0"/>
    <n v="180.76590000000002"/>
  </r>
  <r>
    <n v="5883"/>
    <s v="CA-2013-133935"/>
    <x v="0"/>
    <x v="31"/>
    <d v="2013-09-23T00:00:00"/>
    <s v="Standard Class"/>
    <s v="JW-15220"/>
    <s v="Jane Waco"/>
    <x v="1"/>
    <s v="United States"/>
    <s v="San Diego"/>
    <x v="1"/>
    <n v="92105"/>
    <x v="1"/>
    <s v="FUR-CH-10002880"/>
    <x v="0"/>
    <x v="1"/>
    <s v="Global High-Back Leather Tilter, Burgundy"/>
    <n v="885.52800000000002"/>
    <n v="9"/>
    <n v="0.2"/>
    <n v="-99.621900000000068"/>
  </r>
  <r>
    <n v="5884"/>
    <s v="CA-2013-136301"/>
    <x v="0"/>
    <x v="69"/>
    <d v="2013-03-16T00:00:00"/>
    <s v="Second Class"/>
    <s v="EH-13765"/>
    <s v="Edward Hooks"/>
    <x v="1"/>
    <s v="United States"/>
    <s v="San Francisco"/>
    <x v="1"/>
    <n v="94109"/>
    <x v="1"/>
    <s v="FUR-FU-10004712"/>
    <x v="0"/>
    <x v="5"/>
    <s v="Westinghouse Mesh Shade Clip-On Gooseneck Lamp, Black"/>
    <n v="28.28"/>
    <n v="2"/>
    <n v="0"/>
    <n v="7.352800000000002"/>
  </r>
  <r>
    <n v="5885"/>
    <s v="CA-2013-136301"/>
    <x v="0"/>
    <x v="69"/>
    <d v="2013-03-16T00:00:00"/>
    <s v="Second Class"/>
    <s v="EH-13765"/>
    <s v="Edward Hooks"/>
    <x v="1"/>
    <s v="United States"/>
    <s v="San Francisco"/>
    <x v="1"/>
    <n v="94109"/>
    <x v="1"/>
    <s v="OFF-SU-10000151"/>
    <x v="1"/>
    <x v="14"/>
    <s v="High Speed Automatic Electric Letter Opener"/>
    <n v="4912.59"/>
    <n v="3"/>
    <n v="0"/>
    <n v="196.50359999999978"/>
  </r>
  <r>
    <n v="5886"/>
    <s v="US-2011-109456"/>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x v="1"/>
    <n v="94110"/>
    <x v="1"/>
    <s v="TEC-AC-10003610"/>
    <x v="2"/>
    <x v="11"/>
    <s v="Logitech Illuminated - Keyboard"/>
    <n v="179.97"/>
    <n v="3"/>
    <n v="0"/>
    <n v="86.385600000000011"/>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199999999998"/>
  </r>
  <r>
    <n v="5891"/>
    <s v="CA-2013-146157"/>
    <x v="0"/>
    <x v="831"/>
    <d v="2013-11-27T00:00:00"/>
    <s v="Standard Class"/>
    <s v="RD-19720"/>
    <s v="Roger Demir"/>
    <x v="0"/>
    <s v="United States"/>
    <s v="Chicago"/>
    <x v="10"/>
    <n v="60610"/>
    <x v="2"/>
    <s v="OFF-PA-10001790"/>
    <x v="1"/>
    <x v="10"/>
    <s v="Xerox 1910"/>
    <n v="38.432000000000002"/>
    <n v="1"/>
    <n v="0.2"/>
    <n v="13.451199999999996"/>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x v="10"/>
    <n v="60610"/>
    <x v="2"/>
    <s v="TEC-AC-10003657"/>
    <x v="2"/>
    <x v="11"/>
    <s v="Lenovo 17-Key USB Numeric Keypad"/>
    <n v="81.576000000000008"/>
    <n v="3"/>
    <n v="0.2"/>
    <n v="2.0393999999999934"/>
  </r>
  <r>
    <n v="5894"/>
    <s v="CA-2014-159954"/>
    <x v="3"/>
    <x v="18"/>
    <d v="2014-09-15T00:00:00"/>
    <s v="Standard Class"/>
    <s v="SS-20410"/>
    <s v="Shahid Shariari"/>
    <x v="0"/>
    <s v="United States"/>
    <s v="Atlanta"/>
    <x v="32"/>
    <n v="30318"/>
    <x v="0"/>
    <s v="OFF-BI-10004876"/>
    <x v="1"/>
    <x v="8"/>
    <s v="Wilson Jones Suede Grain Vinyl Binders"/>
    <n v="2.78"/>
    <n v="1"/>
    <n v="0"/>
    <n v="1.3621999999999999"/>
  </r>
  <r>
    <n v="5895"/>
    <s v="CA-2014-100825"/>
    <x v="3"/>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1-11-08T00:00:00"/>
    <s v="Standard Class"/>
    <s v="PL-18925"/>
    <s v="Paul Lucas"/>
    <x v="2"/>
    <s v="United States"/>
    <s v="Los Angeles"/>
    <x v="1"/>
    <n v="90049"/>
    <x v="1"/>
    <s v="OFF-LA-10003498"/>
    <x v="1"/>
    <x v="2"/>
    <s v="Avery 475"/>
    <n v="44.400000000000006"/>
    <n v="3"/>
    <n v="0"/>
    <n v="22.200000000000003"/>
  </r>
  <r>
    <n v="5897"/>
    <s v="CA-2011-168305"/>
    <x v="2"/>
    <x v="301"/>
    <d v="2011-11-08T00:00:00"/>
    <s v="Standard Class"/>
    <s v="PL-18925"/>
    <s v="Paul Lucas"/>
    <x v="2"/>
    <s v="United States"/>
    <s v="Los Angeles"/>
    <x v="1"/>
    <n v="90049"/>
    <x v="1"/>
    <s v="OFF-PA-10004947"/>
    <x v="1"/>
    <x v="10"/>
    <s v="Staples"/>
    <n v="21.400000000000002"/>
    <n v="5"/>
    <n v="0"/>
    <n v="9.629999999999999"/>
  </r>
  <r>
    <n v="5898"/>
    <s v="CA-2013-167682"/>
    <x v="0"/>
    <x v="1015"/>
    <d v="2013-04-10T00:00:00"/>
    <s v="Standard Class"/>
    <s v="ZD-21925"/>
    <s v="Zuschuss Donatelli"/>
    <x v="0"/>
    <s v="United States"/>
    <s v="Richmond"/>
    <x v="14"/>
    <n v="47374"/>
    <x v="2"/>
    <s v="FUR-FU-10003799"/>
    <x v="0"/>
    <x v="5"/>
    <s v="Seth Thomas 13 1/2&quot; Wall Clock"/>
    <n v="71.12"/>
    <n v="4"/>
    <n v="0"/>
    <n v="22.047199999999997"/>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799999999998"/>
  </r>
  <r>
    <n v="5904"/>
    <s v="US-2014-153948"/>
    <x v="3"/>
    <x v="44"/>
    <d v="2014-11-07T00:00:00"/>
    <s v="Same Day"/>
    <s v="FM-14290"/>
    <s v="Frank Merwin"/>
    <x v="2"/>
    <s v="United States"/>
    <s v="San Francisco"/>
    <x v="1"/>
    <n v="94122"/>
    <x v="1"/>
    <s v="OFF-PA-10002764"/>
    <x v="1"/>
    <x v="10"/>
    <s v="Staples"/>
    <n v="45.36"/>
    <n v="4"/>
    <n v="0"/>
    <n v="22.226399999999998"/>
  </r>
  <r>
    <n v="5905"/>
    <s v="US-2014-153948"/>
    <x v="3"/>
    <x v="44"/>
    <d v="2014-11-07T00:00:00"/>
    <s v="Same Day"/>
    <s v="FM-14290"/>
    <s v="Frank Merwin"/>
    <x v="2"/>
    <s v="United States"/>
    <s v="San Francisco"/>
    <x v="1"/>
    <n v="94122"/>
    <x v="1"/>
    <s v="OFF-PA-10000143"/>
    <x v="1"/>
    <x v="10"/>
    <s v="Astroparche Fine Business Paper"/>
    <n v="26.400000000000002"/>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5"/>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00000000001"/>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84"/>
  </r>
  <r>
    <n v="5915"/>
    <s v="US-2012-126977"/>
    <x v="1"/>
    <x v="14"/>
    <d v="2012-09-23T00:00:00"/>
    <s v="Standard Class"/>
    <s v="PF-19120"/>
    <s v="Peter Fuller"/>
    <x v="0"/>
    <s v="United States"/>
    <s v="New York City"/>
    <x v="15"/>
    <n v="10035"/>
    <x v="3"/>
    <s v="OFF-LA-10002762"/>
    <x v="1"/>
    <x v="2"/>
    <s v="Avery 485"/>
    <n v="87.71"/>
    <n v="7"/>
    <n v="0"/>
    <n v="41.223699999999994"/>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13-12-01T00:00:00"/>
    <s v="Second Class"/>
    <s v="DK-13225"/>
    <s v="Dean Katz"/>
    <x v="1"/>
    <s v="United States"/>
    <s v="New York City"/>
    <x v="15"/>
    <n v="10011"/>
    <x v="3"/>
    <s v="FUR-TA-10002958"/>
    <x v="0"/>
    <x v="3"/>
    <s v="Bevis Oval Conference Table, Walnut"/>
    <n v="313.17599999999999"/>
    <n v="2"/>
    <n v="0.4"/>
    <n v="-120.05080000000007"/>
  </r>
  <r>
    <n v="5925"/>
    <s v="CA-2014-146458"/>
    <x v="3"/>
    <x v="123"/>
    <d v="2014-11-23T00:00:00"/>
    <s v="Second Class"/>
    <s v="RB-19435"/>
    <s v="Richard Bierner"/>
    <x v="0"/>
    <s v="United States"/>
    <s v="Springfield"/>
    <x v="17"/>
    <n v="22153"/>
    <x v="0"/>
    <s v="OFF-AR-10001177"/>
    <x v="1"/>
    <x v="6"/>
    <s v="Newell 349"/>
    <n v="22.959999999999997"/>
    <n v="7"/>
    <n v="0"/>
    <n v="6.6583999999999968"/>
  </r>
  <r>
    <n v="5926"/>
    <s v="CA-2014-150420"/>
    <x v="3"/>
    <x v="95"/>
    <d v="2014-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1-04-12T00:00:00"/>
    <s v="Standard Class"/>
    <s v="RA-19885"/>
    <s v="Ruben Ausman"/>
    <x v="1"/>
    <s v="United States"/>
    <s v="Decatur"/>
    <x v="19"/>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x v="36"/>
    <n v="72701"/>
    <x v="0"/>
    <s v="FUR-FU-10002107"/>
    <x v="0"/>
    <x v="5"/>
    <s v="Eldon Pizzaz Desk Accessories"/>
    <n v="8.92"/>
    <n v="4"/>
    <n v="0"/>
    <n v="3.9248000000000003"/>
  </r>
  <r>
    <n v="5930"/>
    <s v="US-2014-169551"/>
    <x v="3"/>
    <x v="437"/>
    <d v="2014-07-10T00:00:00"/>
    <s v="First Class"/>
    <s v="RL-19615"/>
    <s v="Rob Lucas"/>
    <x v="0"/>
    <s v="United States"/>
    <s v="Philadelphia"/>
    <x v="9"/>
    <n v="19120"/>
    <x v="3"/>
    <s v="FUR-BO-10001519"/>
    <x v="0"/>
    <x v="0"/>
    <s v="O'Sullivan 3-Shelf Heavy-Duty Bookcases"/>
    <n v="87.210000000000008"/>
    <n v="3"/>
    <n v="0.5"/>
    <n v="-45.349200000000003"/>
  </r>
  <r>
    <n v="5931"/>
    <s v="US-2014-169551"/>
    <x v="3"/>
    <x v="437"/>
    <d v="2014-07-10T00:00:00"/>
    <s v="First Class"/>
    <s v="RL-19615"/>
    <s v="Rob Lucas"/>
    <x v="0"/>
    <s v="United States"/>
    <s v="Philadelphia"/>
    <x v="9"/>
    <n v="19120"/>
    <x v="3"/>
    <s v="OFF-PA-10004100"/>
    <x v="1"/>
    <x v="10"/>
    <s v="Xerox 216"/>
    <n v="15.552000000000003"/>
    <n v="3"/>
    <n v="0.2"/>
    <n v="5.4432"/>
  </r>
  <r>
    <n v="5932"/>
    <s v="US-2014-169551"/>
    <x v="3"/>
    <x v="437"/>
    <d v="2014-07-10T00:00:00"/>
    <s v="First Class"/>
    <s v="RL-19615"/>
    <s v="Rob Lucas"/>
    <x v="0"/>
    <s v="United States"/>
    <s v="Philadelphia"/>
    <x v="9"/>
    <n v="19120"/>
    <x v="3"/>
    <s v="TEC-PH-10001363"/>
    <x v="2"/>
    <x v="7"/>
    <s v="Apple iPhone 5S"/>
    <n v="683.98799999999994"/>
    <n v="2"/>
    <n v="0.4"/>
    <n v="-113.9980000000001"/>
  </r>
  <r>
    <n v="5933"/>
    <s v="US-2014-169551"/>
    <x v="3"/>
    <x v="437"/>
    <d v="2014-07-10T00:00:00"/>
    <s v="First Class"/>
    <s v="RL-19615"/>
    <s v="Rob Lucas"/>
    <x v="0"/>
    <s v="United States"/>
    <s v="Philadelphia"/>
    <x v="9"/>
    <n v="19120"/>
    <x v="3"/>
    <s v="OFF-ST-10004835"/>
    <x v="1"/>
    <x v="4"/>
    <s v="Plastic Stacking Crates &amp; Casters"/>
    <n v="13.392000000000001"/>
    <n v="3"/>
    <n v="0.2"/>
    <n v="1.0044"/>
  </r>
  <r>
    <n v="5934"/>
    <s v="US-2014-169551"/>
    <x v="3"/>
    <x v="437"/>
    <d v="2014-07-10T00:00:00"/>
    <s v="First Class"/>
    <s v="RL-19615"/>
    <s v="Rob Lucas"/>
    <x v="0"/>
    <s v="United States"/>
    <s v="Philadelphia"/>
    <x v="9"/>
    <n v="19120"/>
    <x v="3"/>
    <s v="TEC-AC-10002018"/>
    <x v="2"/>
    <x v="11"/>
    <s v="AmazonBasics 3-Button USB Wired Mouse"/>
    <n v="16.776000000000003"/>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000000000002"/>
    <n v="3"/>
    <n v="0.2"/>
    <n v="19.966499999999982"/>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6000000000001"/>
    <n v="4"/>
    <n v="0.2"/>
    <n v="4.2951999999999995"/>
  </r>
  <r>
    <n v="5941"/>
    <s v="CA-2014-112431"/>
    <x v="3"/>
    <x v="386"/>
    <d v="2014-10-15T00:00:00"/>
    <s v="Second Class"/>
    <s v="RW-19690"/>
    <s v="Robert Waldorf"/>
    <x v="0"/>
    <s v="United States"/>
    <s v="Los Angeles"/>
    <x v="1"/>
    <n v="90049"/>
    <x v="1"/>
    <s v="TEC-AC-10001465"/>
    <x v="2"/>
    <x v="11"/>
    <s v="SanDisk Cruzer 64 GB USB Flash Drive"/>
    <n v="435.84000000000003"/>
    <n v="12"/>
    <n v="0"/>
    <n v="130.75199999999995"/>
  </r>
  <r>
    <n v="5942"/>
    <s v="CA-2014-112431"/>
    <x v="3"/>
    <x v="386"/>
    <d v="2014-10-15T00:00:00"/>
    <s v="Second Class"/>
    <s v="RW-19690"/>
    <s v="Robert Waldorf"/>
    <x v="0"/>
    <s v="United States"/>
    <s v="Los Angeles"/>
    <x v="1"/>
    <n v="90049"/>
    <x v="1"/>
    <s v="OFF-AR-10000940"/>
    <x v="1"/>
    <x v="6"/>
    <s v="Newell 343"/>
    <n v="5.88"/>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x v="1"/>
    <n v="90036"/>
    <x v="1"/>
    <s v="FUR-FU-10000771"/>
    <x v="0"/>
    <x v="5"/>
    <s v="Eldon 200 Class Desk Accessories, Smoke"/>
    <n v="6.28"/>
    <n v="1"/>
    <n v="0"/>
    <n v="2.6376000000000004"/>
  </r>
  <r>
    <n v="5945"/>
    <s v="CA-2011-104178"/>
    <x v="2"/>
    <x v="55"/>
    <d v="2011-08-29T00:00:00"/>
    <s v="Standard Class"/>
    <s v="JM-15265"/>
    <s v="Janet Molinari"/>
    <x v="1"/>
    <s v="United States"/>
    <s v="Los Angeles"/>
    <x v="1"/>
    <n v="90036"/>
    <x v="1"/>
    <s v="TEC-AC-10002399"/>
    <x v="2"/>
    <x v="11"/>
    <s v="SanDisk Cruzer 32 GB USB Flash Drive"/>
    <n v="95.1"/>
    <n v="5"/>
    <n v="0"/>
    <n v="30.431999999999995"/>
  </r>
  <r>
    <n v="5946"/>
    <s v="CA-2011-104178"/>
    <x v="2"/>
    <x v="55"/>
    <d v="2011-08-29T00:00:00"/>
    <s v="Standard Class"/>
    <s v="JM-15265"/>
    <s v="Janet Molinari"/>
    <x v="1"/>
    <s v="United States"/>
    <s v="Los Angeles"/>
    <x v="1"/>
    <n v="90036"/>
    <x v="1"/>
    <s v="OFF-PA-10004983"/>
    <x v="1"/>
    <x v="10"/>
    <s v="Xerox 23"/>
    <n v="25.92"/>
    <n v="4"/>
    <n v="0"/>
    <n v="12.441600000000001"/>
  </r>
  <r>
    <n v="5947"/>
    <s v="CA-2011-104178"/>
    <x v="2"/>
    <x v="55"/>
    <d v="2011-08-29T00:00:00"/>
    <s v="Standard Class"/>
    <s v="JM-15265"/>
    <s v="Janet Molinari"/>
    <x v="1"/>
    <s v="United States"/>
    <s v="Los Angeles"/>
    <x v="1"/>
    <n v="90036"/>
    <x v="1"/>
    <s v="OFF-ST-10004258"/>
    <x v="1"/>
    <x v="4"/>
    <s v="Portable Personal File Box"/>
    <n v="48.84"/>
    <n v="4"/>
    <n v="0"/>
    <n v="13.186800000000005"/>
  </r>
  <r>
    <n v="5948"/>
    <s v="CA-2012-115924"/>
    <x v="1"/>
    <x v="471"/>
    <d v="2012-09-18T00:00:00"/>
    <s v="Second Class"/>
    <s v="BE-11455"/>
    <s v="Brad Eason"/>
    <x v="2"/>
    <s v="United States"/>
    <s v="Des Moines"/>
    <x v="23"/>
    <n v="50315"/>
    <x v="2"/>
    <s v="OFF-BI-10004040"/>
    <x v="1"/>
    <x v="8"/>
    <s v="Wilson Jones Impact Binders"/>
    <n v="25.9"/>
    <n v="5"/>
    <n v="0"/>
    <n v="12.690999999999999"/>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6999999999997"/>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79999999999"/>
  </r>
  <r>
    <n v="5953"/>
    <s v="US-2014-141698"/>
    <x v="3"/>
    <x v="4"/>
    <d v="2014-04-22T00:00:00"/>
    <s v="Standard Class"/>
    <s v="SD-20485"/>
    <s v="Shirley Daniels"/>
    <x v="2"/>
    <s v="United States"/>
    <s v="Houston"/>
    <x v="5"/>
    <n v="77041"/>
    <x v="2"/>
    <s v="OFF-PA-10001826"/>
    <x v="1"/>
    <x v="10"/>
    <s v="Xerox 207"/>
    <n v="20.736000000000004"/>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00000000000004"/>
  </r>
  <r>
    <n v="5955"/>
    <s v="CA-2011-155796"/>
    <x v="2"/>
    <x v="7"/>
    <d v="2011-11-15T00:00:00"/>
    <s v="Second Class"/>
    <s v="TS-21430"/>
    <s v="Tom Stivers"/>
    <x v="1"/>
    <s v="United States"/>
    <s v="Reading"/>
    <x v="9"/>
    <n v="19601"/>
    <x v="3"/>
    <s v="FUR-FU-10000409"/>
    <x v="0"/>
    <x v="5"/>
    <s v="GE 4 Foot Flourescent Tube, 40 Watt"/>
    <n v="23.968000000000004"/>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x v="1"/>
    <n v="90045"/>
    <x v="1"/>
    <s v="FUR-FU-10003142"/>
    <x v="0"/>
    <x v="5"/>
    <s v="Master Big Foot Doorstop, Beige"/>
    <n v="21.12"/>
    <n v="4"/>
    <n v="0"/>
    <n v="6.5471999999999984"/>
  </r>
  <r>
    <n v="5962"/>
    <s v="CA-2011-140732"/>
    <x v="2"/>
    <x v="7"/>
    <d v="2011-11-13T00:00:00"/>
    <s v="Second Class"/>
    <s v="MA-17560"/>
    <s v="Matt Abelman"/>
    <x v="2"/>
    <s v="United States"/>
    <s v="Los Angeles"/>
    <x v="1"/>
    <n v="90004"/>
    <x v="1"/>
    <s v="TEC-PH-10001425"/>
    <x v="2"/>
    <x v="7"/>
    <s v="Mophie Juice Pack Helium for iPhone"/>
    <n v="575.928"/>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3999999999996"/>
  </r>
  <r>
    <n v="5965"/>
    <s v="CA-2014-119011"/>
    <x v="3"/>
    <x v="648"/>
    <d v="2014-08-26T00:00:00"/>
    <s v="Standard Class"/>
    <s v="LR-17035"/>
    <s v="Lisa Ryan"/>
    <x v="1"/>
    <s v="United States"/>
    <s v="San Francisco"/>
    <x v="1"/>
    <n v="94109"/>
    <x v="1"/>
    <s v="OFF-SU-10004768"/>
    <x v="1"/>
    <x v="14"/>
    <s v="Acme Kleencut Forged Steel Scissors"/>
    <n v="17.22"/>
    <n v="3"/>
    <n v="0"/>
    <n v="5.1659999999999986"/>
  </r>
  <r>
    <n v="5966"/>
    <s v="CA-2014-119011"/>
    <x v="3"/>
    <x v="648"/>
    <d v="2014-08-26T00:00:00"/>
    <s v="Standard Class"/>
    <s v="LR-17035"/>
    <s v="Lisa Ryan"/>
    <x v="1"/>
    <s v="United States"/>
    <s v="San Francisco"/>
    <x v="1"/>
    <n v="94109"/>
    <x v="1"/>
    <s v="OFF-ST-10000777"/>
    <x v="1"/>
    <x v="4"/>
    <s v="Companion Letter/Legal File, Black"/>
    <n v="226.56"/>
    <n v="6"/>
    <n v="0"/>
    <n v="63.436800000000005"/>
  </r>
  <r>
    <n v="5967"/>
    <s v="CA-2014-119011"/>
    <x v="3"/>
    <x v="648"/>
    <d v="2014-08-26T00:00:00"/>
    <s v="Standard Class"/>
    <s v="LR-17035"/>
    <s v="Lisa Ryan"/>
    <x v="1"/>
    <s v="United States"/>
    <s v="San Francisco"/>
    <x v="1"/>
    <n v="94109"/>
    <x v="1"/>
    <s v="TEC-PH-10003171"/>
    <x v="2"/>
    <x v="7"/>
    <s v="Plantronics Encore H101 Dual Earpieces Headset"/>
    <n v="107.88"/>
    <n v="3"/>
    <n v="0.2"/>
    <n v="10.787999999999997"/>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7999999999996"/>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8000000000015"/>
  </r>
  <r>
    <n v="5972"/>
    <s v="CA-2011-141726"/>
    <x v="2"/>
    <x v="836"/>
    <d v="2011-07-22T00:00:00"/>
    <s v="First Class"/>
    <s v="CC-12145"/>
    <s v="Charles Crestani"/>
    <x v="0"/>
    <s v="United States"/>
    <s v="San Diego"/>
    <x v="1"/>
    <n v="92105"/>
    <x v="1"/>
    <s v="FUR-FU-10003577"/>
    <x v="0"/>
    <x v="5"/>
    <s v="Nu-Dell Leatherette Frames"/>
    <n v="43.019999999999996"/>
    <n v="3"/>
    <n v="0"/>
    <n v="15.4872"/>
  </r>
  <r>
    <n v="5973"/>
    <s v="CA-2014-115105"/>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x v="3"/>
    <n v="28205"/>
    <x v="0"/>
    <s v="OFF-ST-10000676"/>
    <x v="1"/>
    <x v="4"/>
    <s v="Fellowes Econo/Stor Drawers"/>
    <n v="387.72"/>
    <n v="5"/>
    <n v="0.2"/>
    <n v="-67.851000000000028"/>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0000000000003"/>
    <n v="5"/>
    <n v="0"/>
    <n v="111.77400000000003"/>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800000000011"/>
  </r>
  <r>
    <n v="5982"/>
    <s v="CA-2011-117765"/>
    <x v="2"/>
    <x v="557"/>
    <d v="2011-09-13T00:00:00"/>
    <s v="Standard Class"/>
    <s v="RB-19465"/>
    <s v="Rick Bensley"/>
    <x v="2"/>
    <s v="United States"/>
    <s v="Tulsa"/>
    <x v="26"/>
    <n v="74133"/>
    <x v="2"/>
    <s v="OFF-ST-10003327"/>
    <x v="1"/>
    <x v="4"/>
    <s v="Akro-Mils 12-Gallon Tote"/>
    <n v="19.86"/>
    <n v="2"/>
    <n v="0"/>
    <n v="5.7593999999999976"/>
  </r>
  <r>
    <n v="5983"/>
    <s v="CA-2013-114895"/>
    <x v="0"/>
    <x v="831"/>
    <d v="2013-11-29T00:00:00"/>
    <s v="Standard Class"/>
    <s v="MV-18190"/>
    <s v="Mike Vittorini"/>
    <x v="0"/>
    <s v="United States"/>
    <s v="New York City"/>
    <x v="15"/>
    <n v="10035"/>
    <x v="3"/>
    <s v="OFF-PA-10000232"/>
    <x v="1"/>
    <x v="10"/>
    <s v="Xerox 1975"/>
    <n v="12.96"/>
    <n v="2"/>
    <n v="0"/>
    <n v="6.3504000000000005"/>
  </r>
  <r>
    <n v="5984"/>
    <s v="CA-2014-112984"/>
    <x v="3"/>
    <x v="118"/>
    <d v="2014-09-19T00:00:00"/>
    <s v="Second Class"/>
    <s v="EH-14185"/>
    <s v="Evan Henry"/>
    <x v="0"/>
    <s v="United States"/>
    <s v="Philadelphia"/>
    <x v="9"/>
    <n v="19143"/>
    <x v="3"/>
    <s v="OFF-PA-10003657"/>
    <x v="1"/>
    <x v="10"/>
    <s v="Xerox 1927"/>
    <n v="20.544000000000004"/>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732"/>
  </r>
  <r>
    <n v="5988"/>
    <s v="CA-2013-163776"/>
    <x v="0"/>
    <x v="1080"/>
    <d v="2013-07-26T00:00:00"/>
    <s v="Standard Class"/>
    <s v="JS-16030"/>
    <s v="Joy Smith"/>
    <x v="0"/>
    <s v="United States"/>
    <s v="Hattiesburg"/>
    <x v="35"/>
    <n v="39401"/>
    <x v="0"/>
    <s v="OFF-PA-10001033"/>
    <x v="1"/>
    <x v="10"/>
    <s v="Xerox 1893"/>
    <n v="245.94"/>
    <n v="6"/>
    <n v="0"/>
    <n v="120.51060000000001"/>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0000000000003"/>
    <n v="5"/>
    <n v="0"/>
    <n v="126.22500000000002"/>
  </r>
  <r>
    <n v="5991"/>
    <s v="US-2014-163300"/>
    <x v="3"/>
    <x v="175"/>
    <d v="2014-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x v="1"/>
    <n v="90049"/>
    <x v="1"/>
    <s v="FUR-CH-10003396"/>
    <x v="0"/>
    <x v="1"/>
    <s v="Global Deluxe Steno Chair"/>
    <n v="184.75200000000001"/>
    <n v="3"/>
    <n v="0.2"/>
    <n v="-20.784600000000012"/>
  </r>
  <r>
    <n v="5994"/>
    <s v="CA-2013-162187"/>
    <x v="0"/>
    <x v="25"/>
    <d v="2013-12-12T00:00:00"/>
    <s v="Same Day"/>
    <s v="NS-18640"/>
    <s v="Noel Staavos"/>
    <x v="1"/>
    <s v="United States"/>
    <s v="Columbus"/>
    <x v="24"/>
    <n v="43229"/>
    <x v="3"/>
    <s v="OFF-ST-10001558"/>
    <x v="1"/>
    <x v="4"/>
    <s v="Acco Perma 4000 Stacking Storage Drawers"/>
    <n v="64.959999999999994"/>
    <n v="5"/>
    <n v="0.2"/>
    <n v="-4.0599999999999987"/>
  </r>
  <r>
    <n v="5995"/>
    <s v="CA-2013-162187"/>
    <x v="0"/>
    <x v="25"/>
    <d v="2013-12-12T00:00:00"/>
    <s v="Same Day"/>
    <s v="NS-18640"/>
    <s v="Noel Staavos"/>
    <x v="1"/>
    <s v="United States"/>
    <s v="Columbus"/>
    <x v="24"/>
    <n v="43229"/>
    <x v="3"/>
    <s v="OFF-SU-10004782"/>
    <x v="1"/>
    <x v="14"/>
    <s v="Elite 5&quot; Scissors"/>
    <n v="13.52"/>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x v="24"/>
    <n v="43229"/>
    <x v="3"/>
    <s v="OFF-AP-10000576"/>
    <x v="1"/>
    <x v="9"/>
    <s v="Belkin 325VA UPS Surge Protector, 6'"/>
    <n v="387.13600000000002"/>
    <n v="4"/>
    <n v="0.2"/>
    <n v="24.196000000000012"/>
  </r>
  <r>
    <n v="5998"/>
    <s v="CA-2013-162187"/>
    <x v="0"/>
    <x v="25"/>
    <d v="2013-12-12T00:00:00"/>
    <s v="Same Day"/>
    <s v="NS-18640"/>
    <s v="Noel Staavos"/>
    <x v="1"/>
    <s v="United States"/>
    <s v="Columbus"/>
    <x v="24"/>
    <n v="43229"/>
    <x v="3"/>
    <s v="FUR-TA-10003008"/>
    <x v="0"/>
    <x v="3"/>
    <s v="Lesro Round Back Collection Coffee Table, End Table"/>
    <n v="328.59000000000003"/>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600000000001"/>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1999999999968"/>
  </r>
  <r>
    <n v="6007"/>
    <s v="CA-2014-129581"/>
    <x v="3"/>
    <x v="157"/>
    <d v="2014-12-19T00:00:00"/>
    <s v="Standard Class"/>
    <s v="KN-16390"/>
    <s v="Katherine Nockton"/>
    <x v="1"/>
    <s v="United States"/>
    <s v="New Bedford"/>
    <x v="31"/>
    <n v="2740"/>
    <x v="3"/>
    <s v="TEC-PH-10001527"/>
    <x v="2"/>
    <x v="7"/>
    <s v="Plantronics MX500i Earset"/>
    <n v="128.85000000000002"/>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x v="1"/>
    <n v="90049"/>
    <x v="1"/>
    <s v="OFF-PA-10000595"/>
    <x v="1"/>
    <x v="10"/>
    <s v="Xerox 1929"/>
    <n v="68.52"/>
    <n v="3"/>
    <n v="0"/>
    <n v="31.519199999999998"/>
  </r>
  <r>
    <n v="6010"/>
    <s v="CA-2012-135580"/>
    <x v="1"/>
    <x v="1081"/>
    <d v="2013-01-03T00:00:00"/>
    <s v="Standard Class"/>
    <s v="CL-12565"/>
    <s v="Clay Ludtke"/>
    <x v="0"/>
    <s v="United States"/>
    <s v="Los Angeles"/>
    <x v="1"/>
    <n v="90049"/>
    <x v="1"/>
    <s v="OFF-ST-10000798"/>
    <x v="1"/>
    <x v="4"/>
    <s v="2300 Heavy-Duty Transfer File Systems by Perma"/>
    <n v="74.94"/>
    <n v="3"/>
    <n v="0"/>
    <n v="14.238599999999995"/>
  </r>
  <r>
    <n v="6011"/>
    <s v="CA-2012-135580"/>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19999999999992"/>
  </r>
  <r>
    <n v="6015"/>
    <s v="CA-2013-159016"/>
    <x v="0"/>
    <x v="612"/>
    <d v="2013-03-12T00:00:00"/>
    <s v="First Class"/>
    <s v="KF-16285"/>
    <s v="Karen Ferguson"/>
    <x v="2"/>
    <s v="United States"/>
    <s v="Los Angeles"/>
    <x v="1"/>
    <n v="90008"/>
    <x v="1"/>
    <s v="TEC-PH-10002885"/>
    <x v="2"/>
    <x v="7"/>
    <s v="Apple iPhone 5"/>
    <n v="4158.9120000000003"/>
    <n v="8"/>
    <n v="0.2"/>
    <n v="363.90480000000025"/>
  </r>
  <r>
    <n v="6016"/>
    <s v="CA-2011-102652"/>
    <x v="2"/>
    <x v="322"/>
    <d v="2011-04-12T00:00:00"/>
    <s v="Standard Class"/>
    <s v="AY-10555"/>
    <s v="Andy Yotov"/>
    <x v="1"/>
    <s v="United States"/>
    <s v="Los Angeles"/>
    <x v="1"/>
    <n v="90049"/>
    <x v="1"/>
    <s v="FUR-FU-10000747"/>
    <x v="0"/>
    <x v="5"/>
    <s v="Tenex B1-RE Series Chair Mats for Low Pile Carpets"/>
    <n v="91.96"/>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399999999998"/>
  </r>
  <r>
    <n v="6020"/>
    <s v="CA-2011-152422"/>
    <x v="2"/>
    <x v="1082"/>
    <d v="2011-10-10T00:00:00"/>
    <s v="Second Class"/>
    <s v="BD-11635"/>
    <s v="Brian Derr"/>
    <x v="0"/>
    <s v="United States"/>
    <s v="Columbus"/>
    <x v="24"/>
    <n v="43229"/>
    <x v="3"/>
    <s v="OFF-AP-10002892"/>
    <x v="1"/>
    <x v="9"/>
    <s v="Belkin F5C206VTEL 6 Outlet Surge"/>
    <n v="91.92"/>
    <n v="5"/>
    <n v="0.2"/>
    <n v="11.489999999999991"/>
  </r>
  <r>
    <n v="6021"/>
    <s v="US-2013-156692"/>
    <x v="0"/>
    <x v="572"/>
    <d v="2013-08-14T00:00:00"/>
    <s v="Same Day"/>
    <s v="HG-15025"/>
    <s v="Hunter Glantz"/>
    <x v="0"/>
    <s v="United States"/>
    <s v="Kenner"/>
    <x v="28"/>
    <n v="70065"/>
    <x v="0"/>
    <s v="OFF-AP-10002222"/>
    <x v="1"/>
    <x v="9"/>
    <s v="Staples"/>
    <n v="17.34"/>
    <n v="2"/>
    <n v="0"/>
    <n v="4.681800000000000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14-04-28T00:00:00"/>
    <s v="First Class"/>
    <s v="LS-16945"/>
    <s v="Linda Southworth"/>
    <x v="1"/>
    <s v="United States"/>
    <s v="Providence"/>
    <x v="34"/>
    <n v="2908"/>
    <x v="3"/>
    <s v="TEC-AC-10004855"/>
    <x v="2"/>
    <x v="11"/>
    <s v="V7 USB Numeric Keypad"/>
    <n v="69.98"/>
    <n v="2"/>
    <n v="0"/>
    <n v="4.8986000000000018"/>
  </r>
  <r>
    <n v="6025"/>
    <s v="CA-2014-139717"/>
    <x v="3"/>
    <x v="1043"/>
    <d v="2014-08-27T00:00:00"/>
    <s v="Second Class"/>
    <s v="DM-13015"/>
    <s v="Darrin Martin"/>
    <x v="0"/>
    <s v="United States"/>
    <s v="Lancaster"/>
    <x v="24"/>
    <n v="43130"/>
    <x v="3"/>
    <s v="OFF-AP-10000938"/>
    <x v="1"/>
    <x v="9"/>
    <s v="Avanti 1.7 Cu. Ft. Refrigerator"/>
    <n v="646.27200000000005"/>
    <n v="8"/>
    <n v="0.2"/>
    <n v="64.627199999999988"/>
  </r>
  <r>
    <n v="6026"/>
    <s v="CA-2014-139717"/>
    <x v="3"/>
    <x v="1043"/>
    <d v="2014-08-27T00:00:00"/>
    <s v="Second Class"/>
    <s v="DM-13015"/>
    <s v="Darrin Martin"/>
    <x v="0"/>
    <s v="United States"/>
    <s v="Lancaster"/>
    <x v="24"/>
    <n v="43130"/>
    <x v="3"/>
    <s v="OFF-PA-10002195"/>
    <x v="1"/>
    <x v="10"/>
    <s v="Xerox 1966"/>
    <n v="10.368000000000002"/>
    <n v="2"/>
    <n v="0.2"/>
    <n v="3.7584"/>
  </r>
  <r>
    <n v="6027"/>
    <s v="CA-2014-136007"/>
    <x v="3"/>
    <x v="660"/>
    <d v="2014-03-03T00:00:00"/>
    <s v="Standard Class"/>
    <s v="AC-10615"/>
    <s v="Ann Chong"/>
    <x v="1"/>
    <s v="United States"/>
    <s v="Seattle"/>
    <x v="4"/>
    <n v="98115"/>
    <x v="1"/>
    <s v="OFF-FA-10002701"/>
    <x v="1"/>
    <x v="13"/>
    <s v="Alliance Rubber Bands"/>
    <n v="8.4"/>
    <n v="5"/>
    <n v="0"/>
    <n v="0.33599999999999963"/>
  </r>
  <r>
    <n v="6028"/>
    <s v="CA-2014-136007"/>
    <x v="3"/>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x v="3"/>
    <n v="28540"/>
    <x v="0"/>
    <s v="OFF-AR-10003752"/>
    <x v="1"/>
    <x v="6"/>
    <s v="Deluxe Chalkboard Eraser Cleaner"/>
    <n v="18.48"/>
    <n v="2"/>
    <n v="0.2"/>
    <n v="6.0059999999999993"/>
  </r>
  <r>
    <n v="6030"/>
    <s v="US-2013-112970"/>
    <x v="0"/>
    <x v="696"/>
    <d v="2013-11-16T00:00:00"/>
    <s v="First Class"/>
    <s v="TB-21250"/>
    <s v="Tim Brockman"/>
    <x v="0"/>
    <s v="United States"/>
    <s v="Los Angeles"/>
    <x v="1"/>
    <n v="90049"/>
    <x v="1"/>
    <s v="OFF-AR-10003829"/>
    <x v="1"/>
    <x v="6"/>
    <s v="Newell 35"/>
    <n v="9.84"/>
    <n v="3"/>
    <n v="0"/>
    <n v="2.8535999999999988"/>
  </r>
  <r>
    <n v="6031"/>
    <s v="US-2014-152492"/>
    <x v="3"/>
    <x v="91"/>
    <d v="2014-07-07T00:00:00"/>
    <s v="Same Day"/>
    <s v="AH-10585"/>
    <s v="Angele Hood"/>
    <x v="0"/>
    <s v="United States"/>
    <s v="Miami"/>
    <x v="2"/>
    <n v="33142"/>
    <x v="0"/>
    <s v="FUR-CH-10000155"/>
    <x v="0"/>
    <x v="1"/>
    <s v="Global Comet Stacking Armless Chair"/>
    <n v="239.24"/>
    <n v="1"/>
    <n v="0.2"/>
    <n v="23.924000000000007"/>
  </r>
  <r>
    <n v="6032"/>
    <s v="CA-2013-101168"/>
    <x v="0"/>
    <x v="591"/>
    <d v="2014-01-02T00:00:00"/>
    <s v="Standard Class"/>
    <s v="SS-20140"/>
    <s v="Saphhira Shifley"/>
    <x v="1"/>
    <s v="United States"/>
    <s v="Nashua"/>
    <x v="38"/>
    <n v="3060"/>
    <x v="3"/>
    <s v="FUR-FU-10003142"/>
    <x v="0"/>
    <x v="5"/>
    <s v="Master Big Foot Doorstop, Beige"/>
    <n v="21.12"/>
    <n v="4"/>
    <n v="0"/>
    <n v="6.5471999999999984"/>
  </r>
  <r>
    <n v="6033"/>
    <s v="CA-2014-104010"/>
    <x v="3"/>
    <x v="756"/>
    <d v="2014-04-26T00:00:00"/>
    <s v="First Class"/>
    <s v="TD-20995"/>
    <s v="Tamara Dahlen"/>
    <x v="0"/>
    <s v="United States"/>
    <s v="New York City"/>
    <x v="15"/>
    <n v="10011"/>
    <x v="3"/>
    <s v="OFF-SU-10001218"/>
    <x v="1"/>
    <x v="14"/>
    <s v="Fiskars Softgrip Scissors"/>
    <n v="54.900000000000006"/>
    <n v="5"/>
    <n v="0"/>
    <n v="15.372000000000003"/>
  </r>
  <r>
    <n v="6034"/>
    <s v="CA-2012-130253"/>
    <x v="1"/>
    <x v="639"/>
    <d v="2012-12-18T00:00:00"/>
    <s v="Standard Class"/>
    <s v="PP-18955"/>
    <s v="Paul Prost"/>
    <x v="2"/>
    <s v="United States"/>
    <s v="Los Angeles"/>
    <x v="1"/>
    <n v="90036"/>
    <x v="1"/>
    <s v="FUR-FU-10002963"/>
    <x v="0"/>
    <x v="5"/>
    <s v="Master Caster Door Stop, Gray"/>
    <n v="15.24"/>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x v="0"/>
    <n v="40324"/>
    <x v="0"/>
    <s v="FUR-FU-10003347"/>
    <x v="0"/>
    <x v="5"/>
    <s v="Coloredge Poster Frame"/>
    <n v="42.599999999999994"/>
    <n v="3"/>
    <n v="0"/>
    <n v="16.614000000000001"/>
  </r>
  <r>
    <n v="6038"/>
    <s v="CA-2013-131205"/>
    <x v="0"/>
    <x v="913"/>
    <d v="2013-09-09T00:00:00"/>
    <s v="Standard Class"/>
    <s v="AA-10645"/>
    <s v="Anna Andreadi"/>
    <x v="0"/>
    <s v="United States"/>
    <s v="Georgetown"/>
    <x v="0"/>
    <n v="40324"/>
    <x v="0"/>
    <s v="OFF-BI-10000315"/>
    <x v="1"/>
    <x v="8"/>
    <s v="Poly Designer Cover &amp; Back"/>
    <n v="113.94"/>
    <n v="6"/>
    <n v="0"/>
    <n v="54.691199999999995"/>
  </r>
  <r>
    <n v="6039"/>
    <s v="CA-2013-131205"/>
    <x v="0"/>
    <x v="913"/>
    <d v="2013-09-09T00:00:00"/>
    <s v="Standard Class"/>
    <s v="AA-10645"/>
    <s v="Anna Andreadi"/>
    <x v="0"/>
    <s v="United States"/>
    <s v="Georgetown"/>
    <x v="0"/>
    <n v="40324"/>
    <x v="0"/>
    <s v="OFF-ST-10002583"/>
    <x v="1"/>
    <x v="4"/>
    <s v="Fellowes Neat Ideas Storage Cubes"/>
    <n v="129.91999999999999"/>
    <n v="4"/>
    <n v="0"/>
    <n v="5.1967999999999961"/>
  </r>
  <r>
    <n v="6040"/>
    <s v="CA-2013-131205"/>
    <x v="0"/>
    <x v="913"/>
    <d v="2013-09-09T00:00:00"/>
    <s v="Standard Class"/>
    <s v="AA-10645"/>
    <s v="Anna Andreadi"/>
    <x v="0"/>
    <s v="United States"/>
    <s v="Georgetown"/>
    <x v="0"/>
    <n v="40324"/>
    <x v="0"/>
    <s v="OFF-AR-10003469"/>
    <x v="1"/>
    <x v="6"/>
    <s v="Nontoxic Chalk"/>
    <n v="5.28"/>
    <n v="3"/>
    <n v="0"/>
    <n v="2.5343999999999998"/>
  </r>
  <r>
    <n v="6041"/>
    <s v="CA-2014-122364"/>
    <x v="3"/>
    <x v="241"/>
    <d v="2014-09-30T00:00:00"/>
    <s v="Standard Class"/>
    <s v="FA-14230"/>
    <s v="Frank Atkinson"/>
    <x v="1"/>
    <s v="United States"/>
    <s v="Los Angeles"/>
    <x v="1"/>
    <n v="90008"/>
    <x v="1"/>
    <s v="TEC-PH-10001817"/>
    <x v="2"/>
    <x v="7"/>
    <s v="Wilson Electronics DB Pro Signal Booster"/>
    <n v="859.2"/>
    <n v="3"/>
    <n v="0.2"/>
    <n v="75.180000000000064"/>
  </r>
  <r>
    <n v="6042"/>
    <s v="CA-2014-122364"/>
    <x v="3"/>
    <x v="241"/>
    <d v="2014-09-30T00:00:00"/>
    <s v="Standard Class"/>
    <s v="FA-14230"/>
    <s v="Frank Atkinson"/>
    <x v="1"/>
    <s v="United States"/>
    <s v="Los Angeles"/>
    <x v="1"/>
    <n v="90008"/>
    <x v="1"/>
    <s v="TEC-MA-10001031"/>
    <x v="2"/>
    <x v="15"/>
    <s v="Socket Bluetooth Cordless Hand Scanner (CHS)"/>
    <n v="506.28"/>
    <n v="3"/>
    <n v="0.2"/>
    <n v="177.19799999999998"/>
  </r>
  <r>
    <n v="6043"/>
    <s v="CA-2013-117912"/>
    <x v="0"/>
    <x v="1084"/>
    <d v="2013-02-08T00:00:00"/>
    <s v="Standard Class"/>
    <s v="TB-21520"/>
    <s v="Tracy Blumstein"/>
    <x v="0"/>
    <s v="United States"/>
    <s v="Sierra Vista"/>
    <x v="16"/>
    <n v="85635"/>
    <x v="1"/>
    <s v="FUR-FU-10002088"/>
    <x v="0"/>
    <x v="5"/>
    <s v="Nu-Dell Float Frame 11 x 14 1/2"/>
    <n v="14.368000000000002"/>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x v="1"/>
    <s v="United States"/>
    <s v="Miami"/>
    <x v="2"/>
    <n v="33142"/>
    <x v="0"/>
    <s v="OFF-BI-10003305"/>
    <x v="1"/>
    <x v="8"/>
    <s v="Avery Hanging File Binders"/>
    <n v="16.146000000000004"/>
    <n v="9"/>
    <n v="0.7"/>
    <n v="-12.916800000000002"/>
  </r>
  <r>
    <n v="6049"/>
    <s v="CA-2012-105571"/>
    <x v="1"/>
    <x v="209"/>
    <d v="2012-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13-06-19T00:00:00"/>
    <s v="First Class"/>
    <s v="LS-17245"/>
    <s v="Lynn Smith"/>
    <x v="0"/>
    <s v="United States"/>
    <s v="Houston"/>
    <x v="5"/>
    <n v="77036"/>
    <x v="2"/>
    <s v="OFF-PA-10000483"/>
    <x v="1"/>
    <x v="10"/>
    <s v="Xerox 19"/>
    <n v="173.48800000000003"/>
    <n v="7"/>
    <n v="0.2"/>
    <n v="54.214999999999982"/>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13-09-27T00:00:00"/>
    <s v="Second Class"/>
    <s v="JS-15940"/>
    <s v="Joni Sundaresam"/>
    <x v="2"/>
    <s v="United States"/>
    <s v="Lancaster"/>
    <x v="24"/>
    <n v="43130"/>
    <x v="3"/>
    <s v="OFF-PA-10002586"/>
    <x v="1"/>
    <x v="10"/>
    <s v="Xerox 1970"/>
    <n v="11.95200000000000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000000000000028"/>
  </r>
  <r>
    <n v="6055"/>
    <s v="CA-2013-124016"/>
    <x v="0"/>
    <x v="713"/>
    <d v="2013-09-27T00:00:00"/>
    <s v="Second Class"/>
    <s v="JS-15940"/>
    <s v="Joni Sundaresam"/>
    <x v="2"/>
    <s v="United States"/>
    <s v="Lancaster"/>
    <x v="24"/>
    <n v="43130"/>
    <x v="3"/>
    <s v="OFF-BI-10002071"/>
    <x v="1"/>
    <x v="8"/>
    <s v="Fellowes Black Plastic Comb Bindings"/>
    <n v="12.201000000000001"/>
    <n v="7"/>
    <n v="0.7"/>
    <n v="-9.7607999999999961"/>
  </r>
  <r>
    <n v="6056"/>
    <s v="CA-2013-113551"/>
    <x v="0"/>
    <x v="298"/>
    <d v="2013-08-21T00:00:00"/>
    <s v="First Class"/>
    <s v="NF-18385"/>
    <s v="Natalie Fritzler"/>
    <x v="0"/>
    <s v="United States"/>
    <s v="Edinburg"/>
    <x v="5"/>
    <n v="78539"/>
    <x v="2"/>
    <s v="OFF-BI-10001617"/>
    <x v="1"/>
    <x v="8"/>
    <s v="GBC Wire Binding Combs"/>
    <n v="2.0679999999999996"/>
    <n v="1"/>
    <n v="0.8"/>
    <n v="-3.4122000000000003"/>
  </r>
  <r>
    <n v="6057"/>
    <s v="CA-2013-113551"/>
    <x v="0"/>
    <x v="298"/>
    <d v="2013-08-21T00:00:00"/>
    <s v="First Class"/>
    <s v="NF-18385"/>
    <s v="Natalie Fritzler"/>
    <x v="0"/>
    <s v="United States"/>
    <s v="Edinburg"/>
    <x v="5"/>
    <n v="78539"/>
    <x v="2"/>
    <s v="OFF-PA-10004665"/>
    <x v="1"/>
    <x v="10"/>
    <s v="Advantus Motivational Note Cards"/>
    <n v="83.84"/>
    <n v="8"/>
    <n v="0.2"/>
    <n v="30.391999999999996"/>
  </r>
  <r>
    <n v="6058"/>
    <s v="CA-2011-107524"/>
    <x v="2"/>
    <x v="1086"/>
    <d v="2011-03-08T00:00:00"/>
    <s v="Standard Class"/>
    <s v="KN-16705"/>
    <s v="Kristina Nunn"/>
    <x v="2"/>
    <s v="United States"/>
    <s v="New York City"/>
    <x v="15"/>
    <n v="10009"/>
    <x v="3"/>
    <s v="OFF-EN-10001990"/>
    <x v="1"/>
    <x v="12"/>
    <s v="Staples"/>
    <n v="11.36"/>
    <n v="2"/>
    <n v="0"/>
    <n v="5.3391999999999991"/>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000000000004"/>
    <n v="2"/>
    <n v="0.2"/>
    <n v="6.9920000000000009"/>
  </r>
  <r>
    <n v="6061"/>
    <s v="CA-2012-134201"/>
    <x v="1"/>
    <x v="889"/>
    <d v="2012-04-16T00:00:00"/>
    <s v="Standard Class"/>
    <s v="EH-14125"/>
    <s v="Eugene Hildebrand"/>
    <x v="2"/>
    <s v="United States"/>
    <s v="Rochester"/>
    <x v="15"/>
    <n v="14609"/>
    <x v="3"/>
    <s v="OFF-ST-10001476"/>
    <x v="1"/>
    <x v="4"/>
    <s v="Steel Personal Filing/Posting Tote"/>
    <n v="142.04"/>
    <n v="4"/>
    <n v="0"/>
    <n v="38.350800000000007"/>
  </r>
  <r>
    <n v="6062"/>
    <s v="CA-2012-134201"/>
    <x v="1"/>
    <x v="889"/>
    <d v="2012-04-16T00:00:00"/>
    <s v="Standard Class"/>
    <s v="EH-14125"/>
    <s v="Eugene Hildebrand"/>
    <x v="2"/>
    <s v="United States"/>
    <s v="Rochester"/>
    <x v="15"/>
    <n v="14609"/>
    <x v="3"/>
    <s v="OFF-AR-10002804"/>
    <x v="1"/>
    <x v="6"/>
    <s v="Faber Castell Col-Erase Pencils"/>
    <n v="14.669999999999998"/>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000000000003"/>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x v="1"/>
    <n v="90712"/>
    <x v="1"/>
    <s v="FUR-CH-10000225"/>
    <x v="0"/>
    <x v="1"/>
    <s v="Global Geo Office Task Chair, Gray"/>
    <n v="518.27200000000005"/>
    <n v="8"/>
    <n v="0.2"/>
    <n v="-97.176000000000073"/>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0000000000005"/>
    <n v="1"/>
    <n v="0.2"/>
    <n v="38.609999999999957"/>
  </r>
  <r>
    <n v="6071"/>
    <s v="CA-2014-167542"/>
    <x v="3"/>
    <x v="802"/>
    <d v="2014-08-21T00:00:00"/>
    <s v="Standard Class"/>
    <s v="KD-16495"/>
    <s v="Keith Dawkins"/>
    <x v="1"/>
    <s v="United States"/>
    <s v="Philadelphia"/>
    <x v="9"/>
    <n v="19120"/>
    <x v="3"/>
    <s v="OFF-LA-10004093"/>
    <x v="1"/>
    <x v="2"/>
    <s v="Avery 486"/>
    <n v="17.544"/>
    <n v="3"/>
    <n v="0.2"/>
    <n v="5.9210999999999983"/>
  </r>
  <r>
    <n v="6072"/>
    <s v="CA-2012-120901"/>
    <x v="1"/>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x v="5"/>
    <n v="78745"/>
    <x v="2"/>
    <s v="OFF-FA-10001561"/>
    <x v="1"/>
    <x v="13"/>
    <s v="Stockwell Push Pins"/>
    <n v="3.4880000000000004"/>
    <n v="2"/>
    <n v="0.2"/>
    <n v="0.56679999999999997"/>
  </r>
  <r>
    <n v="6074"/>
    <s v="CA-2012-120901"/>
    <x v="1"/>
    <x v="620"/>
    <d v="2013-01-04T00:00:00"/>
    <s v="Standard Class"/>
    <s v="BG-11035"/>
    <s v="Barry Gonzalez"/>
    <x v="0"/>
    <s v="United States"/>
    <s v="Austin"/>
    <x v="5"/>
    <n v="78745"/>
    <x v="2"/>
    <s v="OFF-SU-10001225"/>
    <x v="1"/>
    <x v="14"/>
    <s v="Staples"/>
    <n v="5.8880000000000008"/>
    <n v="2"/>
    <n v="0.2"/>
    <n v="-1.3248000000000004"/>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x v="15"/>
    <n v="10011"/>
    <x v="3"/>
    <s v="TEC-AC-10001432"/>
    <x v="2"/>
    <x v="11"/>
    <s v="Enermax Aurora Lite Keyboard"/>
    <n v="468.90000000000003"/>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7999999999977"/>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59999999999993"/>
    <n v="6"/>
    <n v="0.8"/>
    <n v="-9.634800000000002"/>
  </r>
  <r>
    <n v="6084"/>
    <s v="US-2013-132577"/>
    <x v="0"/>
    <x v="441"/>
    <d v="2013-11-28T00:00:00"/>
    <s v="Standard Class"/>
    <s v="JE-15475"/>
    <s v="Jeremy Ellison"/>
    <x v="0"/>
    <s v="United States"/>
    <s v="Houston"/>
    <x v="5"/>
    <n v="77095"/>
    <x v="2"/>
    <s v="OFF-AR-10003481"/>
    <x v="1"/>
    <x v="6"/>
    <s v="Newell 348"/>
    <n v="23.616"/>
    <n v="9"/>
    <n v="0.2"/>
    <n v="2.6567999999999969"/>
  </r>
  <r>
    <n v="6085"/>
    <s v="US-2013-132577"/>
    <x v="0"/>
    <x v="441"/>
    <d v="2013-11-28T00:00:00"/>
    <s v="Standard Class"/>
    <s v="JE-15475"/>
    <s v="Jeremy Ellison"/>
    <x v="0"/>
    <s v="United States"/>
    <s v="Houston"/>
    <x v="5"/>
    <n v="77095"/>
    <x v="2"/>
    <s v="TEC-AC-10000387"/>
    <x v="2"/>
    <x v="11"/>
    <s v="KeyTronic KT800P2 - Keyboard - Black"/>
    <n v="24.032"/>
    <n v="2"/>
    <n v="0.2"/>
    <n v="-0.60080000000000044"/>
  </r>
  <r>
    <n v="6086"/>
    <s v="US-2013-132577"/>
    <x v="0"/>
    <x v="441"/>
    <d v="2013-11-28T00:00:00"/>
    <s v="Standard Class"/>
    <s v="JE-15475"/>
    <s v="Jeremy Ellison"/>
    <x v="0"/>
    <s v="United States"/>
    <s v="Houston"/>
    <x v="5"/>
    <n v="77095"/>
    <x v="2"/>
    <s v="OFF-LA-10000262"/>
    <x v="1"/>
    <x v="2"/>
    <s v="Avery 494"/>
    <n v="2.0880000000000001"/>
    <n v="1"/>
    <n v="0.2"/>
    <n v="0.67859999999999987"/>
  </r>
  <r>
    <n v="6087"/>
    <s v="US-2013-132577"/>
    <x v="0"/>
    <x v="441"/>
    <d v="2013-11-28T00:00:00"/>
    <s v="Standard Class"/>
    <s v="JE-15475"/>
    <s v="Jeremy Ellison"/>
    <x v="0"/>
    <s v="United States"/>
    <s v="Houston"/>
    <x v="5"/>
    <n v="77095"/>
    <x v="2"/>
    <s v="OFF-BI-10003196"/>
    <x v="1"/>
    <x v="8"/>
    <s v="Accohide Poly Flexible Ring Binders"/>
    <n v="4.4879999999999995"/>
    <n v="6"/>
    <n v="0.8"/>
    <n v="-6.7320000000000011"/>
  </r>
  <r>
    <n v="6088"/>
    <s v="CA-2012-114048"/>
    <x v="1"/>
    <x v="639"/>
    <d v="2012-12-18T00:00:00"/>
    <s v="Standard Class"/>
    <s v="EH-13945"/>
    <s v="Eric Hoffmann"/>
    <x v="0"/>
    <s v="United States"/>
    <s v="Costa Mesa"/>
    <x v="1"/>
    <n v="92627"/>
    <x v="1"/>
    <s v="FUR-FU-10004351"/>
    <x v="0"/>
    <x v="5"/>
    <s v="Staples"/>
    <n v="29.22"/>
    <n v="3"/>
    <n v="0"/>
    <n v="12.856800000000002"/>
  </r>
  <r>
    <n v="6089"/>
    <s v="CA-2012-137281"/>
    <x v="1"/>
    <x v="385"/>
    <d v="2012-06-17T00:00:00"/>
    <s v="Standard Class"/>
    <s v="BF-10975"/>
    <s v="Barbara Fisher"/>
    <x v="1"/>
    <s v="United States"/>
    <s v="Roswell"/>
    <x v="32"/>
    <n v="30076"/>
    <x v="0"/>
    <s v="OFF-PA-10001870"/>
    <x v="1"/>
    <x v="10"/>
    <s v="Xerox 202"/>
    <n v="6.48"/>
    <n v="1"/>
    <n v="0"/>
    <n v="3.1104000000000003"/>
  </r>
  <r>
    <n v="6090"/>
    <s v="US-2014-162068"/>
    <x v="3"/>
    <x v="116"/>
    <d v="2015-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x v="15"/>
    <n v="10035"/>
    <x v="3"/>
    <s v="FUR-CH-10003846"/>
    <x v="0"/>
    <x v="1"/>
    <s v="Hon Valutask Swivel Chairs"/>
    <n v="272.6460000000000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x v="15"/>
    <n v="10035"/>
    <x v="3"/>
    <s v="TEC-AC-10001465"/>
    <x v="2"/>
    <x v="11"/>
    <s v="SanDisk Cruzer 64 GB USB Flash Drive"/>
    <n v="72.64"/>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x v="15"/>
    <n v="10035"/>
    <x v="3"/>
    <s v="FUR-CH-10003061"/>
    <x v="0"/>
    <x v="1"/>
    <s v="Global Leather Task Chair, Black"/>
    <n v="80.991"/>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x v="15"/>
    <n v="10035"/>
    <x v="3"/>
    <s v="OFF-FA-10000304"/>
    <x v="1"/>
    <x v="13"/>
    <s v="Advantus Push Pins"/>
    <n v="4.3600000000000003"/>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8"/>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x v="9"/>
    <n v="19143"/>
    <x v="3"/>
    <s v="FUR-TA-10002356"/>
    <x v="0"/>
    <x v="3"/>
    <s v="Bevis Boat-Shaped Conference Table"/>
    <n v="314.53199999999998"/>
    <n v="2"/>
    <n v="0.4"/>
    <n v="-83.875200000000035"/>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13-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x v="24"/>
    <n v="44134"/>
    <x v="3"/>
    <s v="OFF-FA-10000585"/>
    <x v="1"/>
    <x v="13"/>
    <s v="OIC Bulk Pack Metal Binder Clips"/>
    <n v="16.752000000000002"/>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39999999998"/>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x v="15"/>
    <n v="10011"/>
    <x v="3"/>
    <s v="TEC-PH-10002114"/>
    <x v="2"/>
    <x v="7"/>
    <s v="Xiaomi Mi3"/>
    <n v="2279.96"/>
    <n v="4"/>
    <n v="0"/>
    <n v="592.78960000000006"/>
  </r>
  <r>
    <n v="6118"/>
    <s v="US-2013-113677"/>
    <x v="0"/>
    <x v="373"/>
    <d v="2013-11-20T00:00:00"/>
    <s v="Standard Class"/>
    <s v="CM-12655"/>
    <s v="Corinna Mitchell"/>
    <x v="2"/>
    <s v="United States"/>
    <s v="New York City"/>
    <x v="15"/>
    <n v="10011"/>
    <x v="3"/>
    <s v="OFF-LA-10001569"/>
    <x v="1"/>
    <x v="2"/>
    <s v="Avery 499"/>
    <n v="14.940000000000001"/>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599999999994"/>
  </r>
  <r>
    <n v="6120"/>
    <s v="CA-2014-143378"/>
    <x v="3"/>
    <x v="20"/>
    <d v="2014-09-26T00:00:00"/>
    <s v="Standard Class"/>
    <s v="JR-16210"/>
    <s v="Justin Ritter"/>
    <x v="1"/>
    <s v="United States"/>
    <s v="Springfield"/>
    <x v="21"/>
    <n v="97477"/>
    <x v="1"/>
    <s v="OFF-AR-10001915"/>
    <x v="1"/>
    <x v="6"/>
    <s v="Peel-Off China Markers"/>
    <n v="23.83200000000000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x v="21"/>
    <n v="97477"/>
    <x v="1"/>
    <s v="FUR-BO-10001972"/>
    <x v="0"/>
    <x v="0"/>
    <s v="O'Sullivan 4-Shelf Bookcase in Odessa Pine"/>
    <n v="72.588000000000008"/>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x v="1"/>
    <n v="90036"/>
    <x v="1"/>
    <s v="TEC-AC-10003038"/>
    <x v="2"/>
    <x v="11"/>
    <s v="Kingston Digital DataTraveler 16GB USB 2.0"/>
    <n v="44.75"/>
    <n v="5"/>
    <n v="0"/>
    <n v="8.5024999999999942"/>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3999999999996"/>
  </r>
  <r>
    <n v="6128"/>
    <s v="CA-2013-124100"/>
    <x v="0"/>
    <x v="1044"/>
    <d v="2013-04-07T00:00:00"/>
    <s v="Standard Class"/>
    <s v="EH-13990"/>
    <s v="Erica Hackney"/>
    <x v="0"/>
    <s v="United States"/>
    <s v="New York City"/>
    <x v="15"/>
    <n v="10009"/>
    <x v="3"/>
    <s v="FUR-CH-10003817"/>
    <x v="0"/>
    <x v="1"/>
    <s v="Global Value Steno Chair, Gray"/>
    <n v="327.99600000000004"/>
    <n v="6"/>
    <n v="0.1"/>
    <n v="54.666000000000011"/>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59999999999998"/>
  </r>
  <r>
    <n v="6132"/>
    <s v="CA-2011-163447"/>
    <x v="2"/>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x v="2"/>
    <n v="33021"/>
    <x v="0"/>
    <s v="OFF-PA-10002986"/>
    <x v="1"/>
    <x v="10"/>
    <s v="Xerox 1898"/>
    <n v="32.064"/>
    <n v="6"/>
    <n v="0.2"/>
    <n v="11.222399999999999"/>
  </r>
  <r>
    <n v="6139"/>
    <s v="CA-2011-131247"/>
    <x v="2"/>
    <x v="809"/>
    <d v="2011-04-04T00:00:00"/>
    <s v="Standard Class"/>
    <s v="GA-14725"/>
    <s v="Guy Armstrong"/>
    <x v="0"/>
    <s v="United States"/>
    <s v="San Francisco"/>
    <x v="1"/>
    <n v="94110"/>
    <x v="1"/>
    <s v="FUR-BO-10001337"/>
    <x v="0"/>
    <x v="0"/>
    <s v="O'Sullivan Living Dimensions 2-Shelf Bookcases"/>
    <n v="205.666"/>
    <n v="2"/>
    <n v="0.15"/>
    <n v="-12.097999999999999"/>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8000000000043"/>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3999999999999"/>
    <n v="6"/>
    <n v="0"/>
    <n v="48.806400000000011"/>
  </r>
  <r>
    <n v="6145"/>
    <s v="CA-2014-151190"/>
    <x v="3"/>
    <x v="818"/>
    <d v="2014-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x v="1"/>
    <n v="95123"/>
    <x v="1"/>
    <s v="OFF-AR-10003394"/>
    <x v="1"/>
    <x v="6"/>
    <s v="Newell 332"/>
    <n v="11.76"/>
    <n v="4"/>
    <n v="0"/>
    <n v="3.1752000000000002"/>
  </r>
  <r>
    <n v="6147"/>
    <s v="CA-2014-105130"/>
    <x v="3"/>
    <x v="610"/>
    <d v="2014-11-26T00:00:00"/>
    <s v="Standard Class"/>
    <s v="PJ-18835"/>
    <s v="Patrick Jones"/>
    <x v="1"/>
    <s v="United States"/>
    <s v="San Francisco"/>
    <x v="1"/>
    <n v="94122"/>
    <x v="1"/>
    <s v="OFF-AR-10003394"/>
    <x v="1"/>
    <x v="6"/>
    <s v="Newell 332"/>
    <n v="11.76"/>
    <n v="4"/>
    <n v="0"/>
    <n v="3.1752000000000002"/>
  </r>
  <r>
    <n v="6148"/>
    <s v="CA-2014-105130"/>
    <x v="3"/>
    <x v="610"/>
    <d v="2014-11-26T00:00:00"/>
    <s v="Standard Class"/>
    <s v="PJ-18835"/>
    <s v="Patrick Jones"/>
    <x v="1"/>
    <s v="United States"/>
    <s v="San Francisco"/>
    <x v="1"/>
    <n v="94122"/>
    <x v="1"/>
    <s v="OFF-BI-10001191"/>
    <x v="1"/>
    <x v="8"/>
    <s v="Canvas Sectional Post Binders"/>
    <n v="40.736000000000004"/>
    <n v="2"/>
    <n v="0.2"/>
    <n v="14.7668"/>
  </r>
  <r>
    <n v="6149"/>
    <s v="CA-2013-161928"/>
    <x v="0"/>
    <x v="812"/>
    <d v="2013-06-30T00:00:00"/>
    <s v="Second Class"/>
    <s v="AC-10660"/>
    <s v="Anna Chung"/>
    <x v="0"/>
    <s v="United States"/>
    <s v="San Francisco"/>
    <x v="1"/>
    <n v="94109"/>
    <x v="1"/>
    <s v="TEC-PH-10003484"/>
    <x v="2"/>
    <x v="7"/>
    <s v="Ooma Telo VoIP Home Phone System"/>
    <n v="201.584"/>
    <n v="2"/>
    <n v="0.2"/>
    <n v="12.599000000000004"/>
  </r>
  <r>
    <n v="6150"/>
    <s v="CA-2014-101322"/>
    <x v="3"/>
    <x v="116"/>
    <d v="2015-01-01T00:00:00"/>
    <s v="First Class"/>
    <s v="JG-15310"/>
    <s v="Jason Gross"/>
    <x v="1"/>
    <s v="United States"/>
    <s v="Long Beach"/>
    <x v="1"/>
    <n v="90805"/>
    <x v="1"/>
    <s v="FUR-CH-10003968"/>
    <x v="0"/>
    <x v="1"/>
    <s v="Novimex Turbo Task Chair"/>
    <n v="340.70400000000006"/>
    <n v="6"/>
    <n v="0.2"/>
    <n v="-34.070400000000006"/>
  </r>
  <r>
    <n v="6151"/>
    <s v="US-2013-106600"/>
    <x v="0"/>
    <x v="143"/>
    <d v="2013-04-12T00:00:00"/>
    <s v="First Class"/>
    <s v="RM-19375"/>
    <s v="Raymond Messe"/>
    <x v="0"/>
    <s v="United States"/>
    <s v="Columbus"/>
    <x v="32"/>
    <n v="31907"/>
    <x v="0"/>
    <s v="FUR-BO-10001608"/>
    <x v="0"/>
    <x v="0"/>
    <s v="Hon Metal Bookcases, Black"/>
    <n v="354.9000000000000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x v="1"/>
    <n v="90004"/>
    <x v="1"/>
    <s v="OFF-ST-10002485"/>
    <x v="1"/>
    <x v="4"/>
    <s v="Rogers Deluxe File Chest"/>
    <n v="87.92"/>
    <n v="4"/>
    <n v="0"/>
    <n v="0.87919999999999732"/>
  </r>
  <r>
    <n v="6154"/>
    <s v="CA-2014-151484"/>
    <x v="3"/>
    <x v="693"/>
    <d v="2014-04-24T00:00:00"/>
    <s v="First Class"/>
    <s v="CV-12805"/>
    <s v="Cynthia Voltz"/>
    <x v="1"/>
    <s v="United States"/>
    <s v="Philadelphia"/>
    <x v="9"/>
    <n v="19120"/>
    <x v="3"/>
    <s v="FUR-FU-10001876"/>
    <x v="0"/>
    <x v="5"/>
    <s v="Computer Room Manger, 14&quot;"/>
    <n v="51.967999999999996"/>
    <n v="2"/>
    <n v="0.2"/>
    <n v="10.393599999999998"/>
  </r>
  <r>
    <n v="6155"/>
    <s v="CA-2014-151484"/>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14-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00000000011"/>
  </r>
  <r>
    <n v="6160"/>
    <s v="CA-2013-161025"/>
    <x v="0"/>
    <x v="275"/>
    <d v="2013-12-10T00:00:00"/>
    <s v="Standard Class"/>
    <s v="GM-14440"/>
    <s v="Gary McGarr"/>
    <x v="0"/>
    <s v="United States"/>
    <s v="Los Angeles"/>
    <x v="1"/>
    <n v="90049"/>
    <x v="1"/>
    <s v="OFF-ST-10001932"/>
    <x v="1"/>
    <x v="4"/>
    <s v="Fellowes Staxonsteel Drawer Files"/>
    <n v="772.68"/>
    <n v="4"/>
    <n v="0"/>
    <n v="108.17520000000002"/>
  </r>
  <r>
    <n v="6161"/>
    <s v="CA-2011-103989"/>
    <x v="2"/>
    <x v="1093"/>
    <d v="2011-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0000000000004"/>
    <n v="3"/>
    <n v="0.2"/>
    <n v="1.961999999999998"/>
  </r>
  <r>
    <n v="6164"/>
    <s v="CA-2011-103989"/>
    <x v="2"/>
    <x v="1093"/>
    <d v="2011-03-21T00:00:00"/>
    <s v="First Class"/>
    <s v="MC-17605"/>
    <s v="Matt Connell"/>
    <x v="1"/>
    <s v="United States"/>
    <s v="Lakeland"/>
    <x v="2"/>
    <n v="33801"/>
    <x v="0"/>
    <s v="OFF-BI-10001196"/>
    <x v="1"/>
    <x v="8"/>
    <s v="Avery Flip-Chart Easel Binder, Black"/>
    <n v="33.57"/>
    <n v="5"/>
    <n v="0.7"/>
    <n v="-25.737000000000002"/>
  </r>
  <r>
    <n v="6165"/>
    <s v="CA-2011-103989"/>
    <x v="2"/>
    <x v="1093"/>
    <d v="2011-03-21T00:00:00"/>
    <s v="First Class"/>
    <s v="MC-17605"/>
    <s v="Matt Connell"/>
    <x v="1"/>
    <s v="United States"/>
    <s v="Lakeland"/>
    <x v="2"/>
    <n v="33801"/>
    <x v="0"/>
    <s v="FUR-FU-10003981"/>
    <x v="0"/>
    <x v="5"/>
    <s v="Eldon Wave Desk Accessories"/>
    <n v="4.9920000000000009"/>
    <n v="3"/>
    <n v="0.2"/>
    <n v="1.3728000000000002"/>
  </r>
  <r>
    <n v="6166"/>
    <s v="CA-2011-103989"/>
    <x v="2"/>
    <x v="1093"/>
    <d v="2011-03-21T00:00:00"/>
    <s v="First Class"/>
    <s v="MC-17605"/>
    <s v="Matt Connell"/>
    <x v="1"/>
    <s v="United States"/>
    <s v="Lakeland"/>
    <x v="2"/>
    <n v="33801"/>
    <x v="0"/>
    <s v="FUR-FU-10002508"/>
    <x v="0"/>
    <x v="5"/>
    <s v="Document Clip Frames"/>
    <n v="20.016000000000002"/>
    <n v="3"/>
    <n v="0.2"/>
    <n v="5.5044000000000013"/>
  </r>
  <r>
    <n v="6167"/>
    <s v="CA-2011-103989"/>
    <x v="2"/>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x v="5"/>
    <n v="77036"/>
    <x v="2"/>
    <s v="OFF-PA-10002377"/>
    <x v="1"/>
    <x v="10"/>
    <s v="Xerox 1916"/>
    <n v="117.456"/>
    <n v="3"/>
    <n v="0.2"/>
    <n v="44.045999999999992"/>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60000000000008"/>
  </r>
  <r>
    <n v="6181"/>
    <s v="CA-2012-158421"/>
    <x v="1"/>
    <x v="481"/>
    <d v="2012-09-26T00:00:00"/>
    <s v="Standard Class"/>
    <s v="GB-14575"/>
    <s v="Giulietta Baptist"/>
    <x v="0"/>
    <s v="United States"/>
    <s v="Columbia"/>
    <x v="20"/>
    <n v="29203"/>
    <x v="0"/>
    <s v="TEC-PH-10000369"/>
    <x v="2"/>
    <x v="7"/>
    <s v="HTC One Mini"/>
    <n v="629.94999999999993"/>
    <n v="5"/>
    <n v="0"/>
    <n v="176.38600000000002"/>
  </r>
  <r>
    <n v="6182"/>
    <s v="CA-2012-158421"/>
    <x v="1"/>
    <x v="481"/>
    <d v="2012-09-26T00:00:00"/>
    <s v="Standard Class"/>
    <s v="GB-14575"/>
    <s v="Giulietta Baptist"/>
    <x v="0"/>
    <s v="United States"/>
    <s v="Columbia"/>
    <x v="20"/>
    <n v="29203"/>
    <x v="0"/>
    <s v="TEC-PH-10002538"/>
    <x v="2"/>
    <x v="7"/>
    <s v="Grandstream GXP1160 VoIP phone"/>
    <n v="113.72999999999999"/>
    <n v="3"/>
    <n v="0"/>
    <n v="32.981699999999989"/>
  </r>
  <r>
    <n v="6183"/>
    <s v="CA-2012-158421"/>
    <x v="1"/>
    <x v="481"/>
    <d v="2012-09-26T00:00:00"/>
    <s v="Standard Class"/>
    <s v="GB-14575"/>
    <s v="Giulietta Baptist"/>
    <x v="0"/>
    <s v="United States"/>
    <s v="Columbia"/>
    <x v="20"/>
    <n v="29203"/>
    <x v="0"/>
    <s v="OFF-BI-10000050"/>
    <x v="1"/>
    <x v="8"/>
    <s v="Angle-D Binders with Locking Rings, Label Holders"/>
    <n v="14.6"/>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19"/>
  </r>
  <r>
    <n v="6186"/>
    <s v="CA-2012-138331"/>
    <x v="1"/>
    <x v="976"/>
    <d v="2012-08-12T00:00:00"/>
    <s v="Standard Class"/>
    <s v="JK-15625"/>
    <s v="Jim Karlsson"/>
    <x v="0"/>
    <s v="United States"/>
    <s v="Philadelphia"/>
    <x v="9"/>
    <n v="19120"/>
    <x v="3"/>
    <s v="OFF-AR-10002952"/>
    <x v="1"/>
    <x v="6"/>
    <s v="Stanley Contemporary Battery Pencil Sharpeners"/>
    <n v="106.8"/>
    <n v="10"/>
    <n v="0.2"/>
    <n v="10.679999999999996"/>
  </r>
  <r>
    <n v="6187"/>
    <s v="CA-2012-138954"/>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x v="15"/>
    <n v="10035"/>
    <x v="3"/>
    <s v="OFF-BI-10003963"/>
    <x v="1"/>
    <x v="8"/>
    <s v="Cardinal Holdit Data Disk Pockets"/>
    <n v="34.944000000000003"/>
    <n v="6"/>
    <n v="0.2"/>
    <n v="11.793599999999998"/>
  </r>
  <r>
    <n v="6189"/>
    <s v="CA-2012-138954"/>
    <x v="1"/>
    <x v="219"/>
    <d v="2012-11-17T00:00:00"/>
    <s v="First Class"/>
    <s v="MH-17785"/>
    <s v="Maya Herman"/>
    <x v="1"/>
    <s v="United States"/>
    <s v="New York City"/>
    <x v="15"/>
    <n v="10035"/>
    <x v="3"/>
    <s v="OFF-AR-10001955"/>
    <x v="1"/>
    <x v="6"/>
    <s v="Newell 319"/>
    <n v="119.03999999999999"/>
    <n v="6"/>
    <n v="0"/>
    <n v="35.711999999999989"/>
  </r>
  <r>
    <n v="6190"/>
    <s v="CA-2014-157903"/>
    <x v="3"/>
    <x v="1095"/>
    <d v="2014-04-09T00:00:00"/>
    <s v="Standard Class"/>
    <s v="AM-10705"/>
    <s v="Anne McFarland"/>
    <x v="0"/>
    <s v="United States"/>
    <s v="Des Plaines"/>
    <x v="10"/>
    <n v="60016"/>
    <x v="2"/>
    <s v="TEC-PH-10004345"/>
    <x v="2"/>
    <x v="7"/>
    <s v="Cisco SPA 502G IP Phone"/>
    <n v="383.84000000000003"/>
    <n v="4"/>
    <n v="0.2"/>
    <n v="47.97999999999999"/>
  </r>
  <r>
    <n v="6191"/>
    <s v="CA-2013-157259"/>
    <x v="0"/>
    <x v="435"/>
    <d v="2013-12-29T00:00:00"/>
    <s v="Standard Class"/>
    <s v="JM-15535"/>
    <s v="Jessica Myrick"/>
    <x v="0"/>
    <s v="United States"/>
    <s v="New York City"/>
    <x v="15"/>
    <n v="10035"/>
    <x v="3"/>
    <s v="FUR-FU-10003192"/>
    <x v="0"/>
    <x v="5"/>
    <s v="Luxo Adjustable Task Clamp Lamp"/>
    <n v="799.56000000000006"/>
    <n v="9"/>
    <n v="0"/>
    <n v="207.88559999999998"/>
  </r>
  <r>
    <n v="6192"/>
    <s v="CA-2014-107986"/>
    <x v="3"/>
    <x v="1096"/>
    <d v="2014-12-14T00:00:00"/>
    <s v="Same Day"/>
    <s v="MW-18220"/>
    <s v="Mitch Webber"/>
    <x v="0"/>
    <s v="United States"/>
    <s v="Seattle"/>
    <x v="4"/>
    <n v="98103"/>
    <x v="1"/>
    <s v="OFF-ST-10001325"/>
    <x v="1"/>
    <x v="4"/>
    <s v="Sterilite Officeware Hinged File Box"/>
    <n v="31.44"/>
    <n v="3"/>
    <n v="0"/>
    <n v="8.4888000000000012"/>
  </r>
  <r>
    <n v="6193"/>
    <s v="CA-2014-104927"/>
    <x v="3"/>
    <x v="66"/>
    <d v="2014-12-27T00:00:00"/>
    <s v="Standard Class"/>
    <s v="AG-10330"/>
    <s v="Alex Grayson"/>
    <x v="0"/>
    <s v="United States"/>
    <s v="Houston"/>
    <x v="5"/>
    <n v="77095"/>
    <x v="2"/>
    <s v="OFF-PA-10000019"/>
    <x v="1"/>
    <x v="10"/>
    <s v="Xerox 1931"/>
    <n v="25.920000000000005"/>
    <n v="5"/>
    <n v="0.2"/>
    <n v="9.0719999999999992"/>
  </r>
  <r>
    <n v="6194"/>
    <s v="CA-2014-104927"/>
    <x v="3"/>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x v="5"/>
    <n v="77095"/>
    <x v="2"/>
    <s v="OFF-PA-10000176"/>
    <x v="1"/>
    <x v="10"/>
    <s v="Xerox 1887"/>
    <n v="75.88"/>
    <n v="5"/>
    <n v="0.2"/>
    <n v="26.557999999999993"/>
  </r>
  <r>
    <n v="6196"/>
    <s v="CA-2014-113453"/>
    <x v="3"/>
    <x v="208"/>
    <d v="2014-10-29T00:00:00"/>
    <s v="Standard Class"/>
    <s v="CM-12160"/>
    <s v="Charles McCrossin"/>
    <x v="0"/>
    <s v="United States"/>
    <s v="Philadelphia"/>
    <x v="9"/>
    <n v="19143"/>
    <x v="3"/>
    <s v="TEC-PH-10004165"/>
    <x v="2"/>
    <x v="7"/>
    <s v="Mitel MiVoice 5330e IP Phone"/>
    <n v="329.988"/>
    <n v="2"/>
    <n v="0.4"/>
    <n v="-76.997200000000021"/>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x v="14"/>
    <n v="47201"/>
    <x v="2"/>
    <s v="TEC-PH-10001536"/>
    <x v="2"/>
    <x v="7"/>
    <s v="Spigen Samsung Galaxy S5 Case Wallet"/>
    <n v="50.97"/>
    <n v="3"/>
    <n v="0"/>
    <n v="13.252199999999997"/>
  </r>
  <r>
    <n v="6200"/>
    <s v="CA-2012-149909"/>
    <x v="1"/>
    <x v="50"/>
    <d v="2012-11-17T00:00:00"/>
    <s v="Standard Class"/>
    <s v="RA-19915"/>
    <s v="Russell Applegate"/>
    <x v="0"/>
    <s v="United States"/>
    <s v="Columbus"/>
    <x v="14"/>
    <n v="47201"/>
    <x v="2"/>
    <s v="OFF-PA-10001790"/>
    <x v="1"/>
    <x v="10"/>
    <s v="Xerox 1910"/>
    <n v="96.08"/>
    <n v="2"/>
    <n v="0"/>
    <n v="46.118399999999994"/>
  </r>
  <r>
    <n v="6201"/>
    <s v="CA-2012-146675"/>
    <x v="1"/>
    <x v="392"/>
    <d v="2012-04-20T00:00:00"/>
    <s v="Standard Class"/>
    <s v="SB-20185"/>
    <s v="Sarah Brown"/>
    <x v="0"/>
    <s v="United States"/>
    <s v="Evanston"/>
    <x v="10"/>
    <n v="60201"/>
    <x v="2"/>
    <s v="TEC-CO-10001766"/>
    <x v="2"/>
    <x v="16"/>
    <s v="Canon PC940 Copier"/>
    <n v="1439.9680000000001"/>
    <n v="4"/>
    <n v="0.2"/>
    <n v="485.98919999999993"/>
  </r>
  <r>
    <n v="6202"/>
    <s v="CA-2012-146675"/>
    <x v="1"/>
    <x v="392"/>
    <d v="2012-04-20T00:00:00"/>
    <s v="Standard Class"/>
    <s v="SB-20185"/>
    <s v="Sarah Brown"/>
    <x v="0"/>
    <s v="United States"/>
    <s v="Evanston"/>
    <x v="10"/>
    <n v="60201"/>
    <x v="2"/>
    <s v="TEC-AC-10004396"/>
    <x v="2"/>
    <x v="11"/>
    <s v="Logitech Keyboard K120"/>
    <n v="43.5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399999999986"/>
  </r>
  <r>
    <n v="6205"/>
    <s v="CA-2014-145660"/>
    <x v="3"/>
    <x v="96"/>
    <d v="2014-12-04T00:00:00"/>
    <s v="First Class"/>
    <s v="MG-17650"/>
    <s v="Matthew Grinstein"/>
    <x v="2"/>
    <s v="United States"/>
    <s v="Marion"/>
    <x v="24"/>
    <n v="43302"/>
    <x v="3"/>
    <s v="FUR-FU-10002885"/>
    <x v="0"/>
    <x v="5"/>
    <s v="Magna Visual Magnetic Picture Hangers"/>
    <n v="7.7120000000000006"/>
    <n v="2"/>
    <n v="0.2"/>
    <n v="1.7352000000000005"/>
  </r>
  <r>
    <n v="6206"/>
    <s v="CA-2013-133697"/>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x v="5"/>
    <n v="77095"/>
    <x v="2"/>
    <s v="OFF-FA-10003112"/>
    <x v="1"/>
    <x v="13"/>
    <s v="Staples"/>
    <n v="25.248000000000001"/>
    <n v="4"/>
    <n v="0.2"/>
    <n v="7.8899999999999979"/>
  </r>
  <r>
    <n v="6208"/>
    <s v="CA-2013-133697"/>
    <x v="0"/>
    <x v="201"/>
    <d v="2013-10-25T00:00:00"/>
    <s v="Second Class"/>
    <s v="CM-12445"/>
    <s v="Chuck Magee"/>
    <x v="0"/>
    <s v="United States"/>
    <s v="Houston"/>
    <x v="5"/>
    <n v="77095"/>
    <x v="2"/>
    <s v="FUR-CH-10002372"/>
    <x v="0"/>
    <x v="1"/>
    <s v="Office Star - Ergonomically Designed Knee Chair"/>
    <n v="56.686"/>
    <n v="1"/>
    <n v="0.3"/>
    <n v="-14.576399999999996"/>
  </r>
  <r>
    <n v="6209"/>
    <s v="CA-2014-148138"/>
    <x v="3"/>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x v="4"/>
    <n v="98103"/>
    <x v="1"/>
    <s v="OFF-ST-10003306"/>
    <x v="1"/>
    <x v="4"/>
    <s v="Letter Size Cart"/>
    <n v="1000.0200000000001"/>
    <n v="7"/>
    <n v="0"/>
    <n v="290.00579999999991"/>
  </r>
  <r>
    <n v="6212"/>
    <s v="CA-2014-119809"/>
    <x v="3"/>
    <x v="238"/>
    <d v="2014-08-26T00:00:00"/>
    <s v="Standard Class"/>
    <s v="YS-21880"/>
    <s v="Yana Sorensen"/>
    <x v="1"/>
    <s v="United States"/>
    <s v="Seattle"/>
    <x v="4"/>
    <n v="98103"/>
    <x v="1"/>
    <s v="FUR-FU-10001475"/>
    <x v="0"/>
    <x v="5"/>
    <s v="Contract Clock, 14&quot;, Brown"/>
    <n v="65.94"/>
    <n v="3"/>
    <n v="0"/>
    <n v="22.419600000000003"/>
  </r>
  <r>
    <n v="6213"/>
    <s v="CA-2014-149944"/>
    <x v="3"/>
    <x v="105"/>
    <d v="2014-11-17T00:00:00"/>
    <s v="Second Class"/>
    <s v="MB-17305"/>
    <s v="Maria Bertelson"/>
    <x v="0"/>
    <s v="United States"/>
    <s v="Longview"/>
    <x v="4"/>
    <n v="98632"/>
    <x v="1"/>
    <s v="OFF-FA-10003495"/>
    <x v="1"/>
    <x v="13"/>
    <s v="Staples"/>
    <n v="18.240000000000002"/>
    <n v="3"/>
    <n v="0"/>
    <n v="9.120000000000001"/>
  </r>
  <r>
    <n v="6214"/>
    <s v="CA-2014-149944"/>
    <x v="3"/>
    <x v="105"/>
    <d v="2014-11-17T00:00:00"/>
    <s v="Second Class"/>
    <s v="MB-17305"/>
    <s v="Maria Bertelson"/>
    <x v="0"/>
    <s v="United States"/>
    <s v="Longview"/>
    <x v="4"/>
    <n v="98632"/>
    <x v="1"/>
    <s v="OFF-AP-10004708"/>
    <x v="1"/>
    <x v="9"/>
    <s v="Fellowes Superior 10 Outlet Split Surge Protector"/>
    <n v="76.12"/>
    <n v="2"/>
    <n v="0"/>
    <n v="22.074799999999996"/>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x v="12"/>
    <n v="48183"/>
    <x v="2"/>
    <s v="TEC-PH-10001557"/>
    <x v="2"/>
    <x v="7"/>
    <s v="Pyle PMP37LED"/>
    <n v="191.98"/>
    <n v="2"/>
    <n v="0"/>
    <n v="51.834599999999995"/>
  </r>
  <r>
    <n v="6221"/>
    <s v="CA-2013-160220"/>
    <x v="0"/>
    <x v="201"/>
    <d v="2013-10-27T00:00:00"/>
    <s v="Standard Class"/>
    <s v="JS-16030"/>
    <s v="Joy Smith"/>
    <x v="0"/>
    <s v="United States"/>
    <s v="Trenton"/>
    <x v="12"/>
    <n v="48183"/>
    <x v="2"/>
    <s v="OFF-ST-10000617"/>
    <x v="1"/>
    <x v="4"/>
    <s v="Woodgrain Magazine Files by Perma"/>
    <n v="20.86"/>
    <n v="7"/>
    <n v="0"/>
    <n v="1.4601999999999977"/>
  </r>
  <r>
    <n v="6222"/>
    <s v="US-2014-157224"/>
    <x v="3"/>
    <x v="32"/>
    <d v="2014-09-19T00:00:00"/>
    <s v="Second Class"/>
    <s v="JB-16000"/>
    <s v="Joy Bell-"/>
    <x v="0"/>
    <s v="United States"/>
    <s v="Los Angeles"/>
    <x v="1"/>
    <n v="90045"/>
    <x v="1"/>
    <s v="OFF-LA-10000121"/>
    <x v="1"/>
    <x v="2"/>
    <s v="Avery 48"/>
    <n v="56.69999999999999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x v="18"/>
    <n v="37075"/>
    <x v="0"/>
    <s v="OFF-AR-10000422"/>
    <x v="1"/>
    <x v="6"/>
    <s v="Pencil and Crayon Sharpener"/>
    <n v="12.263999999999999"/>
    <n v="7"/>
    <n v="0.2"/>
    <n v="1.0730999999999993"/>
  </r>
  <r>
    <n v="6225"/>
    <s v="CA-2014-140627"/>
    <x v="3"/>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x v="24"/>
    <n v="44105"/>
    <x v="3"/>
    <s v="TEC-PH-10004093"/>
    <x v="2"/>
    <x v="7"/>
    <s v="Panasonic Kx-TS550"/>
    <n v="110.376"/>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400000000005"/>
  </r>
  <r>
    <n v="6235"/>
    <s v="US-2014-142188"/>
    <x v="3"/>
    <x v="220"/>
    <d v="2014-09-12T00:00:00"/>
    <s v="Same Day"/>
    <s v="JF-15415"/>
    <s v="Jennifer Ferguson"/>
    <x v="0"/>
    <s v="United States"/>
    <s v="Seattle"/>
    <x v="4"/>
    <n v="98105"/>
    <x v="1"/>
    <s v="OFF-BI-10004600"/>
    <x v="1"/>
    <x v="8"/>
    <s v="Ibico Ibimaster 300 Manual Binding System"/>
    <n v="1471.96"/>
    <n v="5"/>
    <n v="0.2"/>
    <n v="459.98749999999995"/>
  </r>
  <r>
    <n v="6236"/>
    <s v="US-2014-142188"/>
    <x v="3"/>
    <x v="220"/>
    <d v="2014-09-12T00:00:00"/>
    <s v="Same Day"/>
    <s v="JF-15415"/>
    <s v="Jennifer Ferguson"/>
    <x v="0"/>
    <s v="United States"/>
    <s v="Seattle"/>
    <x v="4"/>
    <n v="98105"/>
    <x v="1"/>
    <s v="TEC-PH-10000127"/>
    <x v="2"/>
    <x v="7"/>
    <s v="iOttie XL Car Mount"/>
    <n v="79.959999999999994"/>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x v="1"/>
    <n v="95123"/>
    <x v="1"/>
    <s v="FUR-FU-10004597"/>
    <x v="0"/>
    <x v="5"/>
    <s v="Eldon Cleatmat Chair Mats for Medium Pile Carpets"/>
    <n v="166.5"/>
    <n v="3"/>
    <n v="0"/>
    <n v="21.64500000000001"/>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7999999999997"/>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40000000000002"/>
    <n v="2"/>
    <n v="0.7"/>
    <n v="-14.591999999999999"/>
  </r>
  <r>
    <n v="6244"/>
    <s v="CA-2013-165561"/>
    <x v="0"/>
    <x v="390"/>
    <d v="2013-11-29T00:00:00"/>
    <s v="Standard Class"/>
    <s v="CR-12580"/>
    <s v="Clay Rozendal"/>
    <x v="2"/>
    <s v="United States"/>
    <s v="Bellevue"/>
    <x v="4"/>
    <n v="98006"/>
    <x v="1"/>
    <s v="OFF-SU-10004782"/>
    <x v="1"/>
    <x v="14"/>
    <s v="Elite 5&quot; Scissors"/>
    <n v="25.349999999999998"/>
    <n v="3"/>
    <n v="0"/>
    <n v="7.6049999999999978"/>
  </r>
  <r>
    <n v="6245"/>
    <s v="CA-2012-112305"/>
    <x v="1"/>
    <x v="312"/>
    <d v="2012-11-25T00:00:00"/>
    <s v="Standard Class"/>
    <s v="KB-16405"/>
    <s v="Katrina Bavinger"/>
    <x v="2"/>
    <s v="United States"/>
    <s v="Seattle"/>
    <x v="4"/>
    <n v="98105"/>
    <x v="1"/>
    <s v="OFF-AR-10002067"/>
    <x v="1"/>
    <x v="6"/>
    <s v="Newell 334"/>
    <n v="119.03999999999999"/>
    <n v="6"/>
    <n v="0"/>
    <n v="30.950400000000002"/>
  </r>
  <r>
    <n v="6246"/>
    <s v="CA-2012-112305"/>
    <x v="1"/>
    <x v="312"/>
    <d v="2012-11-25T00:00:00"/>
    <s v="Standard Class"/>
    <s v="KB-16405"/>
    <s v="Katrina Bavinger"/>
    <x v="2"/>
    <s v="United States"/>
    <s v="Seattle"/>
    <x v="4"/>
    <n v="98105"/>
    <x v="1"/>
    <s v="FUR-FU-10002364"/>
    <x v="0"/>
    <x v="5"/>
    <s v="Eldon Expressions Wood Desk Accessories, Oak"/>
    <n v="22.14"/>
    <n v="3"/>
    <n v="0"/>
    <n v="6.4205999999999976"/>
  </r>
  <r>
    <n v="6247"/>
    <s v="CA-2012-112305"/>
    <x v="1"/>
    <x v="312"/>
    <d v="2012-11-25T00:00:00"/>
    <s v="Standard Class"/>
    <s v="KB-16405"/>
    <s v="Katrina Bavinger"/>
    <x v="2"/>
    <s v="United States"/>
    <s v="Seattle"/>
    <x v="4"/>
    <n v="98105"/>
    <x v="1"/>
    <s v="TEC-AC-10002018"/>
    <x v="2"/>
    <x v="11"/>
    <s v="AmazonBasics 3-Button USB Wired Mouse"/>
    <n v="13.98"/>
    <n v="2"/>
    <n v="0"/>
    <n v="6.0114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39999999999997"/>
    <n v="1"/>
    <n v="0.8"/>
    <n v="-6.344100000000001"/>
  </r>
  <r>
    <n v="6253"/>
    <s v="CA-2011-165806"/>
    <x v="2"/>
    <x v="884"/>
    <d v="2011-04-07T00:00:00"/>
    <s v="Same Day"/>
    <s v="VM-21685"/>
    <s v="Valerie Mitchum"/>
    <x v="2"/>
    <s v="United States"/>
    <s v="Marietta"/>
    <x v="32"/>
    <n v="30062"/>
    <x v="0"/>
    <s v="OFF-PA-10003441"/>
    <x v="1"/>
    <x v="10"/>
    <s v="Xerox 226"/>
    <n v="58.320000000000007"/>
    <n v="9"/>
    <n v="0"/>
    <n v="27.993600000000001"/>
  </r>
  <r>
    <n v="6254"/>
    <s v="CA-2011-165806"/>
    <x v="2"/>
    <x v="884"/>
    <d v="2011-04-07T00:00:00"/>
    <s v="Same Day"/>
    <s v="VM-21685"/>
    <s v="Valerie Mitchum"/>
    <x v="2"/>
    <s v="United States"/>
    <s v="Marietta"/>
    <x v="32"/>
    <n v="30062"/>
    <x v="0"/>
    <s v="TEC-PH-10004922"/>
    <x v="2"/>
    <x v="7"/>
    <s v="RCA Visys Integrated PBX 8-Line Router"/>
    <n v="200.96999999999997"/>
    <n v="3"/>
    <n v="0"/>
    <n v="50.242500000000007"/>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60000000000016"/>
    <n v="4"/>
    <n v="0.2"/>
    <n v="3.4495999999999993"/>
  </r>
  <r>
    <n v="6257"/>
    <s v="CA-2012-133977"/>
    <x v="1"/>
    <x v="684"/>
    <d v="2012-09-08T00:00:00"/>
    <s v="Second Class"/>
    <s v="AT-10435"/>
    <s v="Alyssa Tate"/>
    <x v="2"/>
    <s v="United States"/>
    <s v="Tamarac"/>
    <x v="2"/>
    <n v="33319"/>
    <x v="0"/>
    <s v="OFF-BI-10003166"/>
    <x v="1"/>
    <x v="8"/>
    <s v="GBC Plasticlear Binding Covers"/>
    <n v="3.4440000000000008"/>
    <n v="1"/>
    <n v="0.7"/>
    <n v="-2.5255999999999998"/>
  </r>
  <r>
    <n v="6258"/>
    <s v="CA-2014-141425"/>
    <x v="3"/>
    <x v="808"/>
    <d v="2014-11-07T00:00:00"/>
    <s v="Second Class"/>
    <s v="AR-10825"/>
    <s v="Anthony Rawles"/>
    <x v="1"/>
    <s v="United States"/>
    <s v="Columbus"/>
    <x v="24"/>
    <n v="43229"/>
    <x v="3"/>
    <s v="OFF-SU-10000646"/>
    <x v="1"/>
    <x v="14"/>
    <s v="Premier Automatic Letter Opener"/>
    <n v="384.59200000000004"/>
    <n v="2"/>
    <n v="0.2"/>
    <n v="-81.725799999999978"/>
  </r>
  <r>
    <n v="6259"/>
    <s v="CA-2012-133536"/>
    <x v="1"/>
    <x v="262"/>
    <d v="2012-03-30T00:00:00"/>
    <s v="Second Class"/>
    <s v="JH-15820"/>
    <s v="John Huston"/>
    <x v="0"/>
    <s v="United States"/>
    <s v="New York City"/>
    <x v="15"/>
    <n v="10009"/>
    <x v="3"/>
    <s v="OFF-EN-10004459"/>
    <x v="1"/>
    <x v="12"/>
    <s v="Security-Tint Envelopes"/>
    <n v="22.919999999999998"/>
    <n v="3"/>
    <n v="0"/>
    <n v="11.230799999999999"/>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2"/>
    <n v="3"/>
    <n v="0.2"/>
    <n v="4.9247999999999985"/>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4999999999999"/>
  </r>
  <r>
    <n v="6265"/>
    <s v="US-2013-115952"/>
    <x v="0"/>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x v="18"/>
    <n v="37211"/>
    <x v="0"/>
    <s v="OFF-PA-10001019"/>
    <x v="1"/>
    <x v="10"/>
    <s v="Xerox 1884"/>
    <n v="143.85600000000002"/>
    <n v="9"/>
    <n v="0.2"/>
    <n v="48.551399999999994"/>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0000000000003"/>
    <n v="5"/>
    <n v="0"/>
    <n v="10.327"/>
  </r>
  <r>
    <n v="6270"/>
    <s v="CA-2014-102379"/>
    <x v="3"/>
    <x v="574"/>
    <d v="2014-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13-07-23T00:00:00"/>
    <s v="Second Class"/>
    <s v="DK-13375"/>
    <s v="Dennis Kane"/>
    <x v="0"/>
    <s v="United States"/>
    <s v="Seattle"/>
    <x v="4"/>
    <n v="98105"/>
    <x v="1"/>
    <s v="FUR-FU-10001847"/>
    <x v="0"/>
    <x v="5"/>
    <s v="Eldon Image Series Black Desk Accessories"/>
    <n v="12.419999999999998"/>
    <n v="3"/>
    <n v="0"/>
    <n v="4.4711999999999996"/>
  </r>
  <r>
    <n v="6275"/>
    <s v="US-2013-139087"/>
    <x v="0"/>
    <x v="19"/>
    <d v="2013-07-23T00:00:00"/>
    <s v="Second Class"/>
    <s v="DK-13375"/>
    <s v="Dennis Kane"/>
    <x v="0"/>
    <s v="United States"/>
    <s v="Seattle"/>
    <x v="4"/>
    <n v="98105"/>
    <x v="1"/>
    <s v="TEC-AC-10004595"/>
    <x v="2"/>
    <x v="11"/>
    <s v="First Data TMFD35 PIN Pad"/>
    <n v="428.40000000000003"/>
    <n v="3"/>
    <n v="0"/>
    <n v="89.963999999999999"/>
  </r>
  <r>
    <n v="6276"/>
    <s v="US-2013-139087"/>
    <x v="0"/>
    <x v="19"/>
    <d v="2013-07-23T00:00:00"/>
    <s v="Second Class"/>
    <s v="DK-13375"/>
    <s v="Dennis Kane"/>
    <x v="0"/>
    <s v="United States"/>
    <s v="Seattle"/>
    <x v="4"/>
    <n v="98105"/>
    <x v="1"/>
    <s v="FUR-FU-10004164"/>
    <x v="0"/>
    <x v="5"/>
    <s v="Eldon 300 Class Desk Accessories, Black"/>
    <n v="24.75"/>
    <n v="5"/>
    <n v="0"/>
    <n v="10.890000000000002"/>
  </r>
  <r>
    <n v="6277"/>
    <s v="US-2013-139087"/>
    <x v="0"/>
    <x v="19"/>
    <d v="2013-07-23T00:00:00"/>
    <s v="Second Class"/>
    <s v="DK-13375"/>
    <s v="Dennis Kane"/>
    <x v="0"/>
    <s v="United States"/>
    <s v="Seattle"/>
    <x v="4"/>
    <n v="98105"/>
    <x v="1"/>
    <s v="OFF-LA-10001074"/>
    <x v="1"/>
    <x v="2"/>
    <s v="Round Specialty Laser Printer Labels"/>
    <n v="87.71"/>
    <n v="7"/>
    <n v="0"/>
    <n v="41.223699999999994"/>
  </r>
  <r>
    <n v="6278"/>
    <s v="US-2013-139087"/>
    <x v="0"/>
    <x v="19"/>
    <d v="2013-07-23T00:00:00"/>
    <s v="Second Class"/>
    <s v="DK-13375"/>
    <s v="Dennis Kane"/>
    <x v="0"/>
    <s v="United States"/>
    <s v="Seattle"/>
    <x v="4"/>
    <n v="98105"/>
    <x v="1"/>
    <s v="OFF-ST-10000604"/>
    <x v="1"/>
    <x v="4"/>
    <s v="Home/Office Personal File Carts"/>
    <n v="69.52"/>
    <n v="2"/>
    <n v="0"/>
    <n v="17.379999999999995"/>
  </r>
  <r>
    <n v="6279"/>
    <s v="US-2013-139087"/>
    <x v="0"/>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x v="24"/>
    <n v="43302"/>
    <x v="3"/>
    <s v="OFF-ST-10003994"/>
    <x v="1"/>
    <x v="4"/>
    <s v="Belkin 19&quot; Center-Weighted Shelf, Gray"/>
    <n v="141.55199999999999"/>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x v="1"/>
    <n v="90049"/>
    <x v="1"/>
    <s v="FUR-CH-10000988"/>
    <x v="0"/>
    <x v="1"/>
    <s v="Hon Olson Stacker Stools"/>
    <n v="563.24"/>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x v="18"/>
    <n v="37087"/>
    <x v="0"/>
    <s v="TEC-PH-10001061"/>
    <x v="2"/>
    <x v="7"/>
    <s v="Apple iPhone 5C"/>
    <n v="239.976"/>
    <n v="3"/>
    <n v="0.2"/>
    <n v="17.998199999999997"/>
  </r>
  <r>
    <n v="6288"/>
    <s v="CA-2011-100090"/>
    <x v="2"/>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x v="1"/>
    <n v="95928"/>
    <x v="1"/>
    <s v="FUR-CH-10004063"/>
    <x v="0"/>
    <x v="1"/>
    <s v="Global Deluxe High-Back Manager's Chair"/>
    <n v="915.13600000000008"/>
    <n v="4"/>
    <n v="0.2"/>
    <n v="102.95279999999988"/>
  </r>
  <r>
    <n v="6291"/>
    <s v="US-2012-139675"/>
    <x v="1"/>
    <x v="649"/>
    <d v="2012-03-18T00:00:00"/>
    <s v="Second Class"/>
    <s v="NF-18595"/>
    <s v="Nicole Fjeld"/>
    <x v="2"/>
    <s v="United States"/>
    <s v="Chico"/>
    <x v="1"/>
    <n v="95928"/>
    <x v="1"/>
    <s v="FUR-FU-10001979"/>
    <x v="0"/>
    <x v="5"/>
    <s v="Dana Halogen Swing-Arm Architect Lamp"/>
    <n v="327.76"/>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1999999999999"/>
  </r>
  <r>
    <n v="6296"/>
    <s v="CA-2011-141313"/>
    <x v="2"/>
    <x v="129"/>
    <d v="2012-01-01T00:00:00"/>
    <s v="Standard Class"/>
    <s v="AJ-10780"/>
    <s v="Anthony Jacobs"/>
    <x v="1"/>
    <s v="United States"/>
    <s v="Beverly"/>
    <x v="31"/>
    <n v="1915"/>
    <x v="3"/>
    <s v="OFF-AP-10002651"/>
    <x v="1"/>
    <x v="9"/>
    <s v="Hoover Upright Vacuum With Dirt Cup"/>
    <n v="1737.1799999999998"/>
    <n v="6"/>
    <n v="0"/>
    <n v="503.78219999999976"/>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199999999988"/>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0999999999984"/>
  </r>
  <r>
    <n v="6301"/>
    <s v="US-2011-161305"/>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x v="10"/>
    <n v="60623"/>
    <x v="2"/>
    <s v="OFF-EN-10000461"/>
    <x v="1"/>
    <x v="12"/>
    <s v="#10- 4 1/8&quot; x 9 1/2&quot; Recycled Envelopes"/>
    <n v="13.984000000000002"/>
    <n v="2"/>
    <n v="0.2"/>
    <n v="4.7195999999999998"/>
  </r>
  <r>
    <n v="6303"/>
    <s v="CA-2014-166919"/>
    <x v="3"/>
    <x v="51"/>
    <d v="2014-11-28T00:00:00"/>
    <s v="Standard Class"/>
    <s v="AH-10210"/>
    <s v="Alan Hwang"/>
    <x v="0"/>
    <s v="United States"/>
    <s v="Dallas"/>
    <x v="5"/>
    <n v="75220"/>
    <x v="2"/>
    <s v="TEC-PH-10001305"/>
    <x v="2"/>
    <x v="7"/>
    <s v="Panasonic KX TS208W Corded phone"/>
    <n v="195.96000000000004"/>
    <n v="5"/>
    <n v="0.2"/>
    <n v="19.596000000000018"/>
  </r>
  <r>
    <n v="6304"/>
    <s v="CA-2014-162712"/>
    <x v="3"/>
    <x v="978"/>
    <d v="2014-06-21T00:00:00"/>
    <s v="Second Class"/>
    <s v="NK-18490"/>
    <s v="Neil Knudson"/>
    <x v="2"/>
    <s v="United States"/>
    <s v="Corpus Christi"/>
    <x v="5"/>
    <n v="78415"/>
    <x v="2"/>
    <s v="OFF-PA-10000167"/>
    <x v="1"/>
    <x v="10"/>
    <s v="Xerox 1925"/>
    <n v="74.352000000000004"/>
    <n v="3"/>
    <n v="0.2"/>
    <n v="23.234999999999992"/>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x v="21"/>
    <n v="97405"/>
    <x v="1"/>
    <s v="OFF-PA-10000176"/>
    <x v="1"/>
    <x v="10"/>
    <s v="Xerox 1887"/>
    <n v="15.176"/>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x v="29"/>
    <n v="6824"/>
    <x v="3"/>
    <s v="OFF-ST-10001932"/>
    <x v="1"/>
    <x v="4"/>
    <s v="Fellowes Staxonsteel Drawer Files"/>
    <n v="579.51"/>
    <n v="3"/>
    <n v="0"/>
    <n v="81.131400000000014"/>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0000000000008"/>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x v="2"/>
    <n v="32216"/>
    <x v="0"/>
    <s v="OFF-PA-10001800"/>
    <x v="1"/>
    <x v="10"/>
    <s v="Xerox 220"/>
    <n v="10.368000000000002"/>
    <n v="2"/>
    <n v="0.2"/>
    <n v="3.6288"/>
  </r>
  <r>
    <n v="6322"/>
    <s v="CA-2011-12331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899999999997"/>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1-01-27T00:00:00"/>
    <s v="Standard Class"/>
    <s v="XP-21865"/>
    <s v="Xylona Preis"/>
    <x v="0"/>
    <s v="United States"/>
    <s v="Westland"/>
    <x v="12"/>
    <n v="48185"/>
    <x v="2"/>
    <s v="OFF-AR-10004456"/>
    <x v="1"/>
    <x v="6"/>
    <s v="Panasonic KP-4ABK Battery-Operated Pencil Sharpener"/>
    <n v="43.92"/>
    <n v="3"/>
    <n v="0"/>
    <n v="12.736799999999999"/>
  </r>
  <r>
    <n v="6333"/>
    <s v="CA-2011-167927"/>
    <x v="2"/>
    <x v="407"/>
    <d v="2011-01-27T00:00:00"/>
    <s v="Standard Class"/>
    <s v="XP-21865"/>
    <s v="Xylona Preis"/>
    <x v="0"/>
    <s v="United States"/>
    <s v="Westland"/>
    <x v="12"/>
    <n v="48185"/>
    <x v="2"/>
    <s v="FUR-FU-10002268"/>
    <x v="0"/>
    <x v="5"/>
    <s v="Ultra Door Push Plate"/>
    <n v="14.73"/>
    <n v="3"/>
    <n v="0"/>
    <n v="4.8608999999999991"/>
  </r>
  <r>
    <n v="6334"/>
    <s v="CA-2011-167927"/>
    <x v="2"/>
    <x v="407"/>
    <d v="2011-01-27T00:00:00"/>
    <s v="Standard Class"/>
    <s v="XP-21865"/>
    <s v="Xylona Preis"/>
    <x v="0"/>
    <s v="United States"/>
    <s v="Westland"/>
    <x v="12"/>
    <n v="48185"/>
    <x v="2"/>
    <s v="OFF-BI-10004364"/>
    <x v="1"/>
    <x v="8"/>
    <s v="Storex Dura Pro Binders"/>
    <n v="29.700000000000003"/>
    <n v="5"/>
    <n v="0"/>
    <n v="13.365"/>
  </r>
  <r>
    <n v="6335"/>
    <s v="CA-2011-133305"/>
    <x v="2"/>
    <x v="384"/>
    <d v="2011-07-15T00:00:00"/>
    <s v="Standard Class"/>
    <s v="MH-17455"/>
    <s v="Mark Hamilton"/>
    <x v="0"/>
    <s v="United States"/>
    <s v="New York City"/>
    <x v="15"/>
    <n v="10011"/>
    <x v="3"/>
    <s v="OFF-PA-10001970"/>
    <x v="1"/>
    <x v="10"/>
    <s v="Xerox 1881"/>
    <n v="49.12"/>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599999999997"/>
  </r>
  <r>
    <n v="6338"/>
    <s v="CA-2013-165995"/>
    <x v="0"/>
    <x v="133"/>
    <d v="2013-09-07T00:00:00"/>
    <s v="Standard Class"/>
    <s v="BG-11740"/>
    <s v="Bruce Geld"/>
    <x v="0"/>
    <s v="United States"/>
    <s v="Los Angeles"/>
    <x v="1"/>
    <n v="90008"/>
    <x v="1"/>
    <s v="TEC-PH-10004908"/>
    <x v="2"/>
    <x v="7"/>
    <s v="Panasonic KX TS3282W Corded phone"/>
    <n v="339.96000000000004"/>
    <n v="5"/>
    <n v="0.2"/>
    <n v="42.49499999999994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14-01-03T00:00:00"/>
    <s v="First Class"/>
    <s v="DB-13660"/>
    <s v="Duane Benoit"/>
    <x v="0"/>
    <s v="United States"/>
    <s v="Lancaster"/>
    <x v="24"/>
    <n v="43130"/>
    <x v="3"/>
    <s v="OFF-ST-10002554"/>
    <x v="1"/>
    <x v="4"/>
    <s v="Tennsco Industrial Shelving"/>
    <n v="156.512"/>
    <n v="4"/>
    <n v="0.2"/>
    <n v="-35.215199999999996"/>
  </r>
  <r>
    <n v="6343"/>
    <s v="CA-2012-146255"/>
    <x v="1"/>
    <x v="1105"/>
    <d v="2012-03-10T00:00:00"/>
    <s v="First Class"/>
    <s v="EM-14140"/>
    <s v="Eugene Moren"/>
    <x v="2"/>
    <s v="United States"/>
    <s v="Newark"/>
    <x v="13"/>
    <n v="19711"/>
    <x v="3"/>
    <s v="TEC-AC-10004469"/>
    <x v="2"/>
    <x v="11"/>
    <s v="Microsoft Sculpt Comfort Mouse"/>
    <n v="119.85000000000001"/>
    <n v="3"/>
    <n v="0"/>
    <n v="52.734000000000009"/>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29999999998"/>
  </r>
  <r>
    <n v="6347"/>
    <s v="CA-2014-104822"/>
    <x v="3"/>
    <x v="179"/>
    <d v="2014-10-21T00:00:00"/>
    <s v="Same Day"/>
    <s v="RB-19465"/>
    <s v="Rick Bensley"/>
    <x v="2"/>
    <s v="United States"/>
    <s v="New York City"/>
    <x v="15"/>
    <n v="10024"/>
    <x v="3"/>
    <s v="OFF-LA-10002034"/>
    <x v="1"/>
    <x v="2"/>
    <s v="Avery 478"/>
    <n v="24.55"/>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7999999999997"/>
  </r>
  <r>
    <n v="6351"/>
    <s v="CA-2014-161557"/>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x v="2"/>
    <n v="33178"/>
    <x v="0"/>
    <s v="TEC-PH-10002549"/>
    <x v="2"/>
    <x v="7"/>
    <s v="Polycom SoundPoint IP 450 VoIP phone"/>
    <n v="361.37600000000003"/>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399999999998"/>
  </r>
  <r>
    <n v="6356"/>
    <s v="CA-2011-110611"/>
    <x v="2"/>
    <x v="191"/>
    <d v="2011-10-13T00:00:00"/>
    <s v="Standard Class"/>
    <s v="JD-16015"/>
    <s v="Joy Daniels"/>
    <x v="0"/>
    <s v="United States"/>
    <s v="Philadelphia"/>
    <x v="9"/>
    <n v="19120"/>
    <x v="3"/>
    <s v="OFF-ST-10000642"/>
    <x v="1"/>
    <x v="4"/>
    <s v="Tennsco Lockers, Gray"/>
    <n v="83.920000000000016"/>
    <n v="5"/>
    <n v="0.2"/>
    <n v="-13.637000000000011"/>
  </r>
  <r>
    <n v="6357"/>
    <s v="CA-2014-139080"/>
    <x v="3"/>
    <x v="205"/>
    <d v="2014-01-29T00:00:00"/>
    <s v="Standard Class"/>
    <s v="CS-12250"/>
    <s v="Chris Selesnick"/>
    <x v="1"/>
    <s v="United States"/>
    <s v="Seattle"/>
    <x v="4"/>
    <n v="98103"/>
    <x v="1"/>
    <s v="OFF-BI-10001757"/>
    <x v="1"/>
    <x v="8"/>
    <s v="Pressboard Hanging Data Binders for Unburst Sheets"/>
    <n v="19.68"/>
    <n v="5"/>
    <n v="0.2"/>
    <n v="6.8879999999999981"/>
  </r>
  <r>
    <n v="6358"/>
    <s v="CA-2014-139080"/>
    <x v="3"/>
    <x v="205"/>
    <d v="2014-01-29T00:00:00"/>
    <s v="Standard Class"/>
    <s v="CS-12250"/>
    <s v="Chris Selesnick"/>
    <x v="1"/>
    <s v="United States"/>
    <s v="Seattle"/>
    <x v="4"/>
    <n v="98103"/>
    <x v="1"/>
    <s v="OFF-PA-10004621"/>
    <x v="1"/>
    <x v="10"/>
    <s v="Xerox 212"/>
    <n v="25.92"/>
    <n v="4"/>
    <n v="0"/>
    <n v="12.441600000000001"/>
  </r>
  <r>
    <n v="6359"/>
    <s v="CA-2014-139080"/>
    <x v="3"/>
    <x v="205"/>
    <d v="2014-01-29T00:00:00"/>
    <s v="Standard Class"/>
    <s v="CS-12250"/>
    <s v="Chris Selesnick"/>
    <x v="1"/>
    <s v="United States"/>
    <s v="Seattle"/>
    <x v="4"/>
    <n v="98103"/>
    <x v="1"/>
    <s v="OFF-PA-10002262"/>
    <x v="1"/>
    <x v="10"/>
    <s v="Xerox 192"/>
    <n v="6.48"/>
    <n v="1"/>
    <n v="0"/>
    <n v="3.1104000000000003"/>
  </r>
  <r>
    <n v="6360"/>
    <s v="CA-2014-139080"/>
    <x v="3"/>
    <x v="205"/>
    <d v="2014-01-29T00:00:00"/>
    <s v="Standard Class"/>
    <s v="CS-12250"/>
    <s v="Chris Selesnick"/>
    <x v="1"/>
    <s v="United States"/>
    <s v="Seattle"/>
    <x v="4"/>
    <n v="98103"/>
    <x v="1"/>
    <s v="TEC-PH-10004100"/>
    <x v="2"/>
    <x v="7"/>
    <s v="Griffin GC17055 Auxiliary Audio Cable"/>
    <n v="86.352000000000004"/>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0000000003"/>
  </r>
  <r>
    <n v="6365"/>
    <s v="CA-2014-110443"/>
    <x v="3"/>
    <x v="610"/>
    <d v="2014-11-26T00:00:00"/>
    <s v="Standard Class"/>
    <s v="CK-12205"/>
    <s v="Chloris Kastensmidt"/>
    <x v="0"/>
    <s v="United States"/>
    <s v="Renton"/>
    <x v="4"/>
    <n v="98059"/>
    <x v="1"/>
    <s v="OFF-PA-10003797"/>
    <x v="1"/>
    <x v="10"/>
    <s v="Xerox 209"/>
    <n v="51.84"/>
    <n v="8"/>
    <n v="0"/>
    <n v="24.883200000000002"/>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61"/>
  </r>
  <r>
    <n v="6368"/>
    <s v="CA-2014-144848"/>
    <x v="3"/>
    <x v="1095"/>
    <d v="2014-04-06T00:00:00"/>
    <s v="First Class"/>
    <s v="DS-13030"/>
    <s v="Darrin Sayre"/>
    <x v="2"/>
    <s v="United States"/>
    <s v="New York City"/>
    <x v="15"/>
    <n v="10009"/>
    <x v="3"/>
    <s v="TEC-PH-10002262"/>
    <x v="2"/>
    <x v="7"/>
    <s v="LG Electronics Tone+ HBS-730 Bluetooth Headset"/>
    <n v="119.02"/>
    <n v="2"/>
    <n v="0"/>
    <n v="33.325600000000009"/>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13-11-22T00:00:00"/>
    <s v="Same Day"/>
    <s v="JK-16120"/>
    <s v="Julie Kriz"/>
    <x v="2"/>
    <s v="United States"/>
    <s v="New York City"/>
    <x v="15"/>
    <n v="10009"/>
    <x v="3"/>
    <s v="FUR-BO-10002598"/>
    <x v="0"/>
    <x v="0"/>
    <s v="Hon Metal Bookcases, Putty"/>
    <n v="113.56800000000001"/>
    <n v="2"/>
    <n v="0.2"/>
    <n v="12.776399999999988"/>
  </r>
  <r>
    <n v="6372"/>
    <s v="CA-2014-143035"/>
    <x v="3"/>
    <x v="621"/>
    <d v="2014-10-06T00:00:00"/>
    <s v="Second Class"/>
    <s v="CC-12430"/>
    <s v="Chuck Clark"/>
    <x v="2"/>
    <s v="United States"/>
    <s v="New York City"/>
    <x v="15"/>
    <n v="10009"/>
    <x v="3"/>
    <s v="FUR-FU-10001934"/>
    <x v="0"/>
    <x v="5"/>
    <s v="Magnifier Swing Arm Lamp"/>
    <n v="83.92"/>
    <n v="4"/>
    <n v="0"/>
    <n v="21.819200000000002"/>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x v="18"/>
    <n v="38109"/>
    <x v="0"/>
    <s v="FUR-CH-10001394"/>
    <x v="0"/>
    <x v="1"/>
    <s v="Global Leather Executive Chair"/>
    <n v="561.58400000000006"/>
    <n v="2"/>
    <n v="0.2"/>
    <n v="70.197999999999922"/>
  </r>
  <r>
    <n v="6376"/>
    <s v="CA-2011-107811"/>
    <x v="2"/>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x v="9"/>
    <n v="19143"/>
    <x v="3"/>
    <s v="OFF-LA-10000134"/>
    <x v="1"/>
    <x v="2"/>
    <s v="Avery 511"/>
    <n v="4.9280000000000008"/>
    <n v="2"/>
    <n v="0.2"/>
    <n v="1.7247999999999997"/>
  </r>
  <r>
    <n v="6378"/>
    <s v="US-2013-116442"/>
    <x v="0"/>
    <x v="272"/>
    <d v="2013-12-23T00:00:00"/>
    <s v="Standard Class"/>
    <s v="BP-11230"/>
    <s v="Benjamin Patterson"/>
    <x v="0"/>
    <s v="United States"/>
    <s v="Los Angeles"/>
    <x v="1"/>
    <n v="90004"/>
    <x v="1"/>
    <s v="FUR-FU-10002364"/>
    <x v="0"/>
    <x v="5"/>
    <s v="Eldon Expressions Wood Desk Accessories, Oak"/>
    <n v="14.76"/>
    <n v="2"/>
    <n v="0"/>
    <n v="4.2803999999999984"/>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x v="24"/>
    <n v="45503"/>
    <x v="3"/>
    <s v="TEC-PH-10000141"/>
    <x v="2"/>
    <x v="7"/>
    <s v="Clearsounds A400"/>
    <n v="158.37599999999998"/>
    <n v="4"/>
    <n v="0.4"/>
    <n v="-36.954399999999993"/>
  </r>
  <r>
    <n v="6384"/>
    <s v="US-2014-104661"/>
    <x v="3"/>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x v="5"/>
    <n v="78745"/>
    <x v="2"/>
    <s v="TEC-AC-10002331"/>
    <x v="2"/>
    <x v="11"/>
    <s v="Maxell 74 Minute CDR, 10/Pack"/>
    <n v="62.591999999999999"/>
    <n v="8"/>
    <n v="0.2"/>
    <n v="13.300799999999999"/>
  </r>
  <r>
    <n v="6387"/>
    <s v="US-2014-104661"/>
    <x v="3"/>
    <x v="787"/>
    <d v="2014-01-19T00:00:00"/>
    <s v="First Class"/>
    <s v="TB-21250"/>
    <s v="Tim Brockman"/>
    <x v="0"/>
    <s v="United States"/>
    <s v="Austin"/>
    <x v="5"/>
    <n v="78745"/>
    <x v="2"/>
    <s v="OFF-BI-10001098"/>
    <x v="1"/>
    <x v="8"/>
    <s v="Acco D-Ring Binder w/DublLock"/>
    <n v="4.2759999999999989"/>
    <n v="1"/>
    <n v="0.8"/>
    <n v="-6.6278000000000006"/>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28"/>
  </r>
  <r>
    <n v="6390"/>
    <s v="CA-2012-147529"/>
    <x v="1"/>
    <x v="1107"/>
    <d v="2012-02-11T00:00:00"/>
    <s v="Standard Class"/>
    <s v="DK-12835"/>
    <s v="Damala Kotsonis"/>
    <x v="1"/>
    <s v="United States"/>
    <s v="Springfield"/>
    <x v="17"/>
    <n v="22153"/>
    <x v="0"/>
    <s v="OFF-EN-10000056"/>
    <x v="1"/>
    <x v="12"/>
    <s v="Cameo Buff Policy Envelopes"/>
    <n v="311.14999999999998"/>
    <n v="5"/>
    <n v="0"/>
    <n v="146.24049999999997"/>
  </r>
  <r>
    <n v="6391"/>
    <s v="CA-2012-147529"/>
    <x v="1"/>
    <x v="1107"/>
    <d v="2012-02-11T00:00:00"/>
    <s v="Standard Class"/>
    <s v="DK-12835"/>
    <s v="Damala Kotsonis"/>
    <x v="1"/>
    <s v="United States"/>
    <s v="Springfield"/>
    <x v="17"/>
    <n v="22153"/>
    <x v="0"/>
    <s v="OFF-PA-10003349"/>
    <x v="1"/>
    <x v="10"/>
    <s v="Xerox 1957"/>
    <n v="12.96"/>
    <n v="2"/>
    <n v="0"/>
    <n v="6.3504000000000005"/>
  </r>
  <r>
    <n v="6392"/>
    <s v="CA-2013-129126"/>
    <x v="0"/>
    <x v="882"/>
    <d v="2013-12-20T00:00:00"/>
    <s v="Standard Class"/>
    <s v="PK-19075"/>
    <s v="Pete Kriz"/>
    <x v="0"/>
    <s v="United States"/>
    <s v="New York City"/>
    <x v="15"/>
    <n v="10011"/>
    <x v="3"/>
    <s v="OFF-PA-10001471"/>
    <x v="1"/>
    <x v="10"/>
    <s v="Strathmore Photo Frame Cards"/>
    <n v="14.62"/>
    <n v="2"/>
    <n v="0"/>
    <n v="6.7251999999999992"/>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x v="5"/>
    <n v="75217"/>
    <x v="2"/>
    <s v="OFF-AR-10003651"/>
    <x v="1"/>
    <x v="6"/>
    <s v="Newell 350"/>
    <n v="5.2480000000000002"/>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000000000002"/>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x v="5"/>
    <n v="77041"/>
    <x v="2"/>
    <s v="FUR-CH-10003981"/>
    <x v="0"/>
    <x v="1"/>
    <s v="Global Commerce Series Low-Back Swivel/Tilt Chairs"/>
    <n v="899.43"/>
    <n v="5"/>
    <n v="0.3"/>
    <n v="-12.84900000000016"/>
  </r>
  <r>
    <n v="6409"/>
    <s v="CA-2014-161774"/>
    <x v="3"/>
    <x v="304"/>
    <d v="2014-05-16T00:00:00"/>
    <s v="First Class"/>
    <s v="GT-14710"/>
    <s v="Greg Tran"/>
    <x v="0"/>
    <s v="United States"/>
    <s v="Houston"/>
    <x v="5"/>
    <n v="77041"/>
    <x v="2"/>
    <s v="OFF-AR-10001446"/>
    <x v="1"/>
    <x v="6"/>
    <s v="Newell 309"/>
    <n v="46.2"/>
    <n v="5"/>
    <n v="0.2"/>
    <n v="5.7749999999999986"/>
  </r>
  <r>
    <n v="6410"/>
    <s v="CA-2014-161774"/>
    <x v="3"/>
    <x v="304"/>
    <d v="2014-05-16T00:00:00"/>
    <s v="First Class"/>
    <s v="GT-14710"/>
    <s v="Greg Tran"/>
    <x v="0"/>
    <s v="United States"/>
    <s v="Houston"/>
    <x v="5"/>
    <n v="77041"/>
    <x v="2"/>
    <s v="OFF-PA-10000300"/>
    <x v="1"/>
    <x v="10"/>
    <s v="Xerox 1936"/>
    <n v="47.952000000000005"/>
    <n v="3"/>
    <n v="0.2"/>
    <n v="16.183799999999998"/>
  </r>
  <r>
    <n v="6411"/>
    <s v="CA-2014-161774"/>
    <x v="3"/>
    <x v="304"/>
    <d v="2014-05-16T00:00:00"/>
    <s v="First Class"/>
    <s v="GT-14710"/>
    <s v="Greg Tran"/>
    <x v="0"/>
    <s v="United States"/>
    <s v="Houston"/>
    <x v="5"/>
    <n v="77041"/>
    <x v="2"/>
    <s v="TEC-PH-10004071"/>
    <x v="2"/>
    <x v="7"/>
    <s v="PayAnywhere Card Reader"/>
    <n v="7.9920000000000009"/>
    <n v="1"/>
    <n v="0.2"/>
    <n v="0.69930000000000003"/>
  </r>
  <r>
    <n v="6412"/>
    <s v="CA-2014-161774"/>
    <x v="3"/>
    <x v="304"/>
    <d v="2014-05-16T00:00:00"/>
    <s v="First Class"/>
    <s v="GT-14710"/>
    <s v="Greg Tran"/>
    <x v="0"/>
    <s v="United States"/>
    <s v="Houston"/>
    <x v="5"/>
    <n v="77041"/>
    <x v="2"/>
    <s v="OFF-PA-10003134"/>
    <x v="1"/>
    <x v="10"/>
    <s v="Xerox 1937"/>
    <n v="76.864000000000004"/>
    <n v="2"/>
    <n v="0.2"/>
    <n v="26.902399999999993"/>
  </r>
  <r>
    <n v="6413"/>
    <s v="CA-2014-151211"/>
    <x v="3"/>
    <x v="629"/>
    <d v="2014-08-24T00:00:00"/>
    <s v="Standard Class"/>
    <s v="AH-10120"/>
    <s v="Adrian Hane"/>
    <x v="2"/>
    <s v="United States"/>
    <s v="Louisville"/>
    <x v="0"/>
    <n v="40214"/>
    <x v="0"/>
    <s v="OFF-BI-10002735"/>
    <x v="1"/>
    <x v="8"/>
    <s v="GBC Prestige Therm-A-Bind Covers"/>
    <n v="102.93"/>
    <n v="3"/>
    <n v="0"/>
    <n v="48.377100000000006"/>
  </r>
  <r>
    <n v="6414"/>
    <s v="CA-2014-151211"/>
    <x v="3"/>
    <x v="629"/>
    <d v="2014-08-24T00:00:00"/>
    <s v="Standard Class"/>
    <s v="AH-10120"/>
    <s v="Adrian Hane"/>
    <x v="2"/>
    <s v="United States"/>
    <s v="Louisville"/>
    <x v="0"/>
    <n v="40214"/>
    <x v="0"/>
    <s v="TEC-AC-10004510"/>
    <x v="2"/>
    <x v="11"/>
    <s v="Logitech Desktop MK120 Mouse and keyboard Combo"/>
    <n v="98.16"/>
    <n v="6"/>
    <n v="0"/>
    <n v="9.8159999999999954"/>
  </r>
  <r>
    <n v="6415"/>
    <s v="CA-2014-142671"/>
    <x v="3"/>
    <x v="468"/>
    <d v="2014-11-15T00:00:00"/>
    <s v="Second Class"/>
    <s v="DR-12940"/>
    <s v="Daniel Raglin"/>
    <x v="2"/>
    <s v="United States"/>
    <s v="Hollywood"/>
    <x v="2"/>
    <n v="33021"/>
    <x v="0"/>
    <s v="OFF-BI-10004099"/>
    <x v="1"/>
    <x v="8"/>
    <s v="GBC VeloBinder Strips"/>
    <n v="11.520000000000001"/>
    <n v="5"/>
    <n v="0.7"/>
    <n v="-7.6799999999999962"/>
  </r>
  <r>
    <n v="6416"/>
    <s v="CA-2014-144750"/>
    <x v="3"/>
    <x v="170"/>
    <d v="2014-08-22T00:00:00"/>
    <s v="Same Day"/>
    <s v="DL-13495"/>
    <s v="Dionis Lloyd"/>
    <x v="1"/>
    <s v="United States"/>
    <s v="Chandler"/>
    <x v="16"/>
    <n v="85224"/>
    <x v="1"/>
    <s v="OFF-PA-10003395"/>
    <x v="1"/>
    <x v="10"/>
    <s v="Xerox 1941"/>
    <n v="83.88"/>
    <n v="1"/>
    <n v="0.2"/>
    <n v="29.357999999999997"/>
  </r>
  <r>
    <n v="6417"/>
    <s v="CA-2013-111976"/>
    <x v="0"/>
    <x v="387"/>
    <d v="2013-03-13T00:00:00"/>
    <s v="Standard Class"/>
    <s v="BD-11620"/>
    <s v="Brian DeCherney"/>
    <x v="0"/>
    <s v="United States"/>
    <s v="Philadelphia"/>
    <x v="9"/>
    <n v="19120"/>
    <x v="3"/>
    <s v="TEC-PH-10002890"/>
    <x v="2"/>
    <x v="7"/>
    <s v="AT&amp;T 17929 Lendline Telephone"/>
    <n v="108.57600000000001"/>
    <n v="4"/>
    <n v="0.4"/>
    <n v="-25.334400000000002"/>
  </r>
  <r>
    <n v="6418"/>
    <s v="CA-2013-111976"/>
    <x v="0"/>
    <x v="387"/>
    <d v="2013-03-13T00:00:00"/>
    <s v="Standard Class"/>
    <s v="BD-11620"/>
    <s v="Brian DeCherney"/>
    <x v="0"/>
    <s v="United States"/>
    <s v="Philadelphia"/>
    <x v="9"/>
    <n v="19120"/>
    <x v="3"/>
    <s v="OFF-FA-10004968"/>
    <x v="1"/>
    <x v="13"/>
    <s v="Rubber Band Ball"/>
    <n v="5.9840000000000009"/>
    <n v="2"/>
    <n v="0.2"/>
    <n v="-1.3463999999999998"/>
  </r>
  <r>
    <n v="6419"/>
    <s v="CA-2013-140130"/>
    <x v="0"/>
    <x v="731"/>
    <d v="2013-11-06T00:00:00"/>
    <s v="Standard Class"/>
    <s v="HW-14935"/>
    <s v="Helen Wasserman"/>
    <x v="1"/>
    <s v="United States"/>
    <s v="Tulsa"/>
    <x v="26"/>
    <n v="74133"/>
    <x v="2"/>
    <s v="OFF-SU-10001218"/>
    <x v="1"/>
    <x v="14"/>
    <s v="Fiskars Softgrip Scissors"/>
    <n v="21.96"/>
    <n v="2"/>
    <n v="0"/>
    <n v="6.1488000000000014"/>
  </r>
  <r>
    <n v="6420"/>
    <s v="CA-2013-140130"/>
    <x v="0"/>
    <x v="731"/>
    <d v="2013-11-06T00:00:00"/>
    <s v="Standard Class"/>
    <s v="HW-14935"/>
    <s v="Helen Wasserman"/>
    <x v="1"/>
    <s v="United States"/>
    <s v="Tulsa"/>
    <x v="26"/>
    <n v="74133"/>
    <x v="2"/>
    <s v="FUR-CH-10002084"/>
    <x v="0"/>
    <x v="1"/>
    <s v="Hon Mobius Operator's Chair"/>
    <n v="368.96999999999997"/>
    <n v="3"/>
    <n v="0"/>
    <n v="81.173400000000001"/>
  </r>
  <r>
    <n v="6421"/>
    <s v="CA-2013-140130"/>
    <x v="0"/>
    <x v="731"/>
    <d v="2013-11-06T00:00:00"/>
    <s v="Standard Class"/>
    <s v="HW-14935"/>
    <s v="Helen Wasserman"/>
    <x v="1"/>
    <s v="United States"/>
    <s v="Tulsa"/>
    <x v="26"/>
    <n v="74133"/>
    <x v="2"/>
    <s v="OFF-AR-10004269"/>
    <x v="1"/>
    <x v="6"/>
    <s v="Newell 31"/>
    <n v="12.39"/>
    <n v="3"/>
    <n v="0"/>
    <n v="3.4692000000000003"/>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299999999996"/>
  </r>
  <r>
    <n v="6424"/>
    <s v="CA-2012-149650"/>
    <x v="1"/>
    <x v="1040"/>
    <d v="2012-10-27T00:00:00"/>
    <s v="First Class"/>
    <s v="RD-19660"/>
    <s v="Robert Dilbeck"/>
    <x v="2"/>
    <s v="United States"/>
    <s v="Oakland"/>
    <x v="1"/>
    <n v="94601"/>
    <x v="1"/>
    <s v="FUR-CH-10003956"/>
    <x v="0"/>
    <x v="1"/>
    <s v="Novimex High-Tech Fabric Mesh Task Chair"/>
    <n v="454.27200000000005"/>
    <n v="8"/>
    <n v="0.2"/>
    <n v="-73.819200000000052"/>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x v="9"/>
    <n v="19120"/>
    <x v="3"/>
    <s v="OFF-BI-10004308"/>
    <x v="1"/>
    <x v="8"/>
    <s v="Avery Legal 4-Ring Binder"/>
    <n v="6.2940000000000014"/>
    <n v="1"/>
    <n v="0.7"/>
    <n v="-4.1959999999999997"/>
  </r>
  <r>
    <n v="6428"/>
    <s v="CA-2013-143714"/>
    <x v="0"/>
    <x v="454"/>
    <d v="2013-05-28T00:00:00"/>
    <s v="Standard Class"/>
    <s v="CC-12370"/>
    <s v="Christopher Conant"/>
    <x v="0"/>
    <s v="United States"/>
    <s v="Philadelphia"/>
    <x v="9"/>
    <n v="19120"/>
    <x v="3"/>
    <s v="OFF-PA-10000029"/>
    <x v="1"/>
    <x v="10"/>
    <s v="Xerox 224"/>
    <n v="10.368000000000002"/>
    <n v="2"/>
    <n v="0.2"/>
    <n v="3.6288"/>
  </r>
  <r>
    <n v="6429"/>
    <s v="CA-2013-143714"/>
    <x v="0"/>
    <x v="454"/>
    <d v="2013-05-28T00:00:00"/>
    <s v="Standard Class"/>
    <s v="CC-12370"/>
    <s v="Christopher Conant"/>
    <x v="0"/>
    <s v="United States"/>
    <s v="Philadelphia"/>
    <x v="9"/>
    <n v="19120"/>
    <x v="3"/>
    <s v="TEC-PH-10004080"/>
    <x v="2"/>
    <x v="7"/>
    <s v="Avaya 5410 Digital phone"/>
    <n v="122.38199999999999"/>
    <n v="3"/>
    <n v="0.4"/>
    <n v="-24.476399999999998"/>
  </r>
  <r>
    <n v="6430"/>
    <s v="CA-2011-165764"/>
    <x v="2"/>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x v="3"/>
    <n v="28540"/>
    <x v="0"/>
    <s v="FUR-TA-10001768"/>
    <x v="0"/>
    <x v="3"/>
    <s v="Hon Racetrack Conference Tables"/>
    <n v="945.03600000000006"/>
    <n v="6"/>
    <n v="0.4"/>
    <n v="-299.26140000000009"/>
  </r>
  <r>
    <n v="6432"/>
    <s v="CA-2011-165764"/>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6"/>
  </r>
  <r>
    <n v="6436"/>
    <s v="US-2014-116897"/>
    <x v="3"/>
    <x v="837"/>
    <d v="2014-05-30T00:00:00"/>
    <s v="First Class"/>
    <s v="JG-15160"/>
    <s v="James Galang"/>
    <x v="0"/>
    <s v="United States"/>
    <s v="Pocatello"/>
    <x v="45"/>
    <n v="83201"/>
    <x v="1"/>
    <s v="FUR-FU-10004963"/>
    <x v="0"/>
    <x v="5"/>
    <s v="Eldon 400 Class Desk Accessories, Black Carbon"/>
    <n v="35"/>
    <n v="4"/>
    <n v="0"/>
    <n v="14.700000000000003"/>
  </r>
  <r>
    <n v="6437"/>
    <s v="US-2014-116897"/>
    <x v="3"/>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x v="45"/>
    <n v="83201"/>
    <x v="1"/>
    <s v="TEC-PH-10004389"/>
    <x v="2"/>
    <x v="7"/>
    <s v="Nokia Lumia 925"/>
    <n v="302.37599999999998"/>
    <n v="3"/>
    <n v="0.2"/>
    <n v="22.678200000000018"/>
  </r>
  <r>
    <n v="6439"/>
    <s v="US-2014-113992"/>
    <x v="3"/>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x v="15"/>
    <n v="10024"/>
    <x v="3"/>
    <s v="OFF-LA-10000407"/>
    <x v="1"/>
    <x v="2"/>
    <s v="Avery White Multi-Purpose Labels"/>
    <n v="24.900000000000002"/>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x v="0"/>
    <s v="United States"/>
    <s v="Chicago"/>
    <x v="10"/>
    <n v="60623"/>
    <x v="2"/>
    <s v="OFF-FA-10000611"/>
    <x v="1"/>
    <x v="13"/>
    <s v="Binder Clips by OIC"/>
    <n v="7.1039999999999992"/>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x v="5"/>
    <n v="77095"/>
    <x v="2"/>
    <s v="OFF-LA-10002381"/>
    <x v="1"/>
    <x v="2"/>
    <s v="Avery 497"/>
    <n v="2.4640000000000004"/>
    <n v="1"/>
    <n v="0.2"/>
    <n v="0.86239999999999983"/>
  </r>
  <r>
    <n v="6449"/>
    <s v="US-2014-119816"/>
    <x v="3"/>
    <x v="168"/>
    <d v="2014-03-07T00:00:00"/>
    <s v="Second Class"/>
    <s v="TT-21460"/>
    <s v="Tonja Turnell"/>
    <x v="2"/>
    <s v="United States"/>
    <s v="Houston"/>
    <x v="5"/>
    <n v="77095"/>
    <x v="2"/>
    <s v="OFF-ST-10000918"/>
    <x v="1"/>
    <x v="4"/>
    <s v="Crate-A-Files"/>
    <n v="8.7200000000000006"/>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4"/>
  </r>
  <r>
    <n v="6453"/>
    <s v="US-2012-110261"/>
    <x v="1"/>
    <x v="546"/>
    <d v="2012-12-23T00:00:00"/>
    <s v="Second Class"/>
    <s v="PR-18880"/>
    <s v="Patrick Ryan"/>
    <x v="0"/>
    <s v="United States"/>
    <s v="Glenview"/>
    <x v="10"/>
    <n v="60025"/>
    <x v="2"/>
    <s v="TEC-PH-10001750"/>
    <x v="2"/>
    <x v="7"/>
    <s v="Samsung Rugby III"/>
    <n v="158.376"/>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x v="39"/>
    <n v="21215"/>
    <x v="3"/>
    <s v="OFF-AR-10001919"/>
    <x v="1"/>
    <x v="6"/>
    <s v="OIC #2 Pencils, Medium Soft"/>
    <n v="3.76"/>
    <n v="2"/>
    <n v="0"/>
    <n v="1.0903999999999998"/>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0000000000008"/>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199999999998"/>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4999999999993"/>
    <n v="5"/>
    <n v="0"/>
    <n v="176.38600000000002"/>
  </r>
  <r>
    <n v="6470"/>
    <s v="CA-2013-163804"/>
    <x v="0"/>
    <x v="499"/>
    <d v="2013-12-09T00:00:00"/>
    <s v="Standard Class"/>
    <s v="DB-13270"/>
    <s v="Deborah Brumfield"/>
    <x v="2"/>
    <s v="United States"/>
    <s v="Providence"/>
    <x v="34"/>
    <n v="2908"/>
    <x v="3"/>
    <s v="FUR-FU-10004864"/>
    <x v="0"/>
    <x v="5"/>
    <s v="Eldon 500 Class Desk Accessories"/>
    <n v="72.42"/>
    <n v="6"/>
    <n v="0"/>
    <n v="23.898600000000002"/>
  </r>
  <r>
    <n v="6471"/>
    <s v="CA-2012-108532"/>
    <x v="1"/>
    <x v="1111"/>
    <d v="2012-09-02T00:00:00"/>
    <s v="Standard Class"/>
    <s v="CC-12100"/>
    <s v="Chad Cunningham"/>
    <x v="2"/>
    <s v="United States"/>
    <s v="Detroit"/>
    <x v="12"/>
    <n v="48234"/>
    <x v="2"/>
    <s v="TEC-PH-10001750"/>
    <x v="2"/>
    <x v="7"/>
    <s v="Samsung Rugby III"/>
    <n v="131.97999999999999"/>
    <n v="2"/>
    <n v="0"/>
    <n v="35.634600000000006"/>
  </r>
  <r>
    <n v="6472"/>
    <s v="CA-2012-108532"/>
    <x v="1"/>
    <x v="1111"/>
    <d v="2012-09-02T00:00:00"/>
    <s v="Standard Class"/>
    <s v="CC-12100"/>
    <s v="Chad Cunningham"/>
    <x v="2"/>
    <s v="United States"/>
    <s v="Detroit"/>
    <x v="12"/>
    <n v="48234"/>
    <x v="2"/>
    <s v="TEC-AC-10004510"/>
    <x v="2"/>
    <x v="11"/>
    <s v="Logitech Desktop MK120 Mouse and keyboard Combo"/>
    <n v="114.52"/>
    <n v="7"/>
    <n v="0"/>
    <n v="11.451999999999995"/>
  </r>
  <r>
    <n v="6473"/>
    <s v="CA-2011-151897"/>
    <x v="2"/>
    <x v="571"/>
    <d v="2011-06-10T00:00:00"/>
    <s v="Standard Class"/>
    <s v="VT-21700"/>
    <s v="Valerie Takahito"/>
    <x v="2"/>
    <s v="United States"/>
    <s v="Houston"/>
    <x v="5"/>
    <n v="77070"/>
    <x v="2"/>
    <s v="OFF-LA-10001074"/>
    <x v="1"/>
    <x v="2"/>
    <s v="Round Specialty Laser Printer Labels"/>
    <n v="100.24000000000001"/>
    <n v="10"/>
    <n v="0.2"/>
    <n v="33.830999999999989"/>
  </r>
  <r>
    <n v="6474"/>
    <s v="CA-2013-113292"/>
    <x v="0"/>
    <x v="196"/>
    <d v="2013-03-21T00:00:00"/>
    <s v="Second Class"/>
    <s v="DB-13060"/>
    <s v="Dave Brooks"/>
    <x v="0"/>
    <s v="United States"/>
    <s v="Columbia"/>
    <x v="18"/>
    <n v="38401"/>
    <x v="0"/>
    <s v="OFF-AP-10003590"/>
    <x v="1"/>
    <x v="9"/>
    <s v="Hoover WindTunnel Plus Canister Vacuum"/>
    <n v="871.80000000000007"/>
    <n v="3"/>
    <n v="0.2"/>
    <n v="87.180000000000092"/>
  </r>
  <r>
    <n v="6475"/>
    <s v="CA-2011-149524"/>
    <x v="2"/>
    <x v="1112"/>
    <d v="2011-01-16T00:00:00"/>
    <s v="First Class"/>
    <s v="BS-11590"/>
    <s v="Brendan Sweed"/>
    <x v="1"/>
    <s v="United States"/>
    <s v="Philadelphia"/>
    <x v="9"/>
    <n v="19140"/>
    <x v="3"/>
    <s v="FUR-BO-10003433"/>
    <x v="0"/>
    <x v="0"/>
    <s v="Sauder Cornerstone Collection Library"/>
    <n v="61.96"/>
    <n v="4"/>
    <n v="0.5"/>
    <n v="-53.285600000000009"/>
  </r>
  <r>
    <n v="6476"/>
    <s v="CA-2014-140872"/>
    <x v="3"/>
    <x v="95"/>
    <d v="2014-06-11T00:00:00"/>
    <s v="Standard Class"/>
    <s v="NR-18550"/>
    <s v="Nick Radford"/>
    <x v="0"/>
    <s v="United States"/>
    <s v="Pembroke Pines"/>
    <x v="2"/>
    <n v="33024"/>
    <x v="0"/>
    <s v="OFF-BI-10002432"/>
    <x v="1"/>
    <x v="8"/>
    <s v="Wilson Jones Standard D-Ring Binders"/>
    <n v="4.5540000000000003"/>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x v="2"/>
    <n v="33024"/>
    <x v="0"/>
    <s v="TEC-AC-10003832"/>
    <x v="2"/>
    <x v="11"/>
    <s v="Logitech P710e Mobile Speakerphone"/>
    <n v="205.99200000000002"/>
    <n v="1"/>
    <n v="0.2"/>
    <n v="-2.5749000000000279"/>
  </r>
  <r>
    <n v="6479"/>
    <s v="CA-2014-140872"/>
    <x v="3"/>
    <x v="95"/>
    <d v="2014-06-11T00:00:00"/>
    <s v="Standard Class"/>
    <s v="NR-18550"/>
    <s v="Nick Radford"/>
    <x v="0"/>
    <s v="United States"/>
    <s v="Pembroke Pines"/>
    <x v="2"/>
    <n v="33024"/>
    <x v="0"/>
    <s v="OFF-PA-10000809"/>
    <x v="1"/>
    <x v="10"/>
    <s v="Xerox 206"/>
    <n v="15.552000000000003"/>
    <n v="3"/>
    <n v="0.2"/>
    <n v="5.4432"/>
  </r>
  <r>
    <n v="6480"/>
    <s v="CA-2014-140872"/>
    <x v="3"/>
    <x v="95"/>
    <d v="2014-06-11T00:00:00"/>
    <s v="Standard Class"/>
    <s v="NR-18550"/>
    <s v="Nick Radford"/>
    <x v="0"/>
    <s v="United States"/>
    <s v="Pembroke Pines"/>
    <x v="2"/>
    <n v="33024"/>
    <x v="0"/>
    <s v="TEC-PH-10000441"/>
    <x v="2"/>
    <x v="7"/>
    <s v="VTech DS6151"/>
    <n v="503.96000000000004"/>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799999999998"/>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x v="15"/>
    <n v="10011"/>
    <x v="3"/>
    <s v="TEC-MA-10003173"/>
    <x v="2"/>
    <x v="15"/>
    <s v="Hewlett-Packard 300S Scientific Calculator"/>
    <n v="78.66"/>
    <n v="6"/>
    <n v="0"/>
    <n v="36.183599999999991"/>
  </r>
  <r>
    <n v="6486"/>
    <s v="CA-2014-113908"/>
    <x v="3"/>
    <x v="95"/>
    <d v="2014-06-10T00:00:00"/>
    <s v="Standard Class"/>
    <s v="KN-16390"/>
    <s v="Katherine Nockton"/>
    <x v="1"/>
    <s v="United States"/>
    <s v="New York City"/>
    <x v="15"/>
    <n v="10011"/>
    <x v="3"/>
    <s v="OFF-PA-10004156"/>
    <x v="1"/>
    <x v="10"/>
    <s v="Xerox 188"/>
    <n v="45.36"/>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x v="3"/>
    <n v="28540"/>
    <x v="0"/>
    <s v="OFF-PA-10002254"/>
    <x v="1"/>
    <x v="10"/>
    <s v="Xerox 1883"/>
    <n v="295.45600000000002"/>
    <n v="14"/>
    <n v="0.2"/>
    <n v="96.023199999999974"/>
  </r>
  <r>
    <n v="6490"/>
    <s v="US-2014-148866"/>
    <x v="3"/>
    <x v="20"/>
    <d v="2014-09-25T00:00:00"/>
    <s v="Standard Class"/>
    <s v="JM-15535"/>
    <s v="Jessica Myrick"/>
    <x v="0"/>
    <s v="United States"/>
    <s v="New York City"/>
    <x v="15"/>
    <n v="10011"/>
    <x v="3"/>
    <s v="OFF-PA-10004782"/>
    <x v="1"/>
    <x v="10"/>
    <s v="Xerox 228"/>
    <n v="32.400000000000006"/>
    <n v="5"/>
    <n v="0"/>
    <n v="15.552000000000001"/>
  </r>
  <r>
    <n v="6491"/>
    <s v="CA-2011-149594"/>
    <x v="2"/>
    <x v="1114"/>
    <d v="2011-09-19T00:00:00"/>
    <s v="Standard Class"/>
    <s v="MF-18250"/>
    <s v="Monica Federle"/>
    <x v="1"/>
    <s v="United States"/>
    <s v="Philadelphia"/>
    <x v="9"/>
    <n v="19120"/>
    <x v="3"/>
    <s v="FUR-FU-10000222"/>
    <x v="0"/>
    <x v="5"/>
    <s v="Seth Thomas 16&quot; Steel Case Clock"/>
    <n v="103.93599999999999"/>
    <n v="4"/>
    <n v="0.2"/>
    <n v="16.889599999999998"/>
  </r>
  <r>
    <n v="6492"/>
    <s v="CA-2013-113845"/>
    <x v="0"/>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x v="2"/>
    <n v="32839"/>
    <x v="0"/>
    <s v="OFF-ST-10003327"/>
    <x v="1"/>
    <x v="4"/>
    <s v="Akro-Mils 12-Gallon Tote"/>
    <n v="39.72"/>
    <n v="5"/>
    <n v="0.2"/>
    <n v="4.4684999999999953"/>
  </r>
  <r>
    <n v="6494"/>
    <s v="CA-2013-113845"/>
    <x v="0"/>
    <x v="73"/>
    <d v="2013-11-26T00:00:00"/>
    <s v="Standard Class"/>
    <s v="FA-14230"/>
    <s v="Frank Atkinson"/>
    <x v="1"/>
    <s v="United States"/>
    <s v="Orlando"/>
    <x v="2"/>
    <n v="32839"/>
    <x v="0"/>
    <s v="TEC-PH-10003357"/>
    <x v="2"/>
    <x v="7"/>
    <s v="Grandstream GXP2100 Mainstream Business Phone"/>
    <n v="244.768"/>
    <n v="4"/>
    <n v="0.2"/>
    <n v="24.476800000000004"/>
  </r>
  <r>
    <n v="6495"/>
    <s v="CA-2014-111262"/>
    <x v="3"/>
    <x v="960"/>
    <d v="2014-11-02T00:00:00"/>
    <s v="Second Class"/>
    <s v="KH-16510"/>
    <s v="Keith Herrera"/>
    <x v="0"/>
    <s v="United States"/>
    <s v="Houston"/>
    <x v="5"/>
    <n v="77095"/>
    <x v="2"/>
    <s v="TEC-AC-10002167"/>
    <x v="2"/>
    <x v="11"/>
    <s v="Imation 8gb Micro Traveldrive Usb 2.0 Flash Drive"/>
    <n v="24"/>
    <n v="2"/>
    <n v="0.2"/>
    <n v="-2.6999999999999993"/>
  </r>
  <r>
    <n v="6496"/>
    <s v="CA-2014-111262"/>
    <x v="3"/>
    <x v="960"/>
    <d v="2014-11-02T00:00:00"/>
    <s v="Second Class"/>
    <s v="KH-16510"/>
    <s v="Keith Herrera"/>
    <x v="0"/>
    <s v="United States"/>
    <s v="Houston"/>
    <x v="5"/>
    <n v="77095"/>
    <x v="2"/>
    <s v="OFF-PA-10001937"/>
    <x v="1"/>
    <x v="10"/>
    <s v="Xerox 21"/>
    <n v="15.552000000000003"/>
    <n v="3"/>
    <n v="0.2"/>
    <n v="5.4432"/>
  </r>
  <r>
    <n v="6497"/>
    <s v="CA-2014-111262"/>
    <x v="3"/>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1-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x v="1"/>
    <s v="United States"/>
    <s v="Chicago"/>
    <x v="10"/>
    <n v="60653"/>
    <x v="2"/>
    <s v="OFF-AR-10001547"/>
    <x v="1"/>
    <x v="6"/>
    <s v="Newell 311"/>
    <n v="5.3040000000000003"/>
    <n v="3"/>
    <n v="0.2"/>
    <n v="0.46409999999999996"/>
  </r>
  <r>
    <n v="6507"/>
    <s v="US-2013-128909"/>
    <x v="0"/>
    <x v="790"/>
    <d v="2013-10-12T00:00:00"/>
    <s v="Second Class"/>
    <s v="SP-20545"/>
    <s v="Sibella Parks"/>
    <x v="1"/>
    <s v="United States"/>
    <s v="Philadelphia"/>
    <x v="9"/>
    <n v="19143"/>
    <x v="3"/>
    <s v="OFF-PA-10001593"/>
    <x v="1"/>
    <x v="10"/>
    <s v="Xerox 1947"/>
    <n v="19.136000000000003"/>
    <n v="4"/>
    <n v="0.2"/>
    <n v="5.9799999999999986"/>
  </r>
  <r>
    <n v="6508"/>
    <s v="US-2013-128909"/>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x v="15"/>
    <n v="10009"/>
    <x v="3"/>
    <s v="OFF-PA-10004156"/>
    <x v="1"/>
    <x v="10"/>
    <s v="Xerox 188"/>
    <n v="34.019999999999996"/>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400000000001"/>
    <n v="2"/>
    <n v="0.2"/>
    <n v="23.218199999999996"/>
  </r>
  <r>
    <n v="6516"/>
    <s v="US-2014-116652"/>
    <x v="3"/>
    <x v="175"/>
    <d v="2014-09-20T00:00:00"/>
    <s v="Standard Class"/>
    <s v="RD-19480"/>
    <s v="Rick Duston"/>
    <x v="0"/>
    <s v="United States"/>
    <s v="San Francisco"/>
    <x v="1"/>
    <n v="94122"/>
    <x v="1"/>
    <s v="FUR-CH-10002961"/>
    <x v="0"/>
    <x v="1"/>
    <s v="Leather Task Chair, Black"/>
    <n v="218.35200000000003"/>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8"/>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x v="9"/>
    <n v="19120"/>
    <x v="3"/>
    <s v="TEC-PH-10002310"/>
    <x v="2"/>
    <x v="7"/>
    <s v="Panasonic KX T7731-B Digital phone"/>
    <n v="59.993999999999993"/>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1"/>
  </r>
  <r>
    <n v="6530"/>
    <s v="CA-2011-103744"/>
    <x v="2"/>
    <x v="1116"/>
    <d v="2011-02-28T00:00:00"/>
    <s v="Standard Class"/>
    <s v="MG-17875"/>
    <s v="Michael Grace"/>
    <x v="2"/>
    <s v="United States"/>
    <s v="El Paso"/>
    <x v="5"/>
    <n v="79907"/>
    <x v="2"/>
    <s v="OFF-LA-10004425"/>
    <x v="1"/>
    <x v="2"/>
    <s v="Staples"/>
    <n v="6.9360000000000008"/>
    <n v="3"/>
    <n v="0.2"/>
    <n v="2.3409000000000004"/>
  </r>
  <r>
    <n v="6531"/>
    <s v="CA-2011-103744"/>
    <x v="2"/>
    <x v="1116"/>
    <d v="2011-02-28T00:00:00"/>
    <s v="Standard Class"/>
    <s v="MG-17875"/>
    <s v="Michael Grace"/>
    <x v="2"/>
    <s v="United States"/>
    <s v="El Paso"/>
    <x v="5"/>
    <n v="79907"/>
    <x v="2"/>
    <s v="OFF-BI-10000320"/>
    <x v="1"/>
    <x v="8"/>
    <s v="GBC Plastic Binding Combs"/>
    <n v="4.427999999999999"/>
    <n v="3"/>
    <n v="0.8"/>
    <n v="-6.8633999999999986"/>
  </r>
  <r>
    <n v="6532"/>
    <s v="US-2014-107384"/>
    <x v="3"/>
    <x v="769"/>
    <d v="2014-12-09T00:00:00"/>
    <s v="Standard Class"/>
    <s v="TP-21130"/>
    <s v="Theone Pippenger"/>
    <x v="0"/>
    <s v="United States"/>
    <s v="Rochester"/>
    <x v="11"/>
    <n v="55901"/>
    <x v="2"/>
    <s v="OFF-AR-10001315"/>
    <x v="1"/>
    <x v="6"/>
    <s v="Newell 310"/>
    <n v="8.8000000000000007"/>
    <n v="5"/>
    <n v="0"/>
    <n v="2.5519999999999996"/>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60000000003"/>
    <n v="3"/>
    <n v="0.2"/>
    <n v="726.56189999999981"/>
  </r>
  <r>
    <n v="6536"/>
    <s v="CA-2011-128209"/>
    <x v="2"/>
    <x v="664"/>
    <d v="2011-11-22T00:00:00"/>
    <s v="Standard Class"/>
    <s v="GT-14710"/>
    <s v="Greg Tran"/>
    <x v="0"/>
    <s v="United States"/>
    <s v="Buffalo"/>
    <x v="15"/>
    <n v="14215"/>
    <x v="3"/>
    <s v="FUR-BO-10002213"/>
    <x v="0"/>
    <x v="0"/>
    <s v="DMI Eclipse Executive Suite Bookcases"/>
    <n v="4007.8400000000006"/>
    <n v="10"/>
    <n v="0.2"/>
    <n v="-50.098000000000297"/>
  </r>
  <r>
    <n v="6537"/>
    <s v="CA-2011-169684"/>
    <x v="2"/>
    <x v="22"/>
    <d v="2011-10-23T00:00:00"/>
    <s v="First Class"/>
    <s v="FH-14365"/>
    <s v="Fred Hopkins"/>
    <x v="1"/>
    <s v="United States"/>
    <s v="Knoxville"/>
    <x v="18"/>
    <n v="37918"/>
    <x v="0"/>
    <s v="FUR-TA-10003008"/>
    <x v="0"/>
    <x v="3"/>
    <s v="Lesro Round Back Collection Coffee Table, End Table"/>
    <n v="328.59000000000003"/>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79999999999993"/>
    <n v="6"/>
    <n v="0"/>
    <n v="34.629599999999996"/>
  </r>
  <r>
    <n v="6542"/>
    <s v="US-2014-107888"/>
    <x v="3"/>
    <x v="673"/>
    <d v="2014-11-20T00:00:00"/>
    <s v="First Class"/>
    <s v="CC-12220"/>
    <s v="Chris Cortes"/>
    <x v="0"/>
    <s v="United States"/>
    <s v="Seattle"/>
    <x v="4"/>
    <n v="98103"/>
    <x v="1"/>
    <s v="FUR-FU-10003394"/>
    <x v="0"/>
    <x v="5"/>
    <s v="Tenex &quot;The Solids&quot; Textured Chair Mats"/>
    <n v="139.91999999999999"/>
    <n v="2"/>
    <n v="0"/>
    <n v="23.786399999999986"/>
  </r>
  <r>
    <n v="6543"/>
    <s v="US-2014-107888"/>
    <x v="3"/>
    <x v="673"/>
    <d v="2014-11-20T00:00:00"/>
    <s v="First Class"/>
    <s v="CC-12220"/>
    <s v="Chris Cortes"/>
    <x v="0"/>
    <s v="United States"/>
    <s v="Seattle"/>
    <x v="4"/>
    <n v="98103"/>
    <x v="1"/>
    <s v="TEC-PH-10003171"/>
    <x v="2"/>
    <x v="7"/>
    <s v="Plantronics Encore H101 Dual Earpieces Headset"/>
    <n v="107.88"/>
    <n v="3"/>
    <n v="0.2"/>
    <n v="10.787999999999997"/>
  </r>
  <r>
    <n v="6544"/>
    <s v="US-2014-107888"/>
    <x v="3"/>
    <x v="673"/>
    <d v="2014-11-20T00:00:00"/>
    <s v="First Class"/>
    <s v="CC-12220"/>
    <s v="Chris Cortes"/>
    <x v="0"/>
    <s v="United States"/>
    <s v="Seattle"/>
    <x v="4"/>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4000000000002"/>
    <n v="1"/>
    <n v="0.2"/>
    <n v="7.7449999999999983"/>
  </r>
  <r>
    <n v="6548"/>
    <s v="CA-2011-113880"/>
    <x v="2"/>
    <x v="72"/>
    <d v="2011-03-05T00:00:00"/>
    <s v="Standard Class"/>
    <s v="VF-21715"/>
    <s v="Vicky Freymann"/>
    <x v="2"/>
    <s v="United States"/>
    <s v="Elmhurst"/>
    <x v="10"/>
    <n v="60126"/>
    <x v="2"/>
    <s v="FUR-CH-10000863"/>
    <x v="0"/>
    <x v="1"/>
    <s v="Novimex Swivel Fabric Task Chair"/>
    <n v="634.11599999999999"/>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x v="11"/>
    <n v="55044"/>
    <x v="2"/>
    <s v="FUR-CH-10002304"/>
    <x v="0"/>
    <x v="1"/>
    <s v="Global Stack Chair without Arms, Black"/>
    <n v="155.88"/>
    <n v="6"/>
    <n v="0"/>
    <n v="38.970000000000006"/>
  </r>
  <r>
    <n v="6551"/>
    <s v="CA-2012-126739"/>
    <x v="1"/>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1-10-22T00:00:00"/>
    <s v="Second Class"/>
    <s v="LS-16975"/>
    <s v="Lindsay Shagiari"/>
    <x v="2"/>
    <s v="United States"/>
    <s v="Chicago"/>
    <x v="10"/>
    <n v="60653"/>
    <x v="2"/>
    <s v="OFF-PA-10002109"/>
    <x v="1"/>
    <x v="10"/>
    <s v="Wirebound Voice Message Log Book"/>
    <n v="3.8079999999999998"/>
    <n v="1"/>
    <n v="0.2"/>
    <n v="1.2375999999999996"/>
  </r>
  <r>
    <n v="6557"/>
    <s v="CA-2011-137092"/>
    <x v="2"/>
    <x v="22"/>
    <d v="2011-10-22T00:00:00"/>
    <s v="Second Class"/>
    <s v="LS-16975"/>
    <s v="Lindsay Shagiari"/>
    <x v="2"/>
    <s v="United States"/>
    <s v="Chicago"/>
    <x v="10"/>
    <n v="60653"/>
    <x v="2"/>
    <s v="OFF-BI-10000632"/>
    <x v="1"/>
    <x v="8"/>
    <s v="Satellite Sectional Post Binders"/>
    <n v="8.681999999999996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200000000004"/>
  </r>
  <r>
    <n v="6560"/>
    <s v="CA-2013-160941"/>
    <x v="0"/>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49999999999994"/>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6"/>
    <n v="4"/>
    <n v="0.8"/>
    <n v="-426.9860000000001"/>
  </r>
  <r>
    <n v="6568"/>
    <s v="CA-2014-131282"/>
    <x v="3"/>
    <x v="1119"/>
    <d v="2014-02-09T00:00:00"/>
    <s v="Second Class"/>
    <s v="CB-12025"/>
    <s v="Cassandra Brandow"/>
    <x v="0"/>
    <s v="United States"/>
    <s v="Waco"/>
    <x v="5"/>
    <n v="76706"/>
    <x v="2"/>
    <s v="OFF-AR-10003087"/>
    <x v="1"/>
    <x v="6"/>
    <s v="Staples"/>
    <n v="7.120000000000001"/>
    <n v="5"/>
    <n v="0.2"/>
    <n v="0.71199999999999974"/>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x v="5"/>
    <n v="77095"/>
    <x v="2"/>
    <s v="OFF-EN-10000056"/>
    <x v="1"/>
    <x v="12"/>
    <s v="Cameo Buff Policy Envelopes"/>
    <n v="149.35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14-03-09T00:00:00"/>
    <s v="Standard Class"/>
    <s v="EJ-13720"/>
    <s v="Ed Jacobs"/>
    <x v="0"/>
    <s v="United States"/>
    <s v="Los Angeles"/>
    <x v="1"/>
    <n v="90008"/>
    <x v="1"/>
    <s v="TEC-AC-10000990"/>
    <x v="2"/>
    <x v="11"/>
    <s v="Imation Bio 2GB USB Flash Drive Imation Corp"/>
    <n v="1049.44"/>
    <n v="8"/>
    <n v="0"/>
    <n v="440.76480000000004"/>
  </r>
  <r>
    <n v="6577"/>
    <s v="CA-2014-123085"/>
    <x v="3"/>
    <x v="448"/>
    <d v="2014-03-09T00:00:00"/>
    <s v="Standard Class"/>
    <s v="EJ-13720"/>
    <s v="Ed Jacobs"/>
    <x v="0"/>
    <s v="United States"/>
    <s v="Los Angeles"/>
    <x v="1"/>
    <n v="90008"/>
    <x v="1"/>
    <s v="FUR-CH-10003968"/>
    <x v="0"/>
    <x v="1"/>
    <s v="Novimex Turbo Task Chair"/>
    <n v="170.35200000000003"/>
    <n v="3"/>
    <n v="0.2"/>
    <n v="-17.035200000000003"/>
  </r>
  <r>
    <n v="6578"/>
    <s v="CA-2012-153752"/>
    <x v="1"/>
    <x v="401"/>
    <d v="2012-12-11T00:00:00"/>
    <s v="Second Class"/>
    <s v="RO-19780"/>
    <s v="Rose O'Brian"/>
    <x v="0"/>
    <s v="United States"/>
    <s v="Arlington"/>
    <x v="17"/>
    <n v="22204"/>
    <x v="0"/>
    <s v="TEC-PH-10001615"/>
    <x v="2"/>
    <x v="7"/>
    <s v="AT&amp;T CL82213"/>
    <n v="173.94"/>
    <n v="6"/>
    <n v="0"/>
    <n v="50.442599999999977"/>
  </r>
  <r>
    <n v="6579"/>
    <s v="CA-2011-103660"/>
    <x v="2"/>
    <x v="55"/>
    <d v="2011-08-30T00:00:00"/>
    <s v="Standard Class"/>
    <s v="MW-18220"/>
    <s v="Mitch Webber"/>
    <x v="0"/>
    <s v="United States"/>
    <s v="Seattle"/>
    <x v="4"/>
    <n v="98103"/>
    <x v="1"/>
    <s v="TEC-PH-10000895"/>
    <x v="2"/>
    <x v="7"/>
    <s v="Polycom VVX 310 VoIP phone"/>
    <n v="1007.9440000000002"/>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1999999999987"/>
  </r>
  <r>
    <n v="6583"/>
    <s v="CA-2013-148516"/>
    <x v="0"/>
    <x v="1121"/>
    <d v="2013-08-12T00:00:00"/>
    <s v="Standard Class"/>
    <s v="DW-13585"/>
    <s v="Dorothy Wardle"/>
    <x v="1"/>
    <s v="United States"/>
    <s v="Edmonds"/>
    <x v="4"/>
    <n v="98026"/>
    <x v="1"/>
    <s v="TEC-AC-10003610"/>
    <x v="2"/>
    <x v="11"/>
    <s v="Logitech Illuminated - Keyboard"/>
    <n v="179.97"/>
    <n v="3"/>
    <n v="0"/>
    <n v="86.385600000000011"/>
  </r>
  <r>
    <n v="6584"/>
    <s v="CA-2014-104731"/>
    <x v="3"/>
    <x v="246"/>
    <d v="2014-07-28T00:00:00"/>
    <s v="Standard Class"/>
    <s v="AM-10705"/>
    <s v="Anne McFarland"/>
    <x v="0"/>
    <s v="United States"/>
    <s v="Salem"/>
    <x v="17"/>
    <n v="24153"/>
    <x v="0"/>
    <s v="OFF-AR-10003727"/>
    <x v="1"/>
    <x v="6"/>
    <s v="Berol Giant Pencil Sharpener"/>
    <n v="101.94"/>
    <n v="6"/>
    <n v="0"/>
    <n v="29.562599999999986"/>
  </r>
  <r>
    <n v="6585"/>
    <s v="CA-2014-104731"/>
    <x v="3"/>
    <x v="246"/>
    <d v="2014-07-28T00:00:00"/>
    <s v="Standard Class"/>
    <s v="AM-10705"/>
    <s v="Anne McFarland"/>
    <x v="0"/>
    <s v="United States"/>
    <s v="Salem"/>
    <x v="17"/>
    <n v="24153"/>
    <x v="0"/>
    <s v="TEC-PH-10002660"/>
    <x v="2"/>
    <x v="7"/>
    <s v="Nortel Networks T7316 E Nt8 B27"/>
    <n v="271.95999999999998"/>
    <n v="4"/>
    <n v="0"/>
    <n v="67.990000000000009"/>
  </r>
  <r>
    <n v="6586"/>
    <s v="CA-2014-104731"/>
    <x v="3"/>
    <x v="246"/>
    <d v="2014-07-28T00:00:00"/>
    <s v="Standard Class"/>
    <s v="AM-10705"/>
    <s v="Anne McFarland"/>
    <x v="0"/>
    <s v="United States"/>
    <s v="Salem"/>
    <x v="17"/>
    <n v="24153"/>
    <x v="0"/>
    <s v="FUR-FU-10003274"/>
    <x v="0"/>
    <x v="5"/>
    <s v="Regeneration Desk Collection"/>
    <n v="8.8000000000000007"/>
    <n v="5"/>
    <n v="0"/>
    <n v="3.8720000000000003"/>
  </r>
  <r>
    <n v="6587"/>
    <s v="CA-2014-104731"/>
    <x v="3"/>
    <x v="246"/>
    <d v="2014-07-28T00:00:00"/>
    <s v="Standard Class"/>
    <s v="AM-10705"/>
    <s v="Anne McFarland"/>
    <x v="0"/>
    <s v="United States"/>
    <s v="Salem"/>
    <x v="17"/>
    <n v="24153"/>
    <x v="0"/>
    <s v="OFF-AR-10003829"/>
    <x v="1"/>
    <x v="6"/>
    <s v="Newell 35"/>
    <n v="19.68"/>
    <n v="6"/>
    <n v="0"/>
    <n v="5.7071999999999976"/>
  </r>
  <r>
    <n v="6588"/>
    <s v="CA-2014-104731"/>
    <x v="3"/>
    <x v="246"/>
    <d v="2014-07-28T00:00:00"/>
    <s v="Standard Class"/>
    <s v="AM-10705"/>
    <s v="Anne McFarland"/>
    <x v="0"/>
    <s v="United States"/>
    <s v="Salem"/>
    <x v="17"/>
    <n v="24153"/>
    <x v="0"/>
    <s v="FUR-BO-10003441"/>
    <x v="0"/>
    <x v="0"/>
    <s v="Bush Westfield Collection Bookcases, Fully Assembled"/>
    <n v="302.94"/>
    <n v="3"/>
    <n v="0"/>
    <n v="69.67619999999998"/>
  </r>
  <r>
    <n v="6589"/>
    <s v="CA-2014-104731"/>
    <x v="3"/>
    <x v="246"/>
    <d v="2014-07-28T00:00:00"/>
    <s v="Standard Class"/>
    <s v="AM-10705"/>
    <s v="Anne McFarland"/>
    <x v="0"/>
    <s v="United States"/>
    <s v="Salem"/>
    <x v="17"/>
    <n v="24153"/>
    <x v="0"/>
    <s v="OFF-BI-10003355"/>
    <x v="1"/>
    <x v="8"/>
    <s v="Cardinal Holdit Business Card Pockets"/>
    <n v="14.940000000000001"/>
    <n v="3"/>
    <n v="0"/>
    <n v="7.1712000000000007"/>
  </r>
  <r>
    <n v="6590"/>
    <s v="CA-2014-104731"/>
    <x v="3"/>
    <x v="246"/>
    <d v="2014-07-28T00:00:00"/>
    <s v="Standard Class"/>
    <s v="AM-10705"/>
    <s v="Anne McFarland"/>
    <x v="0"/>
    <s v="United States"/>
    <s v="Salem"/>
    <x v="17"/>
    <n v="24153"/>
    <x v="0"/>
    <s v="OFF-SU-10003505"/>
    <x v="1"/>
    <x v="14"/>
    <s v="Premier Electric Letter Opener"/>
    <n v="231.72"/>
    <n v="2"/>
    <n v="0"/>
    <n v="11.585999999999984"/>
  </r>
  <r>
    <n v="6591"/>
    <s v="CA-2011-164749"/>
    <x v="2"/>
    <x v="893"/>
    <d v="2011-03-26T00:00:00"/>
    <s v="First Class"/>
    <s v="BG-11740"/>
    <s v="Bruce Geld"/>
    <x v="0"/>
    <s v="United States"/>
    <s v="Delray Beach"/>
    <x v="2"/>
    <n v="33445"/>
    <x v="0"/>
    <s v="OFF-LA-10004484"/>
    <x v="1"/>
    <x v="2"/>
    <s v="Avery 476"/>
    <n v="9.9120000000000008"/>
    <n v="3"/>
    <n v="0.2"/>
    <n v="3.2213999999999996"/>
  </r>
  <r>
    <n v="6592"/>
    <s v="CA-2012-103716"/>
    <x v="1"/>
    <x v="28"/>
    <d v="2012-05-06T00:00:00"/>
    <s v="Standard Class"/>
    <s v="KB-16585"/>
    <s v="Ken Black"/>
    <x v="1"/>
    <s v="United States"/>
    <s v="San Francisco"/>
    <x v="1"/>
    <n v="94110"/>
    <x v="1"/>
    <s v="OFF-AR-10000658"/>
    <x v="1"/>
    <x v="6"/>
    <s v="Newell 324"/>
    <n v="34.650000000000006"/>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x v="24"/>
    <n v="43229"/>
    <x v="3"/>
    <s v="OFF-PA-10001804"/>
    <x v="1"/>
    <x v="10"/>
    <s v="Xerox 195"/>
    <n v="5.3440000000000003"/>
    <n v="1"/>
    <n v="0.2"/>
    <n v="1.8703999999999998"/>
  </r>
  <r>
    <n v="6598"/>
    <s v="CA-2011-169257"/>
    <x v="2"/>
    <x v="571"/>
    <d v="2011-06-12T00:00:00"/>
    <s v="Standard Class"/>
    <s v="SV-20785"/>
    <s v="Stewart Visinsky"/>
    <x v="0"/>
    <s v="United States"/>
    <s v="Jacksonville"/>
    <x v="2"/>
    <n v="32216"/>
    <x v="0"/>
    <s v="OFF-BI-10002557"/>
    <x v="1"/>
    <x v="8"/>
    <s v="Presstex Flexible Ring Binders"/>
    <n v="1.3650000000000002"/>
    <n v="1"/>
    <n v="0.7"/>
    <n v="-0.9099999999999997"/>
  </r>
  <r>
    <n v="6599"/>
    <s v="CA-2011-169257"/>
    <x v="2"/>
    <x v="571"/>
    <d v="2011-06-12T00:00:00"/>
    <s v="Standard Class"/>
    <s v="SV-20785"/>
    <s v="Stewart Visinsky"/>
    <x v="0"/>
    <s v="United States"/>
    <s v="Jacksonville"/>
    <x v="2"/>
    <n v="32216"/>
    <x v="0"/>
    <s v="OFF-PA-10002319"/>
    <x v="1"/>
    <x v="10"/>
    <s v="Xerox 1944"/>
    <n v="62.015999999999998"/>
    <n v="2"/>
    <n v="0.2"/>
    <n v="22.480800000000002"/>
  </r>
  <r>
    <n v="6600"/>
    <s v="CA-2011-154095"/>
    <x v="2"/>
    <x v="266"/>
    <d v="2011-12-07T00:00:00"/>
    <s v="Standard Class"/>
    <s v="ON-18715"/>
    <s v="Odella Nelson"/>
    <x v="1"/>
    <s v="United States"/>
    <s v="Clinton"/>
    <x v="39"/>
    <n v="20735"/>
    <x v="3"/>
    <s v="FUR-FU-10003849"/>
    <x v="0"/>
    <x v="5"/>
    <s v="DAX Metal Frame, Desktop, Stepped-Edge"/>
    <n v="60.72"/>
    <n v="3"/>
    <n v="0"/>
    <n v="23.680799999999998"/>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399999999999995"/>
    <n v="3"/>
    <n v="0"/>
    <n v="0"/>
  </r>
  <r>
    <n v="6606"/>
    <s v="CA-2013-148852"/>
    <x v="0"/>
    <x v="439"/>
    <d v="2013-06-01T00:00:00"/>
    <s v="Standard Class"/>
    <s v="SV-20785"/>
    <s v="Stewart Visinsky"/>
    <x v="0"/>
    <s v="United States"/>
    <s v="Santa Ana"/>
    <x v="1"/>
    <n v="92704"/>
    <x v="1"/>
    <s v="OFF-PA-10001293"/>
    <x v="1"/>
    <x v="10"/>
    <s v="Xerox 1946"/>
    <n v="45.36"/>
    <n v="7"/>
    <n v="0"/>
    <n v="21.772800000000004"/>
  </r>
  <r>
    <n v="6607"/>
    <s v="CA-2013-148852"/>
    <x v="0"/>
    <x v="439"/>
    <d v="2013-06-01T00:00:00"/>
    <s v="Standard Class"/>
    <s v="SV-20785"/>
    <s v="Stewart Visinsky"/>
    <x v="0"/>
    <s v="United States"/>
    <s v="Santa Ana"/>
    <x v="1"/>
    <n v="92704"/>
    <x v="1"/>
    <s v="TEC-PH-10003885"/>
    <x v="2"/>
    <x v="7"/>
    <s v="Cisco SPA508G"/>
    <n v="211.16800000000001"/>
    <n v="4"/>
    <n v="0.2"/>
    <n v="23.756399999999985"/>
  </r>
  <r>
    <n v="6608"/>
    <s v="CA-2013-148852"/>
    <x v="0"/>
    <x v="439"/>
    <d v="2013-06-01T00:00:00"/>
    <s v="Standard Class"/>
    <s v="SV-20785"/>
    <s v="Stewart Visinsky"/>
    <x v="0"/>
    <s v="United States"/>
    <s v="Santa Ana"/>
    <x v="1"/>
    <n v="92704"/>
    <x v="1"/>
    <s v="FUR-CH-10004860"/>
    <x v="0"/>
    <x v="1"/>
    <s v="Global Low Back Tilter Chair"/>
    <n v="484.70400000000006"/>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x v="39"/>
    <n v="20735"/>
    <x v="3"/>
    <s v="OFF-ST-10002406"/>
    <x v="1"/>
    <x v="4"/>
    <s v="Pizazz Global Quick File"/>
    <n v="89.820000000000007"/>
    <n v="6"/>
    <n v="0"/>
    <n v="25.149600000000007"/>
  </r>
  <r>
    <n v="6611"/>
    <s v="CA-2013-168921"/>
    <x v="0"/>
    <x v="201"/>
    <d v="2013-10-23T00:00:00"/>
    <s v="First Class"/>
    <s v="AG-10495"/>
    <s v="Andrew Gjertsen"/>
    <x v="1"/>
    <s v="United States"/>
    <s v="Los Angeles"/>
    <x v="1"/>
    <n v="90049"/>
    <x v="1"/>
    <s v="OFF-BI-10004209"/>
    <x v="1"/>
    <x v="8"/>
    <s v="Fellowes Twister Kit, Gray/Clear, 3/pkg"/>
    <n v="19.295999999999999"/>
    <n v="3"/>
    <n v="0.2"/>
    <n v="6.0299999999999994"/>
  </r>
  <r>
    <n v="6612"/>
    <s v="CA-2012-107678"/>
    <x v="1"/>
    <x v="1122"/>
    <d v="2012-04-28T00:00:00"/>
    <s v="Standard Class"/>
    <s v="JK-16090"/>
    <s v="Juliana Krohn"/>
    <x v="0"/>
    <s v="United States"/>
    <s v="Louisville"/>
    <x v="0"/>
    <n v="40214"/>
    <x v="0"/>
    <s v="FUR-CH-10001891"/>
    <x v="0"/>
    <x v="1"/>
    <s v="Global Deluxe Office Fabric Chairs"/>
    <n v="191.96"/>
    <n v="2"/>
    <n v="0"/>
    <n v="51.829200000000014"/>
  </r>
  <r>
    <n v="6613"/>
    <s v="CA-2012-107678"/>
    <x v="1"/>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x v="1"/>
    <n v="90045"/>
    <x v="1"/>
    <s v="OFF-LA-10000081"/>
    <x v="1"/>
    <x v="2"/>
    <s v="Avery 496"/>
    <n v="22.5"/>
    <n v="6"/>
    <n v="0"/>
    <n v="10.799999999999999"/>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00000000000006"/>
    <n v="5"/>
    <n v="0"/>
    <n v="15.552000000000001"/>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x v="25"/>
    <n v="65807"/>
    <x v="2"/>
    <s v="FUR-BO-10001608"/>
    <x v="0"/>
    <x v="0"/>
    <s v="Hon Metal Bookcases, Black"/>
    <n v="212.9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x v="1"/>
    <n v="94109"/>
    <x v="1"/>
    <s v="OFF-LA-10001934"/>
    <x v="1"/>
    <x v="2"/>
    <s v="Avery 516"/>
    <n v="58.48"/>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x v="5"/>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x v="4"/>
    <n v="98006"/>
    <x v="1"/>
    <s v="OFF-PA-10003177"/>
    <x v="1"/>
    <x v="10"/>
    <s v="Xerox 1999"/>
    <n v="12.96"/>
    <n v="2"/>
    <n v="0"/>
    <n v="6.2208000000000006"/>
  </r>
  <r>
    <n v="6629"/>
    <s v="CA-2012-135489"/>
    <x v="1"/>
    <x v="444"/>
    <d v="2012-09-22T00:00:00"/>
    <s v="Second Class"/>
    <s v="GW-14605"/>
    <s v="Giulietta Weimer"/>
    <x v="0"/>
    <s v="United States"/>
    <s v="New York City"/>
    <x v="15"/>
    <n v="10024"/>
    <x v="3"/>
    <s v="TEC-PH-10000011"/>
    <x v="2"/>
    <x v="7"/>
    <s v="PureGear Roll-On Screen Protector"/>
    <n v="279.85999999999996"/>
    <n v="14"/>
    <n v="0"/>
    <n v="134.33279999999996"/>
  </r>
  <r>
    <n v="6630"/>
    <s v="CA-2012-125696"/>
    <x v="1"/>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x v="4"/>
    <n v="98115"/>
    <x v="1"/>
    <s v="FUR-CH-10000847"/>
    <x v="0"/>
    <x v="1"/>
    <s v="Global Executive Mid-Back Manager's Chair"/>
    <n v="698.35200000000009"/>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00000000004"/>
  </r>
  <r>
    <n v="6634"/>
    <s v="CA-2013-166275"/>
    <x v="0"/>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14-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14-05-07T00:00:00"/>
    <s v="Same Day"/>
    <s v="MB-18085"/>
    <s v="Mick Brown"/>
    <x v="0"/>
    <s v="United States"/>
    <s v="Charlotte"/>
    <x v="3"/>
    <n v="28205"/>
    <x v="0"/>
    <s v="TEC-PH-10004977"/>
    <x v="2"/>
    <x v="7"/>
    <s v="GE 30524EE4"/>
    <n v="627.16800000000012"/>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x v="15"/>
    <n v="10011"/>
    <x v="3"/>
    <s v="OFF-AR-10001573"/>
    <x v="1"/>
    <x v="6"/>
    <s v="American Pencil"/>
    <n v="6.99"/>
    <n v="3"/>
    <n v="0"/>
    <n v="2.027099999999999"/>
  </r>
  <r>
    <n v="6639"/>
    <s v="CA-2014-103352"/>
    <x v="3"/>
    <x v="344"/>
    <d v="2014-12-01T00:00:00"/>
    <s v="Second Class"/>
    <s v="RP-19390"/>
    <s v="Resi Pölking"/>
    <x v="0"/>
    <s v="United States"/>
    <s v="New York City"/>
    <x v="15"/>
    <n v="10011"/>
    <x v="3"/>
    <s v="OFF-BI-10001196"/>
    <x v="1"/>
    <x v="8"/>
    <s v="Avery Flip-Chart Easel Binder, Black"/>
    <n v="107.42400000000001"/>
    <n v="6"/>
    <n v="0.2"/>
    <n v="36.255599999999994"/>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20000000000002"/>
    <n v="9"/>
    <n v="0"/>
    <n v="66.600000000000009"/>
  </r>
  <r>
    <n v="6644"/>
    <s v="US-2012-156496"/>
    <x v="1"/>
    <x v="544"/>
    <d v="2012-08-16T00:00:00"/>
    <s v="Standard Class"/>
    <s v="WB-21850"/>
    <s v="William Brown"/>
    <x v="0"/>
    <s v="United States"/>
    <s v="Redmond"/>
    <x v="21"/>
    <n v="97756"/>
    <x v="1"/>
    <s v="TEC-PH-10000576"/>
    <x v="2"/>
    <x v="7"/>
    <s v="AT&amp;T 1080 Corded phone"/>
    <n v="438.36800000000005"/>
    <n v="4"/>
    <n v="0.2"/>
    <n v="38.357200000000006"/>
  </r>
  <r>
    <n v="6645"/>
    <s v="US-2012-156496"/>
    <x v="1"/>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x v="5"/>
    <n v="76017"/>
    <x v="2"/>
    <s v="OFF-BI-10002429"/>
    <x v="1"/>
    <x v="8"/>
    <s v="Premier Elliptical Ring Binder, Black"/>
    <n v="42.615999999999993"/>
    <n v="7"/>
    <n v="0.8"/>
    <n v="-68.185600000000022"/>
  </r>
  <r>
    <n v="6650"/>
    <s v="US-2014-124779"/>
    <x v="3"/>
    <x v="565"/>
    <d v="2014-09-12T00:00:00"/>
    <s v="First Class"/>
    <s v="BF-11020"/>
    <s v="Barry Französisch"/>
    <x v="1"/>
    <s v="United States"/>
    <s v="Arlington"/>
    <x v="5"/>
    <n v="76017"/>
    <x v="2"/>
    <s v="TEC-CO-10001943"/>
    <x v="2"/>
    <x v="16"/>
    <s v="Canon PC-428 Personal Copier"/>
    <n v="319.98400000000004"/>
    <n v="2"/>
    <n v="0.2"/>
    <n v="107.99459999999999"/>
  </r>
  <r>
    <n v="6651"/>
    <s v="US-2014-124779"/>
    <x v="3"/>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4"/>
    <n v="4"/>
    <n v="0.2"/>
    <n v="7.2576000000000001"/>
  </r>
  <r>
    <n v="6654"/>
    <s v="US-2014-124779"/>
    <x v="3"/>
    <x v="565"/>
    <d v="2014-09-12T00:00:00"/>
    <s v="First Class"/>
    <s v="BF-11020"/>
    <s v="Barry Französisch"/>
    <x v="1"/>
    <s v="United States"/>
    <s v="Arlington"/>
    <x v="5"/>
    <n v="76017"/>
    <x v="2"/>
    <s v="FUR-CH-10003535"/>
    <x v="0"/>
    <x v="1"/>
    <s v="Global Armless Task Chair, Royal Blue"/>
    <n v="213.42999999999995"/>
    <n v="5"/>
    <n v="0.3"/>
    <n v="-39.636999999999993"/>
  </r>
  <r>
    <n v="6655"/>
    <s v="CA-2014-135937"/>
    <x v="3"/>
    <x v="297"/>
    <d v="2014-02-28T00:00:00"/>
    <s v="Standard Class"/>
    <s v="KM-16375"/>
    <s v="Katherine Murray"/>
    <x v="2"/>
    <s v="United States"/>
    <s v="Gilbert"/>
    <x v="16"/>
    <n v="85234"/>
    <x v="1"/>
    <s v="TEC-PH-10004447"/>
    <x v="2"/>
    <x v="7"/>
    <s v="Toshiba IPT2010-SD IP Telephone"/>
    <n v="333.57600000000002"/>
    <n v="3"/>
    <n v="0.2"/>
    <n v="25.018199999999993"/>
  </r>
  <r>
    <n v="6656"/>
    <s v="CA-2014-135937"/>
    <x v="3"/>
    <x v="297"/>
    <d v="2014-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x v="16"/>
    <n v="85234"/>
    <x v="1"/>
    <s v="FUR-TA-10001039"/>
    <x v="0"/>
    <x v="3"/>
    <s v="KI Adjustable-Height Table"/>
    <n v="386.91"/>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x v="31"/>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x v="5"/>
    <n v="75061"/>
    <x v="2"/>
    <s v="OFF-PA-10001497"/>
    <x v="1"/>
    <x v="10"/>
    <s v="Xerox 1914"/>
    <n v="219.84000000000003"/>
    <n v="5"/>
    <n v="0.2"/>
    <n v="79.691999999999979"/>
  </r>
  <r>
    <n v="6667"/>
    <s v="CA-2014-122175"/>
    <x v="3"/>
    <x v="605"/>
    <d v="2014-05-15T00:00:00"/>
    <s v="Second Class"/>
    <s v="CA-12775"/>
    <s v="Cynthia Arntzen"/>
    <x v="0"/>
    <s v="United States"/>
    <s v="Vineland"/>
    <x v="30"/>
    <n v="8360"/>
    <x v="3"/>
    <s v="FUR-FU-10000719"/>
    <x v="0"/>
    <x v="5"/>
    <s v="DAX Cubicle Frames, 8-1/2 x 11"/>
    <n v="42.85"/>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0000000000008"/>
  </r>
  <r>
    <n v="6671"/>
    <s v="CA-2014-161088"/>
    <x v="3"/>
    <x v="1126"/>
    <d v="2014-05-30T00:00:00"/>
    <s v="Standard Class"/>
    <s v="MH-18115"/>
    <s v="Mick Hernandez"/>
    <x v="2"/>
    <s v="United States"/>
    <s v="Columbus"/>
    <x v="32"/>
    <n v="31907"/>
    <x v="0"/>
    <s v="OFF-BI-10002824"/>
    <x v="1"/>
    <x v="8"/>
    <s v="Recycled Easel Ring Binders"/>
    <n v="29.84"/>
    <n v="2"/>
    <n v="0"/>
    <n v="13.427999999999997"/>
  </r>
  <r>
    <n v="6672"/>
    <s v="CA-2011-154837"/>
    <x v="2"/>
    <x v="709"/>
    <d v="2011-08-27T00:00:00"/>
    <s v="Second Class"/>
    <s v="RB-19645"/>
    <s v="Robert Barroso"/>
    <x v="1"/>
    <s v="United States"/>
    <s v="Los Angeles"/>
    <x v="1"/>
    <n v="90032"/>
    <x v="1"/>
    <s v="OFF-BI-10001575"/>
    <x v="1"/>
    <x v="8"/>
    <s v="GBC Linen Binding Covers"/>
    <n v="49.568000000000005"/>
    <n v="2"/>
    <n v="0.2"/>
    <n v="17.348799999999997"/>
  </r>
  <r>
    <n v="6673"/>
    <s v="CA-2012-153794"/>
    <x v="1"/>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x v="14"/>
    <n v="46226"/>
    <x v="2"/>
    <s v="TEC-AC-10000990"/>
    <x v="2"/>
    <x v="11"/>
    <s v="Imation Bio 2GB USB Flash Drive Imation Corp"/>
    <n v="393.54"/>
    <n v="3"/>
    <n v="0"/>
    <n v="165.28680000000003"/>
  </r>
  <r>
    <n v="6679"/>
    <s v="CA-2011-150329"/>
    <x v="2"/>
    <x v="982"/>
    <d v="2011-10-14T00:00:00"/>
    <s v="Standard Class"/>
    <s v="SD-20485"/>
    <s v="Shirley Daniels"/>
    <x v="2"/>
    <s v="United States"/>
    <s v="Phoenix"/>
    <x v="16"/>
    <n v="85023"/>
    <x v="1"/>
    <s v="FUR-FU-10003724"/>
    <x v="0"/>
    <x v="5"/>
    <s v="Westinghouse Clip-On Gooseneck Lamps"/>
    <n v="46.872"/>
    <n v="7"/>
    <n v="0.2"/>
    <n v="3.5153999999999979"/>
  </r>
  <r>
    <n v="6680"/>
    <s v="CA-2014-145037"/>
    <x v="3"/>
    <x v="264"/>
    <d v="2014-09-08T00:00:00"/>
    <s v="Second Class"/>
    <s v="TB-21055"/>
    <s v="Ted Butterfield"/>
    <x v="0"/>
    <s v="United States"/>
    <s v="Meriden"/>
    <x v="29"/>
    <n v="6450"/>
    <x v="3"/>
    <s v="OFF-ST-10000918"/>
    <x v="1"/>
    <x v="4"/>
    <s v="Crate-A-Files"/>
    <n v="10.9"/>
    <n v="1"/>
    <n v="0"/>
    <n v="2.8339999999999996"/>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23"/>
  </r>
  <r>
    <n v="6685"/>
    <s v="US-2012-129637"/>
    <x v="1"/>
    <x v="997"/>
    <d v="2012-12-22T00:00:00"/>
    <s v="Standard Class"/>
    <s v="MC-18100"/>
    <s v="Mick Crebagga"/>
    <x v="0"/>
    <s v="United States"/>
    <s v="Bloomington"/>
    <x v="10"/>
    <n v="61701"/>
    <x v="2"/>
    <s v="OFF-ST-10003716"/>
    <x v="1"/>
    <x v="4"/>
    <s v="Tennsco Double-Tier Lockers"/>
    <n v="180.01600000000002"/>
    <n v="1"/>
    <n v="0.2"/>
    <n v="-15.751400000000004"/>
  </r>
  <r>
    <n v="6686"/>
    <s v="US-2012-129637"/>
    <x v="1"/>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x v="10"/>
    <n v="61701"/>
    <x v="2"/>
    <s v="OFF-AR-10003829"/>
    <x v="1"/>
    <x v="6"/>
    <s v="Newell 35"/>
    <n v="13.120000000000001"/>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x v="1"/>
    <n v="94109"/>
    <x v="1"/>
    <s v="TEC-AC-10004568"/>
    <x v="2"/>
    <x v="11"/>
    <s v="Maxell LTO Ultrium - 800 GB"/>
    <n v="111.96"/>
    <n v="4"/>
    <n v="0"/>
    <n v="21.27239999999999"/>
  </r>
  <r>
    <n v="6690"/>
    <s v="CA-2014-104108"/>
    <x v="3"/>
    <x v="574"/>
    <d v="2014-12-10T00:00:00"/>
    <s v="Standard Class"/>
    <s v="RP-19855"/>
    <s v="Roy Phan"/>
    <x v="1"/>
    <s v="United States"/>
    <s v="Houston"/>
    <x v="5"/>
    <n v="77095"/>
    <x v="2"/>
    <s v="OFF-AR-10000817"/>
    <x v="1"/>
    <x v="6"/>
    <s v="Manco Dry-Lighter Erasable Highlighter"/>
    <n v="12.160000000000002"/>
    <n v="5"/>
    <n v="0.2"/>
    <n v="2.1279999999999988"/>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8"/>
  </r>
  <r>
    <n v="6696"/>
    <s v="US-2013-155103"/>
    <x v="0"/>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600000000002"/>
    <n v="2"/>
    <n v="0.2"/>
    <n v="22.529599999999995"/>
  </r>
  <r>
    <n v="6701"/>
    <s v="CA-2014-145429"/>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x v="3"/>
    <n v="27893"/>
    <x v="0"/>
    <s v="FUR-FU-10001986"/>
    <x v="0"/>
    <x v="5"/>
    <s v="Dana Fluorescent Magnifying Lamp, White, 36&quot;"/>
    <n v="163.136"/>
    <n v="4"/>
    <n v="0.2"/>
    <n v="20.391999999999989"/>
  </r>
  <r>
    <n v="6703"/>
    <s v="CA-2012-153535"/>
    <x v="1"/>
    <x v="1128"/>
    <d v="2012-05-24T00:00:00"/>
    <s v="Standard Class"/>
    <s v="SG-20470"/>
    <s v="Sheri Gordon"/>
    <x v="0"/>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x v="1"/>
    <n v="90805"/>
    <x v="1"/>
    <s v="OFF-FA-10003059"/>
    <x v="1"/>
    <x v="13"/>
    <s v="Assorted Color Push Pins"/>
    <n v="5.43"/>
    <n v="3"/>
    <n v="0"/>
    <n v="1.7918999999999998"/>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13-09-16T00:00:00"/>
    <s v="Standard Class"/>
    <s v="SC-20695"/>
    <s v="Steve Chapman"/>
    <x v="1"/>
    <s v="United States"/>
    <s v="Fort Lauderdale"/>
    <x v="2"/>
    <n v="33311"/>
    <x v="0"/>
    <s v="TEC-PH-10003505"/>
    <x v="2"/>
    <x v="7"/>
    <s v="Geemarc AmpliPOWER60"/>
    <n v="519.67999999999995"/>
    <n v="7"/>
    <n v="0.2"/>
    <n v="58.46399999999997"/>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31"/>
  </r>
  <r>
    <n v="6710"/>
    <s v="CA-2012-123141"/>
    <x v="1"/>
    <x v="717"/>
    <d v="2012-11-19T00:00:00"/>
    <s v="Standard Class"/>
    <s v="GZ-14470"/>
    <s v="Gary Zandusky"/>
    <x v="0"/>
    <s v="United States"/>
    <s v="Rio Rancho"/>
    <x v="27"/>
    <n v="87124"/>
    <x v="1"/>
    <s v="FUR-CH-10001891"/>
    <x v="0"/>
    <x v="1"/>
    <s v="Global Deluxe Office Fabric Chairs"/>
    <n v="230.35200000000003"/>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x v="24"/>
    <n v="43229"/>
    <x v="3"/>
    <s v="OFF-AR-10001419"/>
    <x v="1"/>
    <x v="6"/>
    <s v="Newell 325"/>
    <n v="9.9120000000000008"/>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x v="10"/>
    <n v="60076"/>
    <x v="2"/>
    <s v="TEC-AC-10004510"/>
    <x v="2"/>
    <x v="11"/>
    <s v="Logitech Desktop MK120 Mouse and keyboard Combo"/>
    <n v="39.264000000000003"/>
    <n v="3"/>
    <n v="0.2"/>
    <n v="-4.908000000000003"/>
  </r>
  <r>
    <n v="6716"/>
    <s v="CA-2014-107629"/>
    <x v="3"/>
    <x v="817"/>
    <d v="2014-12-15T00:00:00"/>
    <s v="Same Day"/>
    <s v="DB-13060"/>
    <s v="Dave Brooks"/>
    <x v="0"/>
    <s v="United States"/>
    <s v="Skokie"/>
    <x v="10"/>
    <n v="60076"/>
    <x v="2"/>
    <s v="OFF-AR-10002987"/>
    <x v="1"/>
    <x v="6"/>
    <s v="Prismacolor Color Pencil Set"/>
    <n v="95.231999999999999"/>
    <n v="6"/>
    <n v="0.2"/>
    <n v="24.998400000000011"/>
  </r>
  <r>
    <n v="6717"/>
    <s v="CA-2013-134789"/>
    <x v="0"/>
    <x v="143"/>
    <d v="2013-04-16T00:00:00"/>
    <s v="Standard Class"/>
    <s v="CK-12325"/>
    <s v="Christine Kargatis"/>
    <x v="2"/>
    <s v="United States"/>
    <s v="Hot Springs"/>
    <x v="36"/>
    <n v="71901"/>
    <x v="0"/>
    <s v="OFF-FA-10002280"/>
    <x v="1"/>
    <x v="13"/>
    <s v="Advantus Plastic Paper Clips"/>
    <n v="30"/>
    <n v="6"/>
    <n v="0"/>
    <n v="14.399999999999999"/>
  </r>
  <r>
    <n v="6718"/>
    <s v="CA-2013-134789"/>
    <x v="0"/>
    <x v="143"/>
    <d v="2013-04-16T00:00:00"/>
    <s v="Standard Class"/>
    <s v="CK-12325"/>
    <s v="Christine Kargatis"/>
    <x v="2"/>
    <s v="United States"/>
    <s v="Hot Springs"/>
    <x v="36"/>
    <n v="71901"/>
    <x v="0"/>
    <s v="OFF-PA-10001934"/>
    <x v="1"/>
    <x v="10"/>
    <s v="Xerox 1993"/>
    <n v="25.92"/>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x v="1"/>
    <n v="90032"/>
    <x v="1"/>
    <s v="OFF-AR-10000914"/>
    <x v="1"/>
    <x v="6"/>
    <s v="Boston 16765 Mini Stand Up Battery Pencil Sharpener"/>
    <n v="23.32"/>
    <n v="2"/>
    <n v="0"/>
    <n v="6.0632000000000019"/>
  </r>
  <r>
    <n v="6723"/>
    <s v="CA-2014-102974"/>
    <x v="3"/>
    <x v="20"/>
    <d v="2014-09-25T00:00:00"/>
    <s v="Standard Class"/>
    <s v="DP-13105"/>
    <s v="Dave Poirier"/>
    <x v="1"/>
    <s v="United States"/>
    <s v="Los Angeles"/>
    <x v="1"/>
    <n v="90032"/>
    <x v="1"/>
    <s v="OFF-AR-10004956"/>
    <x v="1"/>
    <x v="6"/>
    <s v="Newell 33"/>
    <n v="16.740000000000002"/>
    <n v="3"/>
    <n v="0"/>
    <n v="4.8545999999999978"/>
  </r>
  <r>
    <n v="6724"/>
    <s v="US-2014-166394"/>
    <x v="3"/>
    <x v="507"/>
    <d v="2014-09-07T00:00:00"/>
    <s v="Second Class"/>
    <s v="VM-21835"/>
    <s v="Vivian Mathis"/>
    <x v="0"/>
    <s v="United States"/>
    <s v="Nashua"/>
    <x v="38"/>
    <n v="3060"/>
    <x v="3"/>
    <s v="OFF-FA-10001843"/>
    <x v="1"/>
    <x v="13"/>
    <s v="Staples"/>
    <n v="14.82"/>
    <n v="6"/>
    <n v="0"/>
    <n v="6.9654000000000007"/>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39999999999993"/>
  </r>
  <r>
    <n v="6728"/>
    <s v="CA-2014-145443"/>
    <x v="3"/>
    <x v="682"/>
    <d v="2014-08-16T00:00:00"/>
    <s v="Second Class"/>
    <s v="SC-20695"/>
    <s v="Steve Chapman"/>
    <x v="1"/>
    <s v="United States"/>
    <s v="Richmond"/>
    <x v="14"/>
    <n v="47374"/>
    <x v="2"/>
    <s v="OFF-PA-10003302"/>
    <x v="1"/>
    <x v="10"/>
    <s v="Xerox 1906"/>
    <n v="177.2"/>
    <n v="5"/>
    <n v="0"/>
    <n v="83.283999999999992"/>
  </r>
  <r>
    <n v="6729"/>
    <s v="CA-2013-165827"/>
    <x v="0"/>
    <x v="254"/>
    <d v="2013-11-10T00:00:00"/>
    <s v="Standard Class"/>
    <s v="MF-17665"/>
    <s v="Maureen Fritzler"/>
    <x v="1"/>
    <s v="United States"/>
    <s v="Miami"/>
    <x v="2"/>
    <n v="33180"/>
    <x v="0"/>
    <s v="FUR-FU-10001889"/>
    <x v="0"/>
    <x v="5"/>
    <s v="Ultra Door Pull Handle"/>
    <n v="50.496000000000002"/>
    <n v="6"/>
    <n v="0.2"/>
    <n v="8.2055999999999987"/>
  </r>
  <r>
    <n v="6730"/>
    <s v="CA-2012-156734"/>
    <x v="1"/>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x v="18"/>
    <n v="37167"/>
    <x v="0"/>
    <s v="OFF-PA-10001937"/>
    <x v="1"/>
    <x v="10"/>
    <s v="Xerox 21"/>
    <n v="20.736000000000004"/>
    <n v="4"/>
    <n v="0.2"/>
    <n v="7.2576000000000001"/>
  </r>
  <r>
    <n v="6733"/>
    <s v="CA-2011-120096"/>
    <x v="2"/>
    <x v="1129"/>
    <d v="2011-07-07T00:00:00"/>
    <s v="First Class"/>
    <s v="KE-16420"/>
    <s v="Katrina Edelman"/>
    <x v="1"/>
    <s v="United States"/>
    <s v="Aurora"/>
    <x v="22"/>
    <n v="80013"/>
    <x v="1"/>
    <s v="OFF-PA-10001977"/>
    <x v="1"/>
    <x v="10"/>
    <s v="Xerox 194"/>
    <n v="177.536"/>
    <n v="4"/>
    <n v="0.2"/>
    <n v="62.137599999999992"/>
  </r>
  <r>
    <n v="6734"/>
    <s v="CA-2011-120096"/>
    <x v="2"/>
    <x v="1129"/>
    <d v="2011-07-07T00:00:00"/>
    <s v="First Class"/>
    <s v="KE-16420"/>
    <s v="Katrina Edelman"/>
    <x v="1"/>
    <s v="United States"/>
    <s v="Aurora"/>
    <x v="22"/>
    <n v="80013"/>
    <x v="1"/>
    <s v="OFF-AP-10000692"/>
    <x v="1"/>
    <x v="9"/>
    <s v="Fellowes Mighty 8 Compact Surge Protector"/>
    <n v="32.432000000000002"/>
    <n v="2"/>
    <n v="0.2"/>
    <n v="3.2432000000000016"/>
  </r>
  <r>
    <n v="6735"/>
    <s v="CA-2012-141754"/>
    <x v="1"/>
    <x v="139"/>
    <d v="2012-12-25T00:00:00"/>
    <s v="Standard Class"/>
    <s v="EM-14200"/>
    <s v="Evan Minnotte"/>
    <x v="2"/>
    <s v="United States"/>
    <s v="Miami"/>
    <x v="2"/>
    <n v="33142"/>
    <x v="0"/>
    <s v="OFF-LA-10004093"/>
    <x v="1"/>
    <x v="2"/>
    <s v="Avery 486"/>
    <n v="11.696"/>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x v="1"/>
    <n v="94122"/>
    <x v="1"/>
    <s v="OFF-ST-10001932"/>
    <x v="1"/>
    <x v="4"/>
    <s v="Fellowes Staxonsteel Drawer Files"/>
    <n v="579.51"/>
    <n v="3"/>
    <n v="0"/>
    <n v="81.131400000000014"/>
  </r>
  <r>
    <n v="6738"/>
    <s v="CA-2013-123358"/>
    <x v="0"/>
    <x v="342"/>
    <d v="2013-04-18T00:00:00"/>
    <s v="Standard Class"/>
    <s v="BT-11680"/>
    <s v="Brian Thompson"/>
    <x v="0"/>
    <s v="United States"/>
    <s v="San Francisco"/>
    <x v="1"/>
    <n v="94122"/>
    <x v="1"/>
    <s v="OFF-ST-10000636"/>
    <x v="1"/>
    <x v="4"/>
    <s v="Rogers Profile Extra Capacity Storage Tub"/>
    <n v="150.66"/>
    <n v="9"/>
    <n v="0"/>
    <n v="6.0263999999999918"/>
  </r>
  <r>
    <n v="6739"/>
    <s v="CA-2013-123358"/>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x v="10"/>
    <n v="60623"/>
    <x v="2"/>
    <s v="OFF-ST-10001837"/>
    <x v="1"/>
    <x v="4"/>
    <s v="SAFCO Mobile Desk Side File, Wire Frame"/>
    <n v="102.624"/>
    <n v="3"/>
    <n v="0.2"/>
    <n v="7.6968000000000032"/>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x v="1"/>
    <n v="90008"/>
    <x v="1"/>
    <s v="FUR-CH-10001146"/>
    <x v="0"/>
    <x v="1"/>
    <s v="Global Task Chair, Black"/>
    <n v="122.13600000000001"/>
    <n v="3"/>
    <n v="0.2"/>
    <n v="-13.740299999999994"/>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x v="24"/>
    <n v="43017"/>
    <x v="3"/>
    <s v="OFF-AR-10001427"/>
    <x v="1"/>
    <x v="6"/>
    <s v="Newell 330"/>
    <n v="23.92"/>
    <n v="5"/>
    <n v="0.2"/>
    <n v="1.7940000000000005"/>
  </r>
  <r>
    <n v="6747"/>
    <s v="CA-2014-159156"/>
    <x v="3"/>
    <x v="38"/>
    <d v="2014-11-17T00:00:00"/>
    <s v="First Class"/>
    <s v="KB-16600"/>
    <s v="Ken Brennan"/>
    <x v="1"/>
    <s v="United States"/>
    <s v="New York City"/>
    <x v="15"/>
    <n v="10009"/>
    <x v="3"/>
    <s v="TEC-PH-10004389"/>
    <x v="2"/>
    <x v="7"/>
    <s v="Nokia Lumia 925"/>
    <n v="629.94999999999993"/>
    <n v="5"/>
    <n v="0"/>
    <n v="163.78700000000003"/>
  </r>
  <r>
    <n v="6748"/>
    <s v="CA-2014-100230"/>
    <x v="3"/>
    <x v="157"/>
    <d v="2014-12-16T00:00:00"/>
    <s v="Standard Class"/>
    <s v="AA-10375"/>
    <s v="Allen Armold"/>
    <x v="0"/>
    <s v="United States"/>
    <s v="New York City"/>
    <x v="15"/>
    <n v="10035"/>
    <x v="3"/>
    <s v="OFF-BI-10002498"/>
    <x v="1"/>
    <x v="8"/>
    <s v="Clear Mylar Reinforcing Strips"/>
    <n v="14.95200000000000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x v="0"/>
    <s v="United States"/>
    <s v="Paterson"/>
    <x v="30"/>
    <n v="7501"/>
    <x v="3"/>
    <s v="FUR-CH-10003535"/>
    <x v="0"/>
    <x v="1"/>
    <s v="Global Armless Task Chair, Royal Blue"/>
    <n v="121.96"/>
    <n v="2"/>
    <n v="0"/>
    <n v="20.733199999999997"/>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1999999999998"/>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3999999999994"/>
    <n v="6"/>
    <n v="0"/>
    <n v="102.94440000000002"/>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x v="10"/>
    <n v="60623"/>
    <x v="2"/>
    <s v="OFF-LA-10000240"/>
    <x v="1"/>
    <x v="2"/>
    <s v="Self-Adhesive Address Labels for Typewriters by Universal"/>
    <n v="29.24"/>
    <n v="5"/>
    <n v="0.2"/>
    <n v="9.8685000000000009"/>
  </r>
  <r>
    <n v="6764"/>
    <s v="CA-2013-144764"/>
    <x v="0"/>
    <x v="476"/>
    <d v="2013-09-09T00:00:00"/>
    <s v="Standard Class"/>
    <s v="RL-19615"/>
    <s v="Rob Lucas"/>
    <x v="0"/>
    <s v="United States"/>
    <s v="Chicago"/>
    <x v="10"/>
    <n v="60623"/>
    <x v="2"/>
    <s v="OFF-ST-10002485"/>
    <x v="1"/>
    <x v="4"/>
    <s v="Rogers Deluxe File Chest"/>
    <n v="35.167999999999999"/>
    <n v="2"/>
    <n v="0.2"/>
    <n v="-8.3524000000000012"/>
  </r>
  <r>
    <n v="6765"/>
    <s v="CA-2013-144764"/>
    <x v="0"/>
    <x v="476"/>
    <d v="2013-09-09T00:00:00"/>
    <s v="Standard Class"/>
    <s v="RL-19615"/>
    <s v="Rob Lucas"/>
    <x v="0"/>
    <s v="United States"/>
    <s v="Chicago"/>
    <x v="10"/>
    <n v="60623"/>
    <x v="2"/>
    <s v="TEC-MA-10003230"/>
    <x v="2"/>
    <x v="15"/>
    <s v="Okidata C610n Printer"/>
    <n v="1362.8999999999999"/>
    <n v="3"/>
    <n v="0.3"/>
    <n v="-19.470000000000141"/>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x v="10"/>
    <n v="60653"/>
    <x v="2"/>
    <s v="OFF-AR-10001683"/>
    <x v="1"/>
    <x v="6"/>
    <s v="Lumber Crayons"/>
    <n v="15.76"/>
    <n v="2"/>
    <n v="0.2"/>
    <n v="3.5460000000000007"/>
  </r>
  <r>
    <n v="6768"/>
    <s v="CA-2014-100615"/>
    <x v="3"/>
    <x v="693"/>
    <d v="2014-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00000000000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x v="1"/>
    <n v="90004"/>
    <x v="1"/>
    <s v="OFF-BI-10003314"/>
    <x v="1"/>
    <x v="8"/>
    <s v="Tuff Stuff Recycled Round Ring Binders"/>
    <n v="7.7120000000000006"/>
    <n v="2"/>
    <n v="0.2"/>
    <n v="2.7956000000000003"/>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x v="15"/>
    <n v="10009"/>
    <x v="3"/>
    <s v="TEC-AC-10002800"/>
    <x v="2"/>
    <x v="11"/>
    <s v="Plantronics Audio 478 Stereo USB Headset"/>
    <n v="449.91"/>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x v="39"/>
    <n v="21215"/>
    <x v="3"/>
    <s v="FUR-FU-10002364"/>
    <x v="0"/>
    <x v="5"/>
    <s v="Eldon Expressions Wood Desk Accessories, Oak"/>
    <n v="14.76"/>
    <n v="2"/>
    <n v="0"/>
    <n v="4.2803999999999984"/>
  </r>
  <r>
    <n v="6781"/>
    <s v="US-2013-147711"/>
    <x v="0"/>
    <x v="323"/>
    <d v="2013-09-09T00:00:00"/>
    <s v="Second Class"/>
    <s v="HF-14995"/>
    <s v="Herbert Flentye"/>
    <x v="0"/>
    <s v="United States"/>
    <s v="Baltimore"/>
    <x v="39"/>
    <n v="21215"/>
    <x v="3"/>
    <s v="OFF-BI-10003350"/>
    <x v="1"/>
    <x v="8"/>
    <s v="Acco Expandable Hanging Binders"/>
    <n v="12.76"/>
    <n v="2"/>
    <n v="0"/>
    <n v="5.8695999999999993"/>
  </r>
  <r>
    <n v="6782"/>
    <s v="US-2013-147711"/>
    <x v="0"/>
    <x v="323"/>
    <d v="2013-09-09T00:00:00"/>
    <s v="Second Class"/>
    <s v="HF-14995"/>
    <s v="Herbert Flentye"/>
    <x v="0"/>
    <s v="United States"/>
    <s v="Baltimore"/>
    <x v="39"/>
    <n v="21215"/>
    <x v="3"/>
    <s v="OFF-LA-10004093"/>
    <x v="1"/>
    <x v="2"/>
    <s v="Avery 486"/>
    <n v="58.48"/>
    <n v="8"/>
    <n v="0"/>
    <n v="27.485599999999998"/>
  </r>
  <r>
    <n v="6783"/>
    <s v="CA-2014-121293"/>
    <x v="3"/>
    <x v="800"/>
    <d v="2014-07-29T00:00:00"/>
    <s v="Second Class"/>
    <s v="JC-15775"/>
    <s v="John Castell"/>
    <x v="0"/>
    <s v="United States"/>
    <s v="Philadelphia"/>
    <x v="9"/>
    <n v="19143"/>
    <x v="3"/>
    <s v="FUR-FU-10000732"/>
    <x v="0"/>
    <x v="5"/>
    <s v="Eldon 200 Class Desk Accessories"/>
    <n v="20.096000000000004"/>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x v="9"/>
    <n v="19143"/>
    <x v="3"/>
    <s v="OFF-PA-10004100"/>
    <x v="1"/>
    <x v="10"/>
    <s v="Xerox 216"/>
    <n v="20.736000000000004"/>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x v="29"/>
    <n v="6824"/>
    <x v="3"/>
    <s v="OFF-BI-10001989"/>
    <x v="1"/>
    <x v="8"/>
    <s v="Premium Transparent Presentation Covers by GBC"/>
    <n v="62.94"/>
    <n v="3"/>
    <n v="0"/>
    <n v="30.211199999999998"/>
  </r>
  <r>
    <n v="6794"/>
    <s v="CA-2012-145394"/>
    <x v="1"/>
    <x v="547"/>
    <d v="2012-11-20T00:00:00"/>
    <s v="Standard Class"/>
    <s v="MC-17605"/>
    <s v="Matt Connell"/>
    <x v="1"/>
    <s v="United States"/>
    <s v="Chicago"/>
    <x v="10"/>
    <n v="60610"/>
    <x v="2"/>
    <s v="OFF-ST-10000344"/>
    <x v="1"/>
    <x v="4"/>
    <s v="Neat Ideas Personal Hanging Folder Files, Black"/>
    <n v="21.488"/>
    <n v="2"/>
    <n v="0.2"/>
    <n v="1.6115999999999993"/>
  </r>
  <r>
    <n v="6795"/>
    <s v="CA-2012-145394"/>
    <x v="1"/>
    <x v="547"/>
    <d v="2012-11-20T00:00:00"/>
    <s v="Standard Class"/>
    <s v="MC-17605"/>
    <s v="Matt Connell"/>
    <x v="1"/>
    <s v="United States"/>
    <s v="Chicago"/>
    <x v="10"/>
    <n v="60610"/>
    <x v="2"/>
    <s v="TEC-PH-10001051"/>
    <x v="2"/>
    <x v="7"/>
    <s v="HTC One"/>
    <n v="239.976"/>
    <n v="3"/>
    <n v="0.2"/>
    <n v="26.997299999999967"/>
  </r>
  <r>
    <n v="6796"/>
    <s v="CA-2012-145394"/>
    <x v="1"/>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79999999999987"/>
    <n v="1"/>
    <n v="0.8"/>
    <n v="-6.0768000000000004"/>
  </r>
  <r>
    <n v="6799"/>
    <s v="CA-2012-168809"/>
    <x v="1"/>
    <x v="767"/>
    <d v="2012-08-25T00:00:00"/>
    <s v="Same Day"/>
    <s v="MC-18100"/>
    <s v="Mick Crebagga"/>
    <x v="0"/>
    <s v="United States"/>
    <s v="Houston"/>
    <x v="5"/>
    <n v="77041"/>
    <x v="2"/>
    <s v="FUR-FU-10002240"/>
    <x v="0"/>
    <x v="5"/>
    <s v="Nu-Dell EZ-Mount Plastic Wall Frames"/>
    <n v="7.8800000000000008"/>
    <n v="5"/>
    <n v="0.6"/>
    <n v="-3.9399999999999995"/>
  </r>
  <r>
    <n v="6800"/>
    <s v="CA-2013-109827"/>
    <x v="0"/>
    <x v="591"/>
    <d v="2014-01-02T00:00:00"/>
    <s v="Standard Class"/>
    <s v="LW-16825"/>
    <s v="Laurel Workman"/>
    <x v="1"/>
    <s v="United States"/>
    <s v="Phoenix"/>
    <x v="16"/>
    <n v="85023"/>
    <x v="1"/>
    <s v="FUR-TA-10002607"/>
    <x v="0"/>
    <x v="3"/>
    <s v="KI Conference Tables"/>
    <n v="35.445"/>
    <n v="1"/>
    <n v="0.5"/>
    <n v="-24.102599999999995"/>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0000000000005"/>
    <n v="3"/>
    <n v="0.2"/>
    <n v="-7.8960000000000008"/>
  </r>
  <r>
    <n v="6803"/>
    <s v="CA-2013-109827"/>
    <x v="0"/>
    <x v="591"/>
    <d v="2014-01-02T00:00:00"/>
    <s v="Standard Class"/>
    <s v="LW-16825"/>
    <s v="Laurel Workman"/>
    <x v="1"/>
    <s v="United States"/>
    <s v="Phoenix"/>
    <x v="16"/>
    <n v="85023"/>
    <x v="1"/>
    <s v="TEC-AC-10004353"/>
    <x v="2"/>
    <x v="11"/>
    <s v="Hypercom P1300 Pinpad"/>
    <n v="100.80000000000001"/>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87"/>
  </r>
  <r>
    <n v="6805"/>
    <s v="CA-2011-152233"/>
    <x v="2"/>
    <x v="1082"/>
    <d v="2011-10-06T00:00:00"/>
    <s v="First Class"/>
    <s v="KH-16510"/>
    <s v="Keith Herrera"/>
    <x v="0"/>
    <s v="United States"/>
    <s v="Pomona"/>
    <x v="1"/>
    <n v="91767"/>
    <x v="1"/>
    <s v="TEC-AC-10002800"/>
    <x v="2"/>
    <x v="11"/>
    <s v="Plantronics Audio 478 Stereo USB Headset"/>
    <n v="99.98"/>
    <n v="2"/>
    <n v="0"/>
    <n v="34.992999999999995"/>
  </r>
  <r>
    <n v="6806"/>
    <s v="CA-2011-125682"/>
    <x v="2"/>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x v="5"/>
    <n v="77095"/>
    <x v="2"/>
    <s v="FUR-FU-10001085"/>
    <x v="0"/>
    <x v="5"/>
    <s v="3M Polarizing Light Filter Sleeves"/>
    <n v="22.38"/>
    <n v="3"/>
    <n v="0.6"/>
    <n v="-7.8330000000000055"/>
  </r>
  <r>
    <n v="6810"/>
    <s v="CA-2014-156237"/>
    <x v="3"/>
    <x v="32"/>
    <d v="2014-09-16T00:00:00"/>
    <s v="First Class"/>
    <s v="PS-18760"/>
    <s v="Pamela Stobb"/>
    <x v="0"/>
    <s v="United States"/>
    <s v="Philadelphia"/>
    <x v="9"/>
    <n v="19140"/>
    <x v="3"/>
    <s v="OFF-BI-10000301"/>
    <x v="1"/>
    <x v="8"/>
    <s v="GBC Instant Report Kit"/>
    <n v="3.8820000000000006"/>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x v="9"/>
    <n v="19140"/>
    <x v="3"/>
    <s v="FUR-CH-10002372"/>
    <x v="0"/>
    <x v="1"/>
    <s v="Office Star - Ergonomically Designed Knee Chair"/>
    <n v="113.372"/>
    <n v="2"/>
    <n v="0.3"/>
    <n v="-29.152799999999992"/>
  </r>
  <r>
    <n v="6813"/>
    <s v="CA-2014-156237"/>
    <x v="3"/>
    <x v="32"/>
    <d v="2014-09-16T00:00:00"/>
    <s v="First Class"/>
    <s v="PS-18760"/>
    <s v="Pamela Stobb"/>
    <x v="0"/>
    <s v="United States"/>
    <s v="Philadelphia"/>
    <x v="9"/>
    <n v="19140"/>
    <x v="3"/>
    <s v="OFF-BI-10003707"/>
    <x v="1"/>
    <x v="8"/>
    <s v="Aluminum Screw Posts"/>
    <n v="18.312000000000001"/>
    <n v="4"/>
    <n v="0.7"/>
    <n v="-12.207999999999995"/>
  </r>
  <r>
    <n v="6814"/>
    <s v="CA-2014-156237"/>
    <x v="3"/>
    <x v="32"/>
    <d v="2014-09-16T00:00:00"/>
    <s v="First Class"/>
    <s v="PS-18760"/>
    <s v="Pamela Stobb"/>
    <x v="0"/>
    <s v="United States"/>
    <s v="Philadelphia"/>
    <x v="9"/>
    <n v="19140"/>
    <x v="3"/>
    <s v="FUR-FU-10001057"/>
    <x v="0"/>
    <x v="5"/>
    <s v="Tensor Track Tree Floor Lamp"/>
    <n v="127.93599999999999"/>
    <n v="8"/>
    <n v="0.2"/>
    <n v="4.7975999999999992"/>
  </r>
  <r>
    <n v="6815"/>
    <s v="CA-2014-156237"/>
    <x v="3"/>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x v="0"/>
    <s v="United States"/>
    <s v="Seattle"/>
    <x v="4"/>
    <n v="98105"/>
    <x v="1"/>
    <s v="FUR-FU-10003981"/>
    <x v="0"/>
    <x v="5"/>
    <s v="Eldon Wave Desk Accessories"/>
    <n v="6.24"/>
    <n v="3"/>
    <n v="0"/>
    <n v="2.6208000000000005"/>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1999999998"/>
  </r>
  <r>
    <n v="6819"/>
    <s v="CA-2014-163860"/>
    <x v="3"/>
    <x v="116"/>
    <d v="2015-01-02T00:00:00"/>
    <s v="Standard Class"/>
    <s v="LO-17170"/>
    <s v="Lori Olson"/>
    <x v="1"/>
    <s v="United States"/>
    <s v="Peoria"/>
    <x v="10"/>
    <n v="61604"/>
    <x v="2"/>
    <s v="OFF-BI-10003784"/>
    <x v="1"/>
    <x v="8"/>
    <s v="Computer Printout Index Tabs"/>
    <n v="1.6799999999999995"/>
    <n v="5"/>
    <n v="0.8"/>
    <n v="-2.6880000000000015"/>
  </r>
  <r>
    <n v="6820"/>
    <s v="CA-2014-163860"/>
    <x v="3"/>
    <x v="116"/>
    <d v="2015-01-02T00:00:00"/>
    <s v="Standard Class"/>
    <s v="LO-17170"/>
    <s v="Lori Olson"/>
    <x v="1"/>
    <s v="United States"/>
    <s v="Peoria"/>
    <x v="10"/>
    <n v="61604"/>
    <x v="2"/>
    <s v="FUR-FU-10004586"/>
    <x v="0"/>
    <x v="5"/>
    <s v="G.E. Longer-Life Indoor Recessed Floodlight Bulbs"/>
    <n v="7.968"/>
    <n v="3"/>
    <n v="0.6"/>
    <n v="-2.3903999999999996"/>
  </r>
  <r>
    <n v="6821"/>
    <s v="CA-2014-163860"/>
    <x v="3"/>
    <x v="116"/>
    <d v="2015-01-02T00:00:00"/>
    <s v="Standard Class"/>
    <s v="LO-17170"/>
    <s v="Lori Olson"/>
    <x v="1"/>
    <s v="United States"/>
    <s v="Peoria"/>
    <x v="10"/>
    <n v="61604"/>
    <x v="2"/>
    <s v="FUR-CH-10004698"/>
    <x v="0"/>
    <x v="1"/>
    <s v="Padded Folding Chairs, Black, 4/Carton"/>
    <n v="113.372"/>
    <n v="2"/>
    <n v="0.3"/>
    <n v="-3.2391999999999896"/>
  </r>
  <r>
    <n v="6822"/>
    <s v="CA-2014-163860"/>
    <x v="3"/>
    <x v="116"/>
    <d v="2015-01-02T00:00:00"/>
    <s v="Standard Class"/>
    <s v="LO-17170"/>
    <s v="Lori Olson"/>
    <x v="1"/>
    <s v="United States"/>
    <s v="Peoria"/>
    <x v="10"/>
    <n v="61604"/>
    <x v="2"/>
    <s v="FUR-FU-10001935"/>
    <x v="0"/>
    <x v="5"/>
    <s v="3M Hangers With Command Adhesive"/>
    <n v="2.9600000000000004"/>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1"/>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49999999997"/>
    <n v="5"/>
    <n v="0"/>
    <n v="8399.9759999999987"/>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6999999999997"/>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19999999999993"/>
  </r>
  <r>
    <n v="6834"/>
    <s v="CA-2013-153101"/>
    <x v="0"/>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x v="1"/>
    <n v="90640"/>
    <x v="1"/>
    <s v="TEC-AC-10004803"/>
    <x v="2"/>
    <x v="11"/>
    <s v="Sony Micro Vault Click 4 GB USB 2.0 Flash Drive"/>
    <n v="27.88"/>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x v="1"/>
    <n v="90503"/>
    <x v="1"/>
    <s v="TEC-PH-10003505"/>
    <x v="2"/>
    <x v="7"/>
    <s v="Geemarc AmpliPOWER60"/>
    <n v="371.2"/>
    <n v="5"/>
    <n v="0.2"/>
    <n v="41.759999999999948"/>
  </r>
  <r>
    <n v="6841"/>
    <s v="CA-2012-166338"/>
    <x v="1"/>
    <x v="401"/>
    <d v="2012-12-07T00:00:00"/>
    <s v="First Class"/>
    <s v="MP-18175"/>
    <s v="Mike Pelletier"/>
    <x v="2"/>
    <s v="United States"/>
    <s v="Troy"/>
    <x v="24"/>
    <n v="45373"/>
    <x v="3"/>
    <s v="OFF-BI-10002852"/>
    <x v="1"/>
    <x v="8"/>
    <s v="Ibico Standard Transparent Covers"/>
    <n v="14.832000000000003"/>
    <n v="3"/>
    <n v="0.7"/>
    <n v="-10.382399999999997"/>
  </r>
  <r>
    <n v="6842"/>
    <s v="CA-2013-123946"/>
    <x v="0"/>
    <x v="126"/>
    <d v="2013-09-18T00:00:00"/>
    <s v="Standard Class"/>
    <s v="AJ-10795"/>
    <s v="Anthony Johnson"/>
    <x v="1"/>
    <s v="United States"/>
    <s v="Springfield"/>
    <x v="17"/>
    <n v="22153"/>
    <x v="0"/>
    <s v="TEC-AC-10004877"/>
    <x v="2"/>
    <x v="11"/>
    <s v="Imation 30456 USB Flash Drive 8GB"/>
    <n v="20.700000000000003"/>
    <n v="3"/>
    <n v="0"/>
    <n v="1.6559999999999988"/>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49"/>
  </r>
  <r>
    <n v="6845"/>
    <s v="CA-2013-123946"/>
    <x v="0"/>
    <x v="126"/>
    <d v="2013-09-18T00:00:00"/>
    <s v="Standard Class"/>
    <s v="AJ-10795"/>
    <s v="Anthony Johnson"/>
    <x v="1"/>
    <s v="United States"/>
    <s v="Springfield"/>
    <x v="17"/>
    <n v="22153"/>
    <x v="0"/>
    <s v="FUR-CH-10002073"/>
    <x v="0"/>
    <x v="1"/>
    <s v="Hon Olson Stacker Chairs"/>
    <n v="1059.1199999999999"/>
    <n v="4"/>
    <n v="0"/>
    <n v="307.14479999999992"/>
  </r>
  <r>
    <n v="6846"/>
    <s v="CA-2011-147543"/>
    <x v="2"/>
    <x v="522"/>
    <d v="2011-07-12T00:00:00"/>
    <s v="Standard Class"/>
    <s v="BC-11125"/>
    <s v="Becky Castell"/>
    <x v="2"/>
    <s v="United States"/>
    <s v="El Cajon"/>
    <x v="1"/>
    <n v="92020"/>
    <x v="1"/>
    <s v="FUR-CH-10000155"/>
    <x v="0"/>
    <x v="1"/>
    <s v="Global Comet Stacking Armless Chair"/>
    <n v="478.48"/>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5000000000029"/>
  </r>
  <r>
    <n v="6849"/>
    <s v="US-2013-163461"/>
    <x v="0"/>
    <x v="1133"/>
    <d v="2013-06-22T00:00:00"/>
    <s v="First Class"/>
    <s v="BT-11440"/>
    <s v="Bobby Trafton"/>
    <x v="0"/>
    <s v="United States"/>
    <s v="Frankfort"/>
    <x v="10"/>
    <n v="60423"/>
    <x v="2"/>
    <s v="OFF-PA-10003134"/>
    <x v="1"/>
    <x v="10"/>
    <s v="Xerox 1937"/>
    <n v="76.864000000000004"/>
    <n v="2"/>
    <n v="0.2"/>
    <n v="26.902399999999993"/>
  </r>
  <r>
    <n v="6850"/>
    <s v="CA-2011-101462"/>
    <x v="2"/>
    <x v="1017"/>
    <d v="2011-04-25T00:00:00"/>
    <s v="Standard Class"/>
    <s v="BP-11230"/>
    <s v="Benjamin Patterson"/>
    <x v="0"/>
    <s v="United States"/>
    <s v="Los Angeles"/>
    <x v="1"/>
    <n v="90045"/>
    <x v="1"/>
    <s v="FUR-FU-10000409"/>
    <x v="0"/>
    <x v="5"/>
    <s v="GE 4 Foot Flourescent Tube, 40 Watt"/>
    <n v="59.92"/>
    <n v="4"/>
    <n v="0"/>
    <n v="27.563200000000002"/>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0000000000004"/>
  </r>
  <r>
    <n v="6861"/>
    <s v="CA-2014-128965"/>
    <x v="3"/>
    <x v="827"/>
    <d v="2014-04-23T00:00:00"/>
    <s v="Standard Class"/>
    <s v="PS-18760"/>
    <s v="Pamela Stobb"/>
    <x v="0"/>
    <s v="United States"/>
    <s v="Los Angeles"/>
    <x v="1"/>
    <n v="90008"/>
    <x v="1"/>
    <s v="TEC-AC-10001383"/>
    <x v="2"/>
    <x v="11"/>
    <s v="Logitech Wireless Touch Keyboard K400"/>
    <n v="274.89"/>
    <n v="11"/>
    <n v="0"/>
    <n v="46.731299999999962"/>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x v="5"/>
    <n v="78207"/>
    <x v="2"/>
    <s v="OFF-PA-10000520"/>
    <x v="1"/>
    <x v="10"/>
    <s v="Xerox 201"/>
    <n v="10.368000000000002"/>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2"/>
  </r>
  <r>
    <n v="6867"/>
    <s v="US-2013-126452"/>
    <x v="0"/>
    <x v="1036"/>
    <d v="2013-08-29T00:00:00"/>
    <s v="Standard Class"/>
    <s v="SC-20230"/>
    <s v="Scot Coram"/>
    <x v="1"/>
    <s v="United States"/>
    <s v="Los Angeles"/>
    <x v="1"/>
    <n v="90004"/>
    <x v="1"/>
    <s v="TEC-AC-10000844"/>
    <x v="2"/>
    <x v="11"/>
    <s v="Logitech Gaming G510s - Keyboard"/>
    <n v="254.969999999999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x v="1"/>
    <n v="90004"/>
    <x v="1"/>
    <s v="OFF-PA-10003848"/>
    <x v="1"/>
    <x v="10"/>
    <s v="Xerox 1997"/>
    <n v="12.96"/>
    <n v="2"/>
    <n v="0"/>
    <n v="6.2208000000000006"/>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000000000002"/>
    <n v="3"/>
    <n v="0.2"/>
    <n v="3.8843999999999994"/>
  </r>
  <r>
    <n v="6873"/>
    <s v="CA-2012-162544"/>
    <x v="1"/>
    <x v="1135"/>
    <d v="2012-12-19T00:00:00"/>
    <s v="First Class"/>
    <s v="SG-20080"/>
    <s v="Sandra Glassco"/>
    <x v="0"/>
    <s v="United States"/>
    <s v="Seattle"/>
    <x v="4"/>
    <n v="98105"/>
    <x v="1"/>
    <s v="OFF-PA-10004948"/>
    <x v="1"/>
    <x v="10"/>
    <s v="Xerox 190"/>
    <n v="4.9800000000000004"/>
    <n v="1"/>
    <n v="0"/>
    <n v="2.3406000000000002"/>
  </r>
  <r>
    <n v="6874"/>
    <s v="CA-2011-124394"/>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x v="5"/>
    <n v="77705"/>
    <x v="2"/>
    <s v="TEC-AC-10001314"/>
    <x v="2"/>
    <x v="11"/>
    <s v="Case Logic 2.4GHz Wireless Keyboard"/>
    <n v="119.97600000000001"/>
    <n v="3"/>
    <n v="0.2"/>
    <n v="-17.996400000000019"/>
  </r>
  <r>
    <n v="6876"/>
    <s v="US-2013-121013"/>
    <x v="0"/>
    <x v="64"/>
    <d v="2013-09-11T00:00:00"/>
    <s v="Standard Class"/>
    <s v="MM-17920"/>
    <s v="Michael Moore"/>
    <x v="0"/>
    <s v="United States"/>
    <s v="Chesapeake"/>
    <x v="17"/>
    <n v="23320"/>
    <x v="0"/>
    <s v="OFF-LA-10004545"/>
    <x v="1"/>
    <x v="2"/>
    <s v="Avery 50"/>
    <n v="25.06"/>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x v="5"/>
    <n v="75217"/>
    <x v="2"/>
    <s v="OFF-PA-10003001"/>
    <x v="1"/>
    <x v="10"/>
    <s v="Xerox 1986"/>
    <n v="5.3440000000000003"/>
    <n v="1"/>
    <n v="0.2"/>
    <n v="1.8703999999999998"/>
  </r>
  <r>
    <n v="6880"/>
    <s v="CA-2012-137113"/>
    <x v="1"/>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x v="4"/>
    <n v="98105"/>
    <x v="1"/>
    <s v="OFF-PA-10004255"/>
    <x v="1"/>
    <x v="10"/>
    <s v="Xerox 219"/>
    <n v="32.400000000000006"/>
    <n v="5"/>
    <n v="0"/>
    <n v="15.552000000000001"/>
  </r>
  <r>
    <n v="6882"/>
    <s v="CA-2012-137113"/>
    <x v="1"/>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x v="4"/>
    <n v="98105"/>
    <x v="1"/>
    <s v="OFF-ST-10002554"/>
    <x v="1"/>
    <x v="4"/>
    <s v="Tennsco Industrial Shelving"/>
    <n v="146.72999999999999"/>
    <n v="3"/>
    <n v="0"/>
    <n v="2.9346000000000032"/>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86"/>
  </r>
  <r>
    <n v="6886"/>
    <s v="CA-2014-123036"/>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x v="32"/>
    <n v="31907"/>
    <x v="0"/>
    <s v="OFF-AR-10000380"/>
    <x v="1"/>
    <x v="6"/>
    <s v="Hunt PowerHouse Electric Pencil Sharpener, Blue"/>
    <n v="113.94"/>
    <n v="3"/>
    <n v="0"/>
    <n v="34.181999999999988"/>
  </r>
  <r>
    <n v="6893"/>
    <s v="CA-2014-164756"/>
    <x v="3"/>
    <x v="65"/>
    <d v="2014-09-23T00:00:00"/>
    <s v="Standard Class"/>
    <s v="SS-20140"/>
    <s v="Saphhira Shifley"/>
    <x v="1"/>
    <s v="United States"/>
    <s v="Columbus"/>
    <x v="32"/>
    <n v="31907"/>
    <x v="0"/>
    <s v="OFF-PA-10003848"/>
    <x v="1"/>
    <x v="10"/>
    <s v="Xerox 1997"/>
    <n v="25.92"/>
    <n v="4"/>
    <n v="0"/>
    <n v="12.441600000000001"/>
  </r>
  <r>
    <n v="6894"/>
    <s v="CA-2014-164756"/>
    <x v="3"/>
    <x v="65"/>
    <d v="2014-09-23T00:00:00"/>
    <s v="Standard Class"/>
    <s v="SS-20140"/>
    <s v="Saphhira Shifley"/>
    <x v="1"/>
    <s v="United States"/>
    <s v="Columbus"/>
    <x v="32"/>
    <n v="31907"/>
    <x v="0"/>
    <s v="FUR-FU-10002963"/>
    <x v="0"/>
    <x v="5"/>
    <s v="Master Caster Door Stop, Gray"/>
    <n v="20.32"/>
    <n v="4"/>
    <n v="0"/>
    <n v="6.9087999999999994"/>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948"/>
  </r>
  <r>
    <n v="6897"/>
    <s v="CA-2014-164756"/>
    <x v="3"/>
    <x v="65"/>
    <d v="2014-09-23T00:00:00"/>
    <s v="Standard Class"/>
    <s v="SS-20140"/>
    <s v="Saphhira Shifley"/>
    <x v="1"/>
    <s v="United States"/>
    <s v="Columbus"/>
    <x v="32"/>
    <n v="31907"/>
    <x v="0"/>
    <s v="OFF-PA-10003228"/>
    <x v="1"/>
    <x v="10"/>
    <s v="Xerox 1917"/>
    <n v="244.54999999999998"/>
    <n v="5"/>
    <n v="0"/>
    <n v="114.93849999999998"/>
  </r>
  <r>
    <n v="6898"/>
    <s v="CA-2014-122028"/>
    <x v="3"/>
    <x v="238"/>
    <d v="2014-08-26T00:00:00"/>
    <s v="Standard Class"/>
    <s v="CK-12205"/>
    <s v="Chloris Kastensmidt"/>
    <x v="0"/>
    <s v="United States"/>
    <s v="Lakewood"/>
    <x v="24"/>
    <n v="44107"/>
    <x v="3"/>
    <s v="OFF-BI-10004817"/>
    <x v="1"/>
    <x v="8"/>
    <s v="GBC Personal VeloBind Strips"/>
    <n v="10.782000000000002"/>
    <n v="3"/>
    <n v="0.7"/>
    <n v="-7.9067999999999969"/>
  </r>
  <r>
    <n v="6899"/>
    <s v="US-2012-165512"/>
    <x v="1"/>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x v="1"/>
    <n v="92646"/>
    <x v="1"/>
    <s v="TEC-CO-10001449"/>
    <x v="2"/>
    <x v="16"/>
    <s v="Hewlett Packard LaserJet 3310 Copier"/>
    <n v="2399.96"/>
    <n v="5"/>
    <n v="0.2"/>
    <n v="839.9860000000001"/>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79999999999992"/>
    <n v="2"/>
    <n v="0.8"/>
    <n v="-15.087600000000002"/>
  </r>
  <r>
    <n v="6905"/>
    <s v="CA-2014-111220"/>
    <x v="3"/>
    <x v="264"/>
    <d v="2014-09-09T00:00:00"/>
    <s v="Standard Class"/>
    <s v="JS-15595"/>
    <s v="Jill Stevenson"/>
    <x v="1"/>
    <s v="United States"/>
    <s v="Chicago"/>
    <x v="10"/>
    <n v="60653"/>
    <x v="2"/>
    <s v="OFF-ST-10003994"/>
    <x v="1"/>
    <x v="4"/>
    <s v="Belkin 19&quot; Center-Weighted Shelf, Gray"/>
    <n v="235.92"/>
    <n v="5"/>
    <n v="0.2"/>
    <n v="-44.235000000000007"/>
  </r>
  <r>
    <n v="6906"/>
    <s v="US-2014-149006"/>
    <x v="3"/>
    <x v="1139"/>
    <d v="2014-12-09T00:00:00"/>
    <s v="Second Class"/>
    <s v="BN-11470"/>
    <s v="Brad Norvell"/>
    <x v="1"/>
    <s v="United States"/>
    <s v="Brentwood"/>
    <x v="1"/>
    <n v="94513"/>
    <x v="1"/>
    <s v="OFF-ST-10003221"/>
    <x v="1"/>
    <x v="4"/>
    <s v="Staples"/>
    <n v="10.68"/>
    <n v="1"/>
    <n v="0"/>
    <n v="2.8836000000000004"/>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40000000001"/>
    <n v="2"/>
    <n v="0.2"/>
    <n v="125.19799999999992"/>
  </r>
  <r>
    <n v="6909"/>
    <s v="US-2014-135503"/>
    <x v="3"/>
    <x v="389"/>
    <d v="2014-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1-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x v="1"/>
    <n v="94109"/>
    <x v="1"/>
    <s v="OFF-ST-10004340"/>
    <x v="1"/>
    <x v="4"/>
    <s v="Fellowes Mobile File Cart, Black"/>
    <n v="186.54"/>
    <n v="3"/>
    <n v="0"/>
    <n v="50.365800000000007"/>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1-12-29T00:00:00"/>
    <s v="Standard Class"/>
    <s v="NP-18700"/>
    <s v="Nora Preis"/>
    <x v="0"/>
    <s v="United States"/>
    <s v="Chicago"/>
    <x v="10"/>
    <n v="60623"/>
    <x v="2"/>
    <s v="OFF-ST-10000585"/>
    <x v="1"/>
    <x v="4"/>
    <s v="Economy Rollaway Files"/>
    <n v="132.16"/>
    <n v="1"/>
    <n v="0.2"/>
    <n v="9.911999999999999"/>
  </r>
  <r>
    <n v="6916"/>
    <s v="CA-2011-142510"/>
    <x v="2"/>
    <x v="1091"/>
    <d v="2011-12-29T00:00:00"/>
    <s v="Standard Class"/>
    <s v="NP-18700"/>
    <s v="Nora Preis"/>
    <x v="0"/>
    <s v="United States"/>
    <s v="Chicago"/>
    <x v="10"/>
    <n v="60623"/>
    <x v="2"/>
    <s v="OFF-BI-10002824"/>
    <x v="1"/>
    <x v="8"/>
    <s v="Recycled Easel Ring Binders"/>
    <n v="17.903999999999996"/>
    <n v="6"/>
    <n v="0.8"/>
    <n v="-31.332000000000008"/>
  </r>
  <r>
    <n v="6917"/>
    <s v="CA-2011-142510"/>
    <x v="2"/>
    <x v="1091"/>
    <d v="2011-12-29T00:00:00"/>
    <s v="Standard Class"/>
    <s v="NP-18700"/>
    <s v="Nora Preis"/>
    <x v="0"/>
    <s v="United States"/>
    <s v="Chicago"/>
    <x v="10"/>
    <n v="60623"/>
    <x v="2"/>
    <s v="OFF-PA-10001289"/>
    <x v="1"/>
    <x v="10"/>
    <s v="White Computer Printout Paper by Universal"/>
    <n v="124.032"/>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x v="4"/>
    <n v="98115"/>
    <x v="1"/>
    <s v="OFF-SU-10003567"/>
    <x v="1"/>
    <x v="14"/>
    <s v="Stiletto Hand Letter Openers"/>
    <n v="28.799999999999997"/>
    <n v="3"/>
    <n v="0"/>
    <n v="0.86400000000000077"/>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7999999999996"/>
  </r>
  <r>
    <n v="6925"/>
    <s v="CA-2012-137925"/>
    <x v="1"/>
    <x v="672"/>
    <d v="2012-12-04T00:00:00"/>
    <s v="Standard Class"/>
    <s v="JL-15235"/>
    <s v="Janet Lee"/>
    <x v="0"/>
    <s v="United States"/>
    <s v="New York City"/>
    <x v="15"/>
    <n v="10035"/>
    <x v="3"/>
    <s v="OFF-PA-10002659"/>
    <x v="1"/>
    <x v="10"/>
    <s v="Avoid Verbal Orders Carbonless Minifold Book"/>
    <n v="23.66"/>
    <n v="7"/>
    <n v="0"/>
    <n v="10.883599999999998"/>
  </r>
  <r>
    <n v="6926"/>
    <s v="CA-2012-137925"/>
    <x v="1"/>
    <x v="672"/>
    <d v="2012-12-04T00:00:00"/>
    <s v="Standard Class"/>
    <s v="JL-15235"/>
    <s v="Janet Lee"/>
    <x v="0"/>
    <s v="United States"/>
    <s v="New York City"/>
    <x v="15"/>
    <n v="10035"/>
    <x v="3"/>
    <s v="FUR-BO-10001608"/>
    <x v="0"/>
    <x v="0"/>
    <s v="Hon Metal Bookcases, Black"/>
    <n v="681.40800000000013"/>
    <n v="12"/>
    <n v="0.2"/>
    <n v="42.588000000000022"/>
  </r>
  <r>
    <n v="6927"/>
    <s v="CA-2013-140046"/>
    <x v="0"/>
    <x v="1062"/>
    <d v="2013-08-04T00:00:00"/>
    <s v="Standard Class"/>
    <s v="KM-16660"/>
    <s v="Khloe Miller"/>
    <x v="0"/>
    <s v="United States"/>
    <s v="Los Angeles"/>
    <x v="1"/>
    <n v="90032"/>
    <x v="1"/>
    <s v="OFF-LA-10000305"/>
    <x v="1"/>
    <x v="2"/>
    <s v="Avery 495"/>
    <n v="18.899999999999999"/>
    <n v="3"/>
    <n v="0"/>
    <n v="8.6939999999999991"/>
  </r>
  <r>
    <n v="6928"/>
    <s v="CA-2013-140382"/>
    <x v="0"/>
    <x v="661"/>
    <d v="2013-06-26T00:00:00"/>
    <s v="Second Class"/>
    <s v="RD-19900"/>
    <s v="Ruben Dartt"/>
    <x v="0"/>
    <s v="United States"/>
    <s v="San Francisco"/>
    <x v="1"/>
    <n v="94109"/>
    <x v="1"/>
    <s v="OFF-ST-10003638"/>
    <x v="1"/>
    <x v="4"/>
    <s v="Mobile Personal File Cube"/>
    <n v="93.68"/>
    <n v="4"/>
    <n v="0"/>
    <n v="25.293599999999998"/>
  </r>
  <r>
    <n v="6929"/>
    <s v="CA-2013-140382"/>
    <x v="0"/>
    <x v="661"/>
    <d v="2013-06-26T00:00:00"/>
    <s v="Second Class"/>
    <s v="RD-19900"/>
    <s v="Ruben Dartt"/>
    <x v="0"/>
    <s v="United States"/>
    <s v="San Francisco"/>
    <x v="1"/>
    <n v="94109"/>
    <x v="1"/>
    <s v="OFF-LA-10001934"/>
    <x v="1"/>
    <x v="2"/>
    <s v="Avery 516"/>
    <n v="21.93"/>
    <n v="3"/>
    <n v="0"/>
    <n v="10.307099999999998"/>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x v="9"/>
    <n v="19140"/>
    <x v="3"/>
    <s v="TEC-PH-10002583"/>
    <x v="2"/>
    <x v="7"/>
    <s v="iOttie HLCRIO102 Car Mount"/>
    <n v="23.987999999999996"/>
    <n v="2"/>
    <n v="0.4"/>
    <n v="-13.993000000000004"/>
  </r>
  <r>
    <n v="6934"/>
    <s v="CA-2011-164182"/>
    <x v="2"/>
    <x v="686"/>
    <d v="2011-07-18T00:00:00"/>
    <s v="Standard Class"/>
    <s v="ST-20530"/>
    <s v="Shui Tom"/>
    <x v="0"/>
    <s v="United States"/>
    <s v="Philadelphia"/>
    <x v="9"/>
    <n v="19140"/>
    <x v="3"/>
    <s v="FUR-FU-10001057"/>
    <x v="0"/>
    <x v="5"/>
    <s v="Tensor Track Tree Floor Lamp"/>
    <n v="31.983999999999998"/>
    <n v="2"/>
    <n v="0.2"/>
    <n v="1.1993999999999998"/>
  </r>
  <r>
    <n v="6935"/>
    <s v="CA-2011-164182"/>
    <x v="2"/>
    <x v="686"/>
    <d v="2011-07-18T00:00:00"/>
    <s v="Standard Class"/>
    <s v="ST-20530"/>
    <s v="Shui Tom"/>
    <x v="0"/>
    <s v="United States"/>
    <s v="Philadelphia"/>
    <x v="9"/>
    <n v="19140"/>
    <x v="3"/>
    <s v="OFF-AR-10001044"/>
    <x v="1"/>
    <x v="6"/>
    <s v="BOSTON Ranger #55 Pencil Sharpener, Black"/>
    <n v="41.584000000000003"/>
    <n v="2"/>
    <n v="0.2"/>
    <n v="4.6781999999999968"/>
  </r>
  <r>
    <n v="6936"/>
    <s v="CA-2014-137365"/>
    <x v="3"/>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4000000000004"/>
    <n v="2"/>
    <n v="0.2"/>
    <n v="11.876799999999998"/>
  </r>
  <r>
    <n v="6939"/>
    <s v="CA-2013-125094"/>
    <x v="0"/>
    <x v="732"/>
    <d v="2013-11-10T00:00:00"/>
    <s v="Standard Class"/>
    <s v="NP-18700"/>
    <s v="Nora Preis"/>
    <x v="0"/>
    <s v="United States"/>
    <s v="Seattle"/>
    <x v="4"/>
    <n v="98105"/>
    <x v="1"/>
    <s v="TEC-AC-10004420"/>
    <x v="2"/>
    <x v="11"/>
    <s v="Cherry 142-key Programmable Keyboard"/>
    <n v="479.72"/>
    <n v="4"/>
    <n v="0"/>
    <n v="52.769200000000012"/>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59999999999989"/>
  </r>
  <r>
    <n v="6942"/>
    <s v="CA-2014-107132"/>
    <x v="3"/>
    <x v="335"/>
    <d v="2014-07-01T00:00:00"/>
    <s v="Standard Class"/>
    <s v="SC-20260"/>
    <s v="Scott Cohen"/>
    <x v="1"/>
    <s v="United States"/>
    <s v="New York City"/>
    <x v="15"/>
    <n v="10009"/>
    <x v="3"/>
    <s v="OFF-ST-10001490"/>
    <x v="1"/>
    <x v="4"/>
    <s v="Hot File 7-Pocket, Floor Stand"/>
    <n v="713.88"/>
    <n v="4"/>
    <n v="0"/>
    <n v="214.16399999999993"/>
  </r>
  <r>
    <n v="6943"/>
    <s v="CA-2014-107132"/>
    <x v="3"/>
    <x v="335"/>
    <d v="2014-07-01T00:00:00"/>
    <s v="Standard Class"/>
    <s v="SC-20260"/>
    <s v="Scott Cohen"/>
    <x v="1"/>
    <s v="United States"/>
    <s v="New York City"/>
    <x v="15"/>
    <n v="10009"/>
    <x v="3"/>
    <s v="OFF-PA-10003790"/>
    <x v="1"/>
    <x v="10"/>
    <s v="Xerox 1991"/>
    <n v="68.52"/>
    <n v="3"/>
    <n v="0"/>
    <n v="31.519199999999998"/>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7999999999994"/>
  </r>
  <r>
    <n v="6946"/>
    <s v="CA-2013-106243"/>
    <x v="0"/>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x v="1"/>
    <s v="United States"/>
    <s v="Dallas"/>
    <x v="5"/>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5"/>
  </r>
  <r>
    <n v="6955"/>
    <s v="CA-2012-129917"/>
    <x v="1"/>
    <x v="653"/>
    <d v="2012-10-03T00:00:00"/>
    <s v="First Class"/>
    <s v="HM-14980"/>
    <s v="Henry MacAllister"/>
    <x v="0"/>
    <s v="United States"/>
    <s v="Los Angeles"/>
    <x v="1"/>
    <n v="90008"/>
    <x v="1"/>
    <s v="TEC-PH-10000369"/>
    <x v="2"/>
    <x v="7"/>
    <s v="HTC One Mini"/>
    <n v="503.96000000000004"/>
    <n v="5"/>
    <n v="0.2"/>
    <n v="50.396000000000015"/>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8000000000006"/>
  </r>
  <r>
    <n v="6962"/>
    <s v="CA-2014-162096"/>
    <x v="3"/>
    <x v="468"/>
    <d v="2014-11-11T00:00:00"/>
    <s v="Same Day"/>
    <s v="TB-21190"/>
    <s v="Thomas Brumley"/>
    <x v="2"/>
    <s v="United States"/>
    <s v="Riverside"/>
    <x v="1"/>
    <n v="92503"/>
    <x v="1"/>
    <s v="OFF-AR-10002221"/>
    <x v="1"/>
    <x v="6"/>
    <s v="12 Colored Short Pencils"/>
    <n v="7.8000000000000007"/>
    <n v="3"/>
    <n v="0"/>
    <n v="2.1060000000000008"/>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0000000000001"/>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599999999998"/>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x v="16"/>
    <n v="85023"/>
    <x v="1"/>
    <s v="OFF-ST-10000321"/>
    <x v="1"/>
    <x v="4"/>
    <s v="Akro Stacking Bins"/>
    <n v="12.624000000000001"/>
    <n v="2"/>
    <n v="0.2"/>
    <n v="-2.5248000000000022"/>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x v="16"/>
    <n v="85023"/>
    <x v="1"/>
    <s v="TEC-PH-10002415"/>
    <x v="2"/>
    <x v="7"/>
    <s v="Polycom VoiceStation 500 Conference phone"/>
    <n v="471.92"/>
    <n v="2"/>
    <n v="0.2"/>
    <n v="29.495000000000019"/>
  </r>
  <r>
    <n v="6974"/>
    <s v="CA-2014-153822"/>
    <x v="3"/>
    <x v="20"/>
    <d v="2014-09-26T00:00:00"/>
    <s v="Standard Class"/>
    <s v="AB-10105"/>
    <s v="Adrian Barton"/>
    <x v="0"/>
    <s v="United States"/>
    <s v="Phoenix"/>
    <x v="16"/>
    <n v="85023"/>
    <x v="1"/>
    <s v="OFF-BI-10001460"/>
    <x v="1"/>
    <x v="8"/>
    <s v="Plastic Binding Combs"/>
    <n v="18.180000000000003"/>
    <n v="4"/>
    <n v="0.7"/>
    <n v="-13.938000000000002"/>
  </r>
  <r>
    <n v="6975"/>
    <s v="CA-2014-146185"/>
    <x v="3"/>
    <x v="175"/>
    <d v="2014-09-20T00:00:00"/>
    <s v="Standard Class"/>
    <s v="CC-12145"/>
    <s v="Charles Crestani"/>
    <x v="0"/>
    <s v="United States"/>
    <s v="Houston"/>
    <x v="5"/>
    <n v="77095"/>
    <x v="2"/>
    <s v="OFF-AR-10002987"/>
    <x v="1"/>
    <x v="6"/>
    <s v="Prismacolor Color Pencil Set"/>
    <n v="31.744"/>
    <n v="2"/>
    <n v="0.2"/>
    <n v="8.3328000000000024"/>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00000000001"/>
    <n v="4"/>
    <n v="0.2"/>
    <n v="46.631999999999977"/>
  </r>
  <r>
    <n v="6978"/>
    <s v="US-2013-119298"/>
    <x v="0"/>
    <x v="881"/>
    <d v="2013-11-29T00:00:00"/>
    <s v="First Class"/>
    <s v="EP-13915"/>
    <s v="Emily Phan"/>
    <x v="0"/>
    <s v="United States"/>
    <s v="Jonesboro"/>
    <x v="36"/>
    <n v="72401"/>
    <x v="0"/>
    <s v="TEC-PH-10002564"/>
    <x v="2"/>
    <x v="7"/>
    <s v="OtterBox Defender Series Case - Samsung Galaxy S4"/>
    <n v="59.98"/>
    <n v="2"/>
    <n v="0"/>
    <n v="17.993999999999993"/>
  </r>
  <r>
    <n v="6979"/>
    <s v="CA-2014-155159"/>
    <x v="3"/>
    <x v="920"/>
    <d v="2014-11-30T00:00:00"/>
    <s v="Second Class"/>
    <s v="DL-13315"/>
    <s v="Delfina Latchford"/>
    <x v="0"/>
    <s v="United States"/>
    <s v="Atlanta"/>
    <x v="32"/>
    <n v="30318"/>
    <x v="0"/>
    <s v="OFF-PA-10003724"/>
    <x v="1"/>
    <x v="10"/>
    <s v="Wirebound Message Book, 4 per Page"/>
    <n v="48.87"/>
    <n v="9"/>
    <n v="0"/>
    <n v="23.946299999999997"/>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5999999999997"/>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14-12-14T00:00:00"/>
    <s v="First Class"/>
    <s v="DK-13375"/>
    <s v="Dennis Kane"/>
    <x v="0"/>
    <s v="United States"/>
    <s v="Abilene"/>
    <x v="5"/>
    <n v="79605"/>
    <x v="2"/>
    <s v="OFF-AP-10001634"/>
    <x v="1"/>
    <x v="9"/>
    <s v="Hoover Commercial Lightweight Upright Vacuum"/>
    <n v="1.3919999999999997"/>
    <n v="2"/>
    <n v="0.8"/>
    <n v="-3.7584000000000009"/>
  </r>
  <r>
    <n v="6991"/>
    <s v="CA-2012-109386"/>
    <x v="1"/>
    <x v="627"/>
    <d v="2012-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12-11-13T00:00:00"/>
    <s v="Second Class"/>
    <s v="RH-19600"/>
    <s v="Rob Haberlin"/>
    <x v="0"/>
    <s v="United States"/>
    <s v="Hampton"/>
    <x v="17"/>
    <n v="23666"/>
    <x v="0"/>
    <s v="TEC-PH-10002890"/>
    <x v="2"/>
    <x v="7"/>
    <s v="AT&amp;T 17929 Lendline Telephone"/>
    <n v="226.2000000000000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x v="0"/>
    <s v="United States"/>
    <s v="Hampton"/>
    <x v="17"/>
    <n v="23666"/>
    <x v="0"/>
    <s v="OFF-AR-10000122"/>
    <x v="1"/>
    <x v="6"/>
    <s v="Newell 314"/>
    <n v="27.9"/>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x v="10"/>
    <n v="61107"/>
    <x v="2"/>
    <s v="OFF-PA-10004475"/>
    <x v="1"/>
    <x v="10"/>
    <s v="Xerox 1940"/>
    <n v="175.87200000000001"/>
    <n v="4"/>
    <n v="0.2"/>
    <n v="63.753599999999992"/>
  </r>
  <r>
    <n v="6999"/>
    <s v="US-2013-134369"/>
    <x v="0"/>
    <x v="1142"/>
    <d v="2013-09-23T00:00:00"/>
    <s v="Standard Class"/>
    <s v="BC-11125"/>
    <s v="Becky Castell"/>
    <x v="2"/>
    <s v="United States"/>
    <s v="Laguna Niguel"/>
    <x v="1"/>
    <n v="92677"/>
    <x v="1"/>
    <s v="OFF-PA-10002195"/>
    <x v="1"/>
    <x v="10"/>
    <s v="Xerox 1966"/>
    <n v="12.96"/>
    <n v="2"/>
    <n v="0"/>
    <n v="6.3504000000000005"/>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x v="0"/>
    <n v="40214"/>
    <x v="0"/>
    <s v="OFF-SU-10004498"/>
    <x v="1"/>
    <x v="14"/>
    <s v="Martin-Yale Premier Letter Opener"/>
    <n v="25.76"/>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x v="1"/>
    <n v="90045"/>
    <x v="1"/>
    <s v="OFF-BI-10000632"/>
    <x v="1"/>
    <x v="8"/>
    <s v="Satellite Sectional Post Binders"/>
    <n v="69.456000000000003"/>
    <n v="2"/>
    <n v="0.2"/>
    <n v="22.573199999999996"/>
  </r>
  <r>
    <n v="7005"/>
    <s v="CA-2011-126333"/>
    <x v="2"/>
    <x v="851"/>
    <d v="2011-12-28T00:00:00"/>
    <s v="Standard Class"/>
    <s v="ME-18010"/>
    <s v="Michelle Ellison"/>
    <x v="1"/>
    <s v="United States"/>
    <s v="Port Arthur"/>
    <x v="5"/>
    <n v="77642"/>
    <x v="2"/>
    <s v="OFF-PA-10000223"/>
    <x v="1"/>
    <x v="10"/>
    <s v="Xerox 2000"/>
    <n v="5.1840000000000011"/>
    <n v="1"/>
    <n v="0.2"/>
    <n v="1.8144"/>
  </r>
  <r>
    <n v="7006"/>
    <s v="CA-2012-141740"/>
    <x v="1"/>
    <x v="549"/>
    <d v="2012-11-05T00:00:00"/>
    <s v="Standard Class"/>
    <s v="JF-15490"/>
    <s v="Jeremy Farry"/>
    <x v="0"/>
    <s v="United States"/>
    <s v="New York City"/>
    <x v="15"/>
    <n v="10009"/>
    <x v="3"/>
    <s v="FUR-CH-10001545"/>
    <x v="0"/>
    <x v="1"/>
    <s v="Hon Comfortask Task/Swivel Chairs"/>
    <n v="205.16400000000002"/>
    <n v="2"/>
    <n v="0.1"/>
    <n v="13.677600000000002"/>
  </r>
  <r>
    <n v="7007"/>
    <s v="CA-2011-119466"/>
    <x v="2"/>
    <x v="534"/>
    <d v="2011-12-21T00:00:00"/>
    <s v="Standard Class"/>
    <s v="SP-20860"/>
    <s v="Sung Pak"/>
    <x v="1"/>
    <s v="United States"/>
    <s v="Chicago"/>
    <x v="10"/>
    <n v="60623"/>
    <x v="2"/>
    <s v="FUR-FU-10001546"/>
    <x v="0"/>
    <x v="5"/>
    <s v="Dana Swing-Arm Lamps"/>
    <n v="8.5440000000000005"/>
    <n v="2"/>
    <n v="0.6"/>
    <n v="-7.4759999999999991"/>
  </r>
  <r>
    <n v="7008"/>
    <s v="CA-2012-154823"/>
    <x v="1"/>
    <x v="291"/>
    <d v="2012-08-25T00:00:00"/>
    <s v="Standard Class"/>
    <s v="KN-16390"/>
    <s v="Katherine Nockton"/>
    <x v="1"/>
    <s v="United States"/>
    <s v="Springfield"/>
    <x v="24"/>
    <n v="45503"/>
    <x v="3"/>
    <s v="OFF-BI-10001098"/>
    <x v="1"/>
    <x v="8"/>
    <s v="Acco D-Ring Binder w/DublLock"/>
    <n v="12.828000000000001"/>
    <n v="2"/>
    <n v="0.7"/>
    <n v="-8.9795999999999978"/>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000000000002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x v="2"/>
    <s v="United States"/>
    <s v="Salinas"/>
    <x v="1"/>
    <n v="93905"/>
    <x v="1"/>
    <s v="FUR-BO-10001519"/>
    <x v="0"/>
    <x v="0"/>
    <s v="O'Sullivan 3-Shelf Heavy-Duty Bookcases"/>
    <n v="148.25700000000001"/>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2"/>
  </r>
  <r>
    <n v="7017"/>
    <s v="CA-2011-114790"/>
    <x v="2"/>
    <x v="518"/>
    <d v="2011-03-13T00:00:00"/>
    <s v="Second Class"/>
    <s v="FM-14215"/>
    <s v="Filia McAdams"/>
    <x v="1"/>
    <s v="United States"/>
    <s v="Richmond"/>
    <x v="0"/>
    <n v="40475"/>
    <x v="0"/>
    <s v="TEC-PH-10000984"/>
    <x v="2"/>
    <x v="7"/>
    <s v="Panasonic KX-TG9471B"/>
    <n v="587.97"/>
    <n v="3"/>
    <n v="0"/>
    <n v="164.63160000000005"/>
  </r>
  <r>
    <n v="7018"/>
    <s v="CA-2011-114790"/>
    <x v="2"/>
    <x v="518"/>
    <d v="2011-03-13T00:00:00"/>
    <s v="Second Class"/>
    <s v="FM-14215"/>
    <s v="Filia McAdams"/>
    <x v="1"/>
    <s v="United States"/>
    <s v="Richmond"/>
    <x v="0"/>
    <n v="40475"/>
    <x v="0"/>
    <s v="OFF-PA-10000213"/>
    <x v="1"/>
    <x v="10"/>
    <s v="Xerox 198"/>
    <n v="14.940000000000001"/>
    <n v="3"/>
    <n v="0"/>
    <n v="7.0218000000000007"/>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000000000003"/>
    <n v="3"/>
    <n v="0.2"/>
    <n v="5.4432"/>
  </r>
  <r>
    <n v="7021"/>
    <s v="CA-2011-124737"/>
    <x v="2"/>
    <x v="709"/>
    <d v="2011-08-27T00:00:00"/>
    <s v="Standard Class"/>
    <s v="AP-10915"/>
    <s v="Arthur Prichep"/>
    <x v="0"/>
    <s v="United States"/>
    <s v="Denver"/>
    <x v="22"/>
    <n v="80219"/>
    <x v="1"/>
    <s v="OFF-SU-10004661"/>
    <x v="1"/>
    <x v="14"/>
    <s v="Acme Titanium Bonded Scissors"/>
    <n v="6.8000000000000007"/>
    <n v="1"/>
    <n v="0.2"/>
    <n v="0.50999999999999979"/>
  </r>
  <r>
    <n v="7022"/>
    <s v="CA-2011-124737"/>
    <x v="2"/>
    <x v="709"/>
    <d v="2011-08-27T00:00:00"/>
    <s v="Standard Class"/>
    <s v="AP-10915"/>
    <s v="Arthur Prichep"/>
    <x v="0"/>
    <s v="United States"/>
    <s v="Denver"/>
    <x v="22"/>
    <n v="80219"/>
    <x v="1"/>
    <s v="FUR-FU-10003274"/>
    <x v="0"/>
    <x v="5"/>
    <s v="Regeneration Desk Collection"/>
    <n v="4.2240000000000002"/>
    <n v="3"/>
    <n v="0.2"/>
    <n v="1.2672000000000003"/>
  </r>
  <r>
    <n v="7023"/>
    <s v="CA-2011-124737"/>
    <x v="2"/>
    <x v="709"/>
    <d v="2011-08-27T00:00:00"/>
    <s v="Standard Class"/>
    <s v="AP-10915"/>
    <s v="Arthur Prichep"/>
    <x v="0"/>
    <s v="United States"/>
    <s v="Denver"/>
    <x v="22"/>
    <n v="80219"/>
    <x v="1"/>
    <s v="TEC-PH-10000149"/>
    <x v="2"/>
    <x v="7"/>
    <s v="Cisco SPA525G2 IP Phone - Wireless"/>
    <n v="143.64000000000001"/>
    <n v="9"/>
    <n v="0.2"/>
    <n v="10.772999999999989"/>
  </r>
  <r>
    <n v="7024"/>
    <s v="CA-2011-124737"/>
    <x v="2"/>
    <x v="709"/>
    <d v="2011-08-27T00:00:00"/>
    <s v="Standard Class"/>
    <s v="AP-10915"/>
    <s v="Arthur Prichep"/>
    <x v="0"/>
    <s v="United States"/>
    <s v="Denver"/>
    <x v="22"/>
    <n v="80219"/>
    <x v="1"/>
    <s v="OFF-PA-10000019"/>
    <x v="1"/>
    <x v="10"/>
    <s v="Xerox 1931"/>
    <n v="31.104000000000006"/>
    <n v="6"/>
    <n v="0.2"/>
    <n v="10.8864"/>
  </r>
  <r>
    <n v="7025"/>
    <s v="CA-2011-124737"/>
    <x v="2"/>
    <x v="709"/>
    <d v="2011-08-27T00:00:00"/>
    <s v="Standard Class"/>
    <s v="AP-10915"/>
    <s v="Arthur Prichep"/>
    <x v="0"/>
    <s v="United States"/>
    <s v="Denver"/>
    <x v="22"/>
    <n v="80219"/>
    <x v="1"/>
    <s v="OFF-PA-10001125"/>
    <x v="1"/>
    <x v="10"/>
    <s v="Xerox 1988"/>
    <n v="223.05600000000001"/>
    <n v="9"/>
    <n v="0.2"/>
    <n v="69.704999999999984"/>
  </r>
  <r>
    <n v="7026"/>
    <s v="US-2014-101840"/>
    <x v="3"/>
    <x v="695"/>
    <d v="2014-02-13T00:00:00"/>
    <s v="Standard Class"/>
    <s v="SP-20545"/>
    <s v="Sibella Parks"/>
    <x v="1"/>
    <s v="United States"/>
    <s v="New York City"/>
    <x v="15"/>
    <n v="10024"/>
    <x v="3"/>
    <s v="TEC-PH-10002538"/>
    <x v="2"/>
    <x v="7"/>
    <s v="Grandstream GXP1160 VoIP phone"/>
    <n v="227.45999999999998"/>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000000000009"/>
  </r>
  <r>
    <n v="7031"/>
    <s v="CA-2013-145548"/>
    <x v="0"/>
    <x v="583"/>
    <d v="2013-11-17T00:00:00"/>
    <s v="Standard Class"/>
    <s v="EB-13750"/>
    <s v="Edward Becker"/>
    <x v="1"/>
    <s v="United States"/>
    <s v="New York City"/>
    <x v="15"/>
    <n v="10011"/>
    <x v="3"/>
    <s v="TEC-AC-10002305"/>
    <x v="2"/>
    <x v="11"/>
    <s v="KeyTronic E03601U1 - Keyboard - Beige"/>
    <n v="36"/>
    <n v="2"/>
    <n v="0"/>
    <n v="6.4799999999999969"/>
  </r>
  <r>
    <n v="7032"/>
    <s v="CA-2013-145548"/>
    <x v="0"/>
    <x v="583"/>
    <d v="2013-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x v="32"/>
    <n v="30080"/>
    <x v="0"/>
    <s v="OFF-PA-10004255"/>
    <x v="1"/>
    <x v="10"/>
    <s v="Xerox 219"/>
    <n v="12.96"/>
    <n v="2"/>
    <n v="0"/>
    <n v="6.2208000000000006"/>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0000000000007"/>
  </r>
  <r>
    <n v="7041"/>
    <s v="CA-2014-103443"/>
    <x v="3"/>
    <x v="94"/>
    <d v="2014-12-24T00:00:00"/>
    <s v="Standard Class"/>
    <s v="AT-10735"/>
    <s v="Annie Thurman"/>
    <x v="0"/>
    <s v="United States"/>
    <s v="New York City"/>
    <x v="15"/>
    <n v="10009"/>
    <x v="3"/>
    <s v="OFF-BI-10001617"/>
    <x v="1"/>
    <x v="8"/>
    <s v="GBC Wire Binding Combs"/>
    <n v="24.816000000000003"/>
    <n v="3"/>
    <n v="0.2"/>
    <n v="8.3753999999999991"/>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69"/>
  </r>
  <r>
    <n v="7044"/>
    <s v="US-2014-165358"/>
    <x v="3"/>
    <x v="930"/>
    <d v="2014-07-24T00:00:00"/>
    <s v="Standard Class"/>
    <s v="SV-20365"/>
    <s v="Seth Vernon"/>
    <x v="0"/>
    <s v="United States"/>
    <s v="Philadelphia"/>
    <x v="9"/>
    <n v="19134"/>
    <x v="3"/>
    <s v="FUR-CH-10002647"/>
    <x v="0"/>
    <x v="1"/>
    <s v="Situations Contoured Folding Chairs, 4/Set"/>
    <n v="198.744"/>
    <n v="4"/>
    <n v="0.3"/>
    <n v="-14.195999999999984"/>
  </r>
  <r>
    <n v="7045"/>
    <s v="US-2014-165358"/>
    <x v="3"/>
    <x v="930"/>
    <d v="2014-07-24T00:00:00"/>
    <s v="Standard Class"/>
    <s v="SV-20365"/>
    <s v="Seth Vernon"/>
    <x v="0"/>
    <s v="United States"/>
    <s v="Philadelphia"/>
    <x v="9"/>
    <n v="19134"/>
    <x v="3"/>
    <s v="OFF-SU-10004768"/>
    <x v="1"/>
    <x v="14"/>
    <s v="Acme Kleencut Forged Steel Scissors"/>
    <n v="9.1840000000000011"/>
    <n v="2"/>
    <n v="0.2"/>
    <n v="1.1479999999999988"/>
  </r>
  <r>
    <n v="7046"/>
    <s v="CA-2013-160136"/>
    <x v="0"/>
    <x v="54"/>
    <d v="2013-11-10T00:00:00"/>
    <s v="Standard Class"/>
    <s v="PJ-18835"/>
    <s v="Patrick Jones"/>
    <x v="1"/>
    <s v="United States"/>
    <s v="Dallas"/>
    <x v="5"/>
    <n v="75217"/>
    <x v="2"/>
    <s v="OFF-PA-10002160"/>
    <x v="1"/>
    <x v="10"/>
    <s v="Xerox 1978"/>
    <n v="9.2480000000000011"/>
    <n v="2"/>
    <n v="0.2"/>
    <n v="3.3524000000000003"/>
  </r>
  <r>
    <n v="7047"/>
    <s v="CA-2011-150581"/>
    <x v="2"/>
    <x v="918"/>
    <d v="2011-04-12T00:00:00"/>
    <s v="Standard Class"/>
    <s v="NM-18445"/>
    <s v="Nathan Mautz"/>
    <x v="2"/>
    <s v="United States"/>
    <s v="Concord"/>
    <x v="1"/>
    <n v="94521"/>
    <x v="1"/>
    <s v="FUR-TA-10003748"/>
    <x v="0"/>
    <x v="3"/>
    <s v="Bevis 36 x 72 Conference Tables"/>
    <n v="99.591999999999999"/>
    <n v="1"/>
    <n v="0.2"/>
    <n v="2.4897999999999989"/>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000000000003"/>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89"/>
  </r>
  <r>
    <n v="7051"/>
    <s v="CA-2013-165330"/>
    <x v="0"/>
    <x v="25"/>
    <d v="2013-12-12T00:00:00"/>
    <s v="Same Day"/>
    <s v="WB-21850"/>
    <s v="William Brown"/>
    <x v="0"/>
    <s v="United States"/>
    <s v="Anaheim"/>
    <x v="1"/>
    <n v="92804"/>
    <x v="1"/>
    <s v="OFF-BI-10004593"/>
    <x v="1"/>
    <x v="8"/>
    <s v="Ibico Laser Imprintable Binding System Covers"/>
    <n v="209.60000000000002"/>
    <n v="5"/>
    <n v="0.2"/>
    <n v="68.11999999999999"/>
  </r>
  <r>
    <n v="7052"/>
    <s v="CA-2013-165330"/>
    <x v="0"/>
    <x v="25"/>
    <d v="2013-12-12T00:00:00"/>
    <s v="Same Day"/>
    <s v="WB-21850"/>
    <s v="William Brown"/>
    <x v="0"/>
    <s v="United States"/>
    <s v="Anaheim"/>
    <x v="1"/>
    <n v="92804"/>
    <x v="1"/>
    <s v="OFF-AR-10000914"/>
    <x v="1"/>
    <x v="6"/>
    <s v="Boston 16765 Mini Stand Up Battery Pencil Sharpener"/>
    <n v="23.32"/>
    <n v="2"/>
    <n v="0"/>
    <n v="6.0632000000000019"/>
  </r>
  <r>
    <n v="7053"/>
    <s v="CA-2013-165330"/>
    <x v="0"/>
    <x v="25"/>
    <d v="2013-12-12T00:00:00"/>
    <s v="Same Day"/>
    <s v="WB-21850"/>
    <s v="William Brown"/>
    <x v="0"/>
    <s v="United States"/>
    <s v="Anaheim"/>
    <x v="1"/>
    <n v="92804"/>
    <x v="1"/>
    <s v="OFF-PA-10000241"/>
    <x v="1"/>
    <x v="10"/>
    <s v="IBM Multi-Purpose Copy Paper, 8 1/2 x 11&quot;, Case"/>
    <n v="30.98"/>
    <n v="1"/>
    <n v="0"/>
    <n v="13.940999999999999"/>
  </r>
  <r>
    <n v="7054"/>
    <s v="CA-2013-165330"/>
    <x v="0"/>
    <x v="25"/>
    <d v="2013-12-12T00:00:00"/>
    <s v="Same Day"/>
    <s v="WB-21850"/>
    <s v="William Brown"/>
    <x v="0"/>
    <s v="United States"/>
    <s v="Anaheim"/>
    <x v="1"/>
    <n v="92804"/>
    <x v="1"/>
    <s v="TEC-AC-10000057"/>
    <x v="2"/>
    <x v="11"/>
    <s v="Microsoft Natural Ergonomic Keyboard 4000"/>
    <n v="119.96"/>
    <n v="4"/>
    <n v="0"/>
    <n v="25.191599999999994"/>
  </r>
  <r>
    <n v="7055"/>
    <s v="CA-2013-165330"/>
    <x v="0"/>
    <x v="25"/>
    <d v="2013-12-12T00:00:00"/>
    <s v="Same Day"/>
    <s v="WB-21850"/>
    <s v="William Brown"/>
    <x v="0"/>
    <s v="United States"/>
    <s v="Anaheim"/>
    <x v="1"/>
    <n v="92804"/>
    <x v="1"/>
    <s v="FUR-CH-10003774"/>
    <x v="0"/>
    <x v="1"/>
    <s v="Global Wood Trimmed Manager's Task Chair, Khaki"/>
    <n v="363.92"/>
    <n v="5"/>
    <n v="0.2"/>
    <n v="-31.843000000000018"/>
  </r>
  <r>
    <n v="7056"/>
    <s v="CA-2013-165330"/>
    <x v="0"/>
    <x v="25"/>
    <d v="2013-12-12T00:00:00"/>
    <s v="Same Day"/>
    <s v="WB-21850"/>
    <s v="William Brown"/>
    <x v="0"/>
    <s v="United States"/>
    <s v="Anaheim"/>
    <x v="1"/>
    <n v="92804"/>
    <x v="1"/>
    <s v="OFF-BI-10002824"/>
    <x v="1"/>
    <x v="8"/>
    <s v="Recycled Easel Ring Binders"/>
    <n v="35.808"/>
    <n v="3"/>
    <n v="0.2"/>
    <n v="11.189999999999996"/>
  </r>
  <r>
    <n v="7057"/>
    <s v="CA-2013-165330"/>
    <x v="0"/>
    <x v="25"/>
    <d v="2013-12-12T00:00:00"/>
    <s v="Same Day"/>
    <s v="WB-21850"/>
    <s v="William Brown"/>
    <x v="0"/>
    <s v="United States"/>
    <s v="Anaheim"/>
    <x v="1"/>
    <n v="92804"/>
    <x v="1"/>
    <s v="OFF-BI-10004001"/>
    <x v="1"/>
    <x v="8"/>
    <s v="GBC Recycled VeloBinder Covers"/>
    <n v="122.688"/>
    <n v="9"/>
    <n v="0.2"/>
    <n v="39.873599999999982"/>
  </r>
  <r>
    <n v="7058"/>
    <s v="CA-2013-165330"/>
    <x v="0"/>
    <x v="25"/>
    <d v="2013-12-12T00:00:00"/>
    <s v="Same Day"/>
    <s v="WB-21850"/>
    <s v="William Brown"/>
    <x v="0"/>
    <s v="United States"/>
    <s v="Anaheim"/>
    <x v="1"/>
    <n v="92804"/>
    <x v="1"/>
    <s v="FUR-TA-10004619"/>
    <x v="0"/>
    <x v="3"/>
    <s v="Hon Non-Folding Utility Tables"/>
    <n v="892.13600000000008"/>
    <n v="7"/>
    <n v="0.2"/>
    <n v="111.51699999999991"/>
  </r>
  <r>
    <n v="7059"/>
    <s v="CA-2013-165330"/>
    <x v="0"/>
    <x v="25"/>
    <d v="2013-12-12T00:00:00"/>
    <s v="Same Day"/>
    <s v="WB-21850"/>
    <s v="William Brown"/>
    <x v="0"/>
    <s v="United States"/>
    <s v="Anaheim"/>
    <x v="1"/>
    <n v="92804"/>
    <x v="1"/>
    <s v="OFF-ST-10000636"/>
    <x v="1"/>
    <x v="4"/>
    <s v="Rogers Profile Extra Capacity Storage Tub"/>
    <n v="50.22"/>
    <n v="3"/>
    <n v="0"/>
    <n v="2.0087999999999973"/>
  </r>
  <r>
    <n v="7060"/>
    <s v="CA-2013-165330"/>
    <x v="0"/>
    <x v="25"/>
    <d v="2013-12-12T00:00:00"/>
    <s v="Same Day"/>
    <s v="WB-21850"/>
    <s v="William Brown"/>
    <x v="0"/>
    <s v="United States"/>
    <s v="Anaheim"/>
    <x v="1"/>
    <n v="92804"/>
    <x v="1"/>
    <s v="OFF-AP-10001469"/>
    <x v="1"/>
    <x v="9"/>
    <s v="Fellowes 8 Outlet Superior Workstation Surge Protector"/>
    <n v="83.42"/>
    <n v="2"/>
    <n v="0"/>
    <n v="24.191799999999994"/>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5999999999994"/>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2000000000011"/>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x v="5"/>
    <n v="75081"/>
    <x v="2"/>
    <s v="OFF-PA-10003591"/>
    <x v="1"/>
    <x v="10"/>
    <s v="Southworth 100% Cotton The Best Paper"/>
    <n v="82.656000000000006"/>
    <n v="9"/>
    <n v="0.2"/>
    <n v="30.996000000000002"/>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80000000000011"/>
    <n v="2"/>
    <n v="0.2"/>
    <n v="3.3524000000000003"/>
  </r>
  <r>
    <n v="7072"/>
    <s v="CA-2013-112256"/>
    <x v="0"/>
    <x v="310"/>
    <d v="2013-07-29T00:00:00"/>
    <s v="Standard Class"/>
    <s v="CK-12205"/>
    <s v="Chloris Kastensmidt"/>
    <x v="0"/>
    <s v="United States"/>
    <s v="Mcallen"/>
    <x v="5"/>
    <n v="78501"/>
    <x v="2"/>
    <s v="OFF-AR-10001216"/>
    <x v="1"/>
    <x v="6"/>
    <s v="Newell 339"/>
    <n v="4.4479999999999995"/>
    <n v="2"/>
    <n v="0.2"/>
    <n v="0.3335999999999999"/>
  </r>
  <r>
    <n v="7073"/>
    <s v="CA-2013-112256"/>
    <x v="0"/>
    <x v="310"/>
    <d v="2013-07-29T00:00:00"/>
    <s v="Standard Class"/>
    <s v="CK-12205"/>
    <s v="Chloris Kastensmidt"/>
    <x v="0"/>
    <s v="United States"/>
    <s v="Mcallen"/>
    <x v="5"/>
    <n v="78501"/>
    <x v="2"/>
    <s v="OFF-PA-10004355"/>
    <x v="1"/>
    <x v="10"/>
    <s v="Xerox 231"/>
    <n v="5.1840000000000011"/>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x v="5"/>
    <n v="78501"/>
    <x v="2"/>
    <s v="OFF-BI-10004364"/>
    <x v="1"/>
    <x v="8"/>
    <s v="Storex Dura Pro Binders"/>
    <n v="4.7519999999999989"/>
    <n v="4"/>
    <n v="0.8"/>
    <n v="-8.3160000000000025"/>
  </r>
  <r>
    <n v="7076"/>
    <s v="CA-2013-112256"/>
    <x v="0"/>
    <x v="310"/>
    <d v="2013-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x v="3"/>
    <n v="28205"/>
    <x v="0"/>
    <s v="OFF-BI-10000014"/>
    <x v="1"/>
    <x v="8"/>
    <s v="Heavy-Duty E-Z-D Binders"/>
    <n v="22.911000000000005"/>
    <n v="7"/>
    <n v="0.7"/>
    <n v="-17.565099999999994"/>
  </r>
  <r>
    <n v="7079"/>
    <s v="CA-2013-106950"/>
    <x v="0"/>
    <x v="476"/>
    <d v="2013-09-07T00:00:00"/>
    <s v="Standard Class"/>
    <s v="JE-15715"/>
    <s v="Joe Elijah"/>
    <x v="0"/>
    <s v="United States"/>
    <s v="Charlotte"/>
    <x v="3"/>
    <n v="28205"/>
    <x v="0"/>
    <s v="OFF-AP-10000159"/>
    <x v="1"/>
    <x v="9"/>
    <s v="Belkin F9M820V08 8 Outlet Surge"/>
    <n v="309.45600000000002"/>
    <n v="9"/>
    <n v="0.2"/>
    <n v="34.813799999999944"/>
  </r>
  <r>
    <n v="7080"/>
    <s v="CA-2013-106950"/>
    <x v="0"/>
    <x v="476"/>
    <d v="2013-09-07T00:00:00"/>
    <s v="Standard Class"/>
    <s v="JE-15715"/>
    <s v="Joe Elijah"/>
    <x v="0"/>
    <s v="United States"/>
    <s v="Charlotte"/>
    <x v="3"/>
    <n v="28205"/>
    <x v="0"/>
    <s v="OFF-AR-10003560"/>
    <x v="1"/>
    <x v="6"/>
    <s v="Zebra Zazzle Fluorescent Highlighters"/>
    <n v="19.456000000000003"/>
    <n v="4"/>
    <n v="0.2"/>
    <n v="3.4047999999999981"/>
  </r>
  <r>
    <n v="7081"/>
    <s v="CA-2013-106950"/>
    <x v="0"/>
    <x v="476"/>
    <d v="2013-09-07T00:00:00"/>
    <s v="Standard Class"/>
    <s v="JE-15715"/>
    <s v="Joe Elijah"/>
    <x v="0"/>
    <s v="United States"/>
    <s v="Charlotte"/>
    <x v="3"/>
    <n v="28205"/>
    <x v="0"/>
    <s v="FUR-TA-10001768"/>
    <x v="0"/>
    <x v="3"/>
    <s v="Hon Racetrack Conference Tables"/>
    <n v="472.51800000000003"/>
    <n v="3"/>
    <n v="0.4"/>
    <n v="-149.63070000000005"/>
  </r>
  <r>
    <n v="7082"/>
    <s v="CA-2013-106950"/>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x v="3"/>
    <n v="28205"/>
    <x v="0"/>
    <s v="OFF-BI-10003166"/>
    <x v="1"/>
    <x v="8"/>
    <s v="GBC Plasticlear Binding Covers"/>
    <n v="17.220000000000006"/>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0000000002"/>
    <n v="9"/>
    <n v="0.2"/>
    <n v="121.96440000000001"/>
  </r>
  <r>
    <n v="7086"/>
    <s v="CA-2014-112004"/>
    <x v="3"/>
    <x v="145"/>
    <d v="2014-09-29T00:00:00"/>
    <s v="First Class"/>
    <s v="AH-10075"/>
    <s v="Adam Hart"/>
    <x v="1"/>
    <s v="United States"/>
    <s v="Chester"/>
    <x v="9"/>
    <n v="19013"/>
    <x v="3"/>
    <s v="OFF-BI-10003476"/>
    <x v="1"/>
    <x v="8"/>
    <s v="Avery Metallic Poly Binders"/>
    <n v="8.5950000000000024"/>
    <n v="5"/>
    <n v="0.7"/>
    <n v="-6.3030000000000008"/>
  </r>
  <r>
    <n v="7087"/>
    <s v="CA-2014-112004"/>
    <x v="3"/>
    <x v="145"/>
    <d v="2014-09-29T00:00:00"/>
    <s v="First Class"/>
    <s v="AH-10075"/>
    <s v="Adam Hart"/>
    <x v="1"/>
    <s v="United States"/>
    <s v="Chester"/>
    <x v="9"/>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x v="0"/>
    <s v="United States"/>
    <s v="Sparks"/>
    <x v="33"/>
    <n v="89431"/>
    <x v="1"/>
    <s v="OFF-AR-10001955"/>
    <x v="1"/>
    <x v="6"/>
    <s v="Newell 319"/>
    <n v="79.36"/>
    <n v="4"/>
    <n v="0"/>
    <n v="23.807999999999993"/>
  </r>
  <r>
    <n v="7090"/>
    <s v="CA-2014-118864"/>
    <x v="3"/>
    <x v="140"/>
    <d v="2014-06-20T00:00:00"/>
    <s v="Second Class"/>
    <s v="KH-16690"/>
    <s v="Kristen Hastings"/>
    <x v="1"/>
    <s v="United States"/>
    <s v="Los Angeles"/>
    <x v="1"/>
    <n v="90032"/>
    <x v="1"/>
    <s v="TEC-PH-10001809"/>
    <x v="2"/>
    <x v="7"/>
    <s v="Panasonic KX T7736-B Digital phone"/>
    <n v="119.96"/>
    <n v="1"/>
    <n v="0.2"/>
    <n v="7.4974999999999987"/>
  </r>
  <r>
    <n v="7091"/>
    <s v="CA-2012-119480"/>
    <x v="1"/>
    <x v="1145"/>
    <d v="2012-01-13T00:00:00"/>
    <s v="Standard Class"/>
    <s v="CC-12685"/>
    <s v="Craig Carroll"/>
    <x v="0"/>
    <s v="United States"/>
    <s v="Henderson"/>
    <x v="0"/>
    <n v="42420"/>
    <x v="0"/>
    <s v="OFF-PA-10000474"/>
    <x v="1"/>
    <x v="10"/>
    <s v="Staples"/>
    <n v="106.32"/>
    <n v="3"/>
    <n v="0"/>
    <n v="49.970399999999991"/>
  </r>
  <r>
    <n v="7092"/>
    <s v="CA-2012-119480"/>
    <x v="1"/>
    <x v="1145"/>
    <d v="2012-01-13T00:00:00"/>
    <s v="Standard Class"/>
    <s v="CC-12685"/>
    <s v="Craig Carroll"/>
    <x v="0"/>
    <s v="United States"/>
    <s v="Henderson"/>
    <x v="0"/>
    <n v="42420"/>
    <x v="0"/>
    <s v="OFF-AP-10001205"/>
    <x v="1"/>
    <x v="9"/>
    <s v="Belkin 5 Outlet SurgeMaster Power Centers"/>
    <n v="163.44"/>
    <n v="3"/>
    <n v="0"/>
    <n v="45.763200000000012"/>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0000000000004"/>
    <n v="5"/>
    <n v="0"/>
    <n v="24.2285"/>
  </r>
  <r>
    <n v="7095"/>
    <s v="US-2012-153374"/>
    <x v="1"/>
    <x v="97"/>
    <d v="2012-02-13T00:00:00"/>
    <s v="Second Class"/>
    <s v="JF-15565"/>
    <s v="Jill Fjeld"/>
    <x v="0"/>
    <s v="United States"/>
    <s v="Decatur"/>
    <x v="10"/>
    <n v="62521"/>
    <x v="2"/>
    <s v="TEC-AC-10001908"/>
    <x v="2"/>
    <x v="11"/>
    <s v="Logitech Wireless Headset h800"/>
    <n v="479.952"/>
    <n v="6"/>
    <n v="0.2"/>
    <n v="89.990999999999985"/>
  </r>
  <r>
    <n v="7096"/>
    <s v="CA-2013-101980"/>
    <x v="0"/>
    <x v="1146"/>
    <d v="2013-08-21T00:00:00"/>
    <s v="First Class"/>
    <s v="RP-19390"/>
    <s v="Resi Pölking"/>
    <x v="0"/>
    <s v="United States"/>
    <s v="New York City"/>
    <x v="15"/>
    <n v="10009"/>
    <x v="3"/>
    <s v="OFF-BI-10000666"/>
    <x v="1"/>
    <x v="8"/>
    <s v="Surelock Post Binders"/>
    <n v="146.68799999999999"/>
    <n v="6"/>
    <n v="0.2"/>
    <n v="55.007999999999996"/>
  </r>
  <r>
    <n v="7097"/>
    <s v="CA-2013-101980"/>
    <x v="0"/>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x v="15"/>
    <n v="10009"/>
    <x v="3"/>
    <s v="OFF-BI-10003429"/>
    <x v="1"/>
    <x v="8"/>
    <s v="Cardinal HOLDit! Binder Insert Strips,Extra Strips"/>
    <n v="25.32"/>
    <n v="5"/>
    <n v="0.2"/>
    <n v="9.1785000000000014"/>
  </r>
  <r>
    <n v="7099"/>
    <s v="CA-2014-144596"/>
    <x v="3"/>
    <x v="44"/>
    <d v="2014-11-11T00:00:00"/>
    <s v="Standard Class"/>
    <s v="CD-11980"/>
    <s v="Carol Darley"/>
    <x v="0"/>
    <s v="United States"/>
    <s v="New York City"/>
    <x v="15"/>
    <n v="10011"/>
    <x v="3"/>
    <s v="OFF-PA-10003302"/>
    <x v="1"/>
    <x v="10"/>
    <s v="Xerox 1906"/>
    <n v="318.95999999999998"/>
    <n v="9"/>
    <n v="0"/>
    <n v="149.91119999999998"/>
  </r>
  <r>
    <n v="7100"/>
    <s v="CA-2012-124933"/>
    <x v="1"/>
    <x v="207"/>
    <d v="2012-12-30T00:00:00"/>
    <s v="Second Class"/>
    <s v="DF-13135"/>
    <s v="David Flashing"/>
    <x v="0"/>
    <s v="United States"/>
    <s v="New York City"/>
    <x v="15"/>
    <n v="10009"/>
    <x v="3"/>
    <s v="OFF-PA-10003302"/>
    <x v="1"/>
    <x v="10"/>
    <s v="Xerox 1906"/>
    <n v="212.64"/>
    <n v="6"/>
    <n v="0"/>
    <n v="99.940799999999982"/>
  </r>
  <r>
    <n v="7101"/>
    <s v="CA-2011-159625"/>
    <x v="2"/>
    <x v="533"/>
    <d v="2011-11-28T00:00:00"/>
    <s v="Standard Class"/>
    <s v="SM-20005"/>
    <s v="Sally Matthias"/>
    <x v="0"/>
    <s v="United States"/>
    <s v="Scottsdale"/>
    <x v="16"/>
    <n v="85254"/>
    <x v="1"/>
    <s v="OFF-EN-10002621"/>
    <x v="1"/>
    <x v="12"/>
    <s v="Staples"/>
    <n v="23.472000000000001"/>
    <n v="3"/>
    <n v="0.2"/>
    <n v="8.8019999999999978"/>
  </r>
  <r>
    <n v="7102"/>
    <s v="CA-2013-144337"/>
    <x v="0"/>
    <x v="1147"/>
    <d v="2013-08-06T00:00:00"/>
    <s v="Second Class"/>
    <s v="SG-20890"/>
    <s v="Susan Gilcrest"/>
    <x v="1"/>
    <s v="United States"/>
    <s v="Amarillo"/>
    <x v="5"/>
    <n v="79109"/>
    <x v="2"/>
    <s v="OFF-PA-10000249"/>
    <x v="1"/>
    <x v="10"/>
    <s v="Staples"/>
    <n v="19.648"/>
    <n v="2"/>
    <n v="0.2"/>
    <n v="6.6311999999999989"/>
  </r>
  <r>
    <n v="7103"/>
    <s v="CA-2011-117478"/>
    <x v="2"/>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x v="1"/>
    <n v="92704"/>
    <x v="1"/>
    <s v="OFF-ST-10003805"/>
    <x v="1"/>
    <x v="4"/>
    <s v="24 Capacity Maxi Data Binder Racks, Pearl"/>
    <n v="421.1"/>
    <n v="2"/>
    <n v="0"/>
    <n v="105.27499999999998"/>
  </r>
  <r>
    <n v="7105"/>
    <s v="CA-2014-128944"/>
    <x v="3"/>
    <x v="249"/>
    <d v="2014-06-22T00:00:00"/>
    <s v="Second Class"/>
    <s v="KH-16330"/>
    <s v="Katharine Harms"/>
    <x v="1"/>
    <s v="United States"/>
    <s v="Newark"/>
    <x v="24"/>
    <n v="43055"/>
    <x v="3"/>
    <s v="FUR-CH-10000785"/>
    <x v="0"/>
    <x v="1"/>
    <s v="Global Ergonomic Managers Chair"/>
    <n v="760.11599999999987"/>
    <n v="6"/>
    <n v="0.3"/>
    <n v="-43.435200000000009"/>
  </r>
  <r>
    <n v="7106"/>
    <s v="CA-2014-128944"/>
    <x v="3"/>
    <x v="249"/>
    <d v="2014-06-22T00:00:00"/>
    <s v="Second Class"/>
    <s v="KH-16330"/>
    <s v="Katharine Harms"/>
    <x v="1"/>
    <s v="United States"/>
    <s v="Newark"/>
    <x v="24"/>
    <n v="43055"/>
    <x v="3"/>
    <s v="FUR-FU-10004909"/>
    <x v="0"/>
    <x v="5"/>
    <s v="Contemporary Wood/Metal Frame"/>
    <n v="38.784000000000006"/>
    <n v="3"/>
    <n v="0.2"/>
    <n v="7.2719999999999949"/>
  </r>
  <r>
    <n v="7107"/>
    <s v="CA-2014-128944"/>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59999999999998"/>
  </r>
  <r>
    <n v="7110"/>
    <s v="CA-2013-109666"/>
    <x v="0"/>
    <x v="475"/>
    <d v="2013-04-27T00:00:00"/>
    <s v="Standard Class"/>
    <s v="KM-16720"/>
    <s v="Kunst Miller"/>
    <x v="0"/>
    <s v="United States"/>
    <s v="New York City"/>
    <x v="15"/>
    <n v="10035"/>
    <x v="3"/>
    <s v="OFF-ST-10000991"/>
    <x v="1"/>
    <x v="4"/>
    <s v="Space Solutions HD Industrial Steel Shelving."/>
    <n v="459.88"/>
    <n v="4"/>
    <n v="0"/>
    <n v="13.796400000000006"/>
  </r>
  <r>
    <n v="7111"/>
    <s v="CA-2013-109666"/>
    <x v="0"/>
    <x v="475"/>
    <d v="2013-04-27T00:00:00"/>
    <s v="Standard Class"/>
    <s v="KM-16720"/>
    <s v="Kunst Miller"/>
    <x v="0"/>
    <s v="United States"/>
    <s v="New York City"/>
    <x v="15"/>
    <n v="10035"/>
    <x v="3"/>
    <s v="OFF-SU-10002522"/>
    <x v="1"/>
    <x v="14"/>
    <s v="Acme Kleen Earth Office Shears"/>
    <n v="7.76"/>
    <n v="2"/>
    <n v="0"/>
    <n v="2.2503999999999991"/>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x v="15"/>
    <n v="10035"/>
    <x v="3"/>
    <s v="OFF-SU-10001218"/>
    <x v="1"/>
    <x v="14"/>
    <s v="Fiskars Softgrip Scissors"/>
    <n v="54.900000000000006"/>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80000000000006"/>
    <n v="2"/>
    <n v="0.2"/>
    <n v="2.0047999999999995"/>
  </r>
  <r>
    <n v="7117"/>
    <s v="CA-2011-143168"/>
    <x v="2"/>
    <x v="638"/>
    <d v="2011-10-23T00:00:00"/>
    <s v="Second Class"/>
    <s v="IG-15085"/>
    <s v="Ivan Gibson"/>
    <x v="0"/>
    <s v="United States"/>
    <s v="Seattle"/>
    <x v="4"/>
    <n v="98103"/>
    <x v="1"/>
    <s v="OFF-PA-10000167"/>
    <x v="1"/>
    <x v="10"/>
    <s v="Xerox 1925"/>
    <n v="61.96"/>
    <n v="2"/>
    <n v="0"/>
    <n v="27.881999999999998"/>
  </r>
  <r>
    <n v="7118"/>
    <s v="CA-2011-143168"/>
    <x v="2"/>
    <x v="638"/>
    <d v="2011-10-23T00:00:00"/>
    <s v="Second Class"/>
    <s v="IG-15085"/>
    <s v="Ivan Gibson"/>
    <x v="0"/>
    <s v="United States"/>
    <s v="Seattle"/>
    <x v="4"/>
    <n v="98103"/>
    <x v="1"/>
    <s v="OFF-BI-10003784"/>
    <x v="1"/>
    <x v="8"/>
    <s v="Computer Printout Index Tabs"/>
    <n v="1.3440000000000001"/>
    <n v="1"/>
    <n v="0.2"/>
    <n v="0.47039999999999987"/>
  </r>
  <r>
    <n v="7119"/>
    <s v="CA-2014-104906"/>
    <x v="3"/>
    <x v="778"/>
    <d v="2014-02-18T00:00:00"/>
    <s v="Standard Class"/>
    <s v="JP-15460"/>
    <s v="Jennifer Patt"/>
    <x v="1"/>
    <s v="United States"/>
    <s v="New York City"/>
    <x v="15"/>
    <n v="10009"/>
    <x v="3"/>
    <s v="OFF-PA-10001184"/>
    <x v="1"/>
    <x v="10"/>
    <s v="Xerox 1903"/>
    <n v="17.940000000000001"/>
    <n v="3"/>
    <n v="0"/>
    <n v="8.7906000000000013"/>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1"/>
  </r>
  <r>
    <n v="7124"/>
    <s v="CA-2012-128013"/>
    <x v="1"/>
    <x v="101"/>
    <d v="2012-08-16T00:00:00"/>
    <s v="Standard Class"/>
    <s v="MF-18250"/>
    <s v="Monica Federle"/>
    <x v="1"/>
    <s v="United States"/>
    <s v="New York City"/>
    <x v="15"/>
    <n v="10035"/>
    <x v="3"/>
    <s v="FUR-FU-10000320"/>
    <x v="0"/>
    <x v="5"/>
    <s v="OIC Stacking Trays"/>
    <n v="10.02"/>
    <n v="3"/>
    <n v="0"/>
    <n v="4.4088000000000012"/>
  </r>
  <r>
    <n v="7125"/>
    <s v="CA-2012-128013"/>
    <x v="1"/>
    <x v="101"/>
    <d v="2012-08-16T00:00:00"/>
    <s v="Standard Class"/>
    <s v="MF-18250"/>
    <s v="Monica Federle"/>
    <x v="1"/>
    <s v="United States"/>
    <s v="New York City"/>
    <x v="15"/>
    <n v="10035"/>
    <x v="3"/>
    <s v="OFF-PA-10001815"/>
    <x v="1"/>
    <x v="10"/>
    <s v="Xerox 1885"/>
    <n v="144.12"/>
    <n v="3"/>
    <n v="0"/>
    <n v="69.177599999999984"/>
  </r>
  <r>
    <n v="7126"/>
    <s v="CA-2013-123176"/>
    <x v="0"/>
    <x v="720"/>
    <d v="2013-09-30T00:00:00"/>
    <s v="Second Class"/>
    <s v="JG-15160"/>
    <s v="James Galang"/>
    <x v="0"/>
    <s v="United States"/>
    <s v="Atlanta"/>
    <x v="32"/>
    <n v="30318"/>
    <x v="0"/>
    <s v="OFF-PA-10003971"/>
    <x v="1"/>
    <x v="10"/>
    <s v="Xerox 1965"/>
    <n v="17.940000000000001"/>
    <n v="3"/>
    <n v="0"/>
    <n v="8.7906000000000013"/>
  </r>
  <r>
    <n v="7127"/>
    <s v="CA-2013-123176"/>
    <x v="0"/>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x v="13"/>
    <n v="19711"/>
    <x v="3"/>
    <s v="OFF-PA-10001609"/>
    <x v="1"/>
    <x v="10"/>
    <s v="Tops Wirebound Message Log Books"/>
    <n v="16.45"/>
    <n v="5"/>
    <n v="0"/>
    <n v="7.5669999999999993"/>
  </r>
  <r>
    <n v="7129"/>
    <s v="US-2013-117541"/>
    <x v="0"/>
    <x v="696"/>
    <d v="2013-11-21T00:00:00"/>
    <s v="Standard Class"/>
    <s v="JM-16195"/>
    <s v="Justin MacKendrick"/>
    <x v="0"/>
    <s v="United States"/>
    <s v="Newark"/>
    <x v="13"/>
    <n v="19711"/>
    <x v="3"/>
    <s v="FUR-FU-10000550"/>
    <x v="0"/>
    <x v="5"/>
    <s v="Stacking Trays by OIC"/>
    <n v="19.920000000000002"/>
    <n v="4"/>
    <n v="0"/>
    <n v="6.573599999999999"/>
  </r>
  <r>
    <n v="7130"/>
    <s v="CA-2013-166282"/>
    <x v="0"/>
    <x v="947"/>
    <d v="2013-04-23T00:00:00"/>
    <s v="Standard Class"/>
    <s v="PK-19075"/>
    <s v="Pete Kriz"/>
    <x v="0"/>
    <s v="United States"/>
    <s v="Nashville"/>
    <x v="18"/>
    <n v="37211"/>
    <x v="0"/>
    <s v="TEC-AC-10004209"/>
    <x v="2"/>
    <x v="11"/>
    <s v="Memorex Froggy Flash Drive 4 GB"/>
    <n v="35.167999999999999"/>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39999999977"/>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59999999999991"/>
    <n v="3"/>
    <n v="0"/>
    <n v="240.29399999999995"/>
  </r>
  <r>
    <n v="7137"/>
    <s v="CA-2012-163965"/>
    <x v="1"/>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x v="2"/>
    <n v="33180"/>
    <x v="0"/>
    <s v="OFF-ST-10000918"/>
    <x v="1"/>
    <x v="4"/>
    <s v="Crate-A-Files"/>
    <n v="17.440000000000001"/>
    <n v="2"/>
    <n v="0.2"/>
    <n v="1.3079999999999989"/>
  </r>
  <r>
    <n v="7139"/>
    <s v="CA-2012-163965"/>
    <x v="1"/>
    <x v="312"/>
    <d v="2012-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12-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x v="17"/>
    <n v="23464"/>
    <x v="0"/>
    <s v="FUR-FU-10002045"/>
    <x v="0"/>
    <x v="5"/>
    <s v="Executive Impressions 14&quot;"/>
    <n v="111.15"/>
    <n v="5"/>
    <n v="0"/>
    <n v="48.906000000000006"/>
  </r>
  <r>
    <n v="7144"/>
    <s v="US-2014-141558"/>
    <x v="3"/>
    <x v="825"/>
    <d v="2014-03-17T00:00:00"/>
    <s v="Standard Class"/>
    <s v="MH-17290"/>
    <s v="Marc Harrigan"/>
    <x v="2"/>
    <s v="United States"/>
    <s v="Philadelphia"/>
    <x v="9"/>
    <n v="19140"/>
    <x v="3"/>
    <s v="TEC-PH-10002555"/>
    <x v="2"/>
    <x v="7"/>
    <s v="Nortel Meridian M5316 Digital phone"/>
    <n v="776.84999999999991"/>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x v="9"/>
    <n v="19140"/>
    <x v="3"/>
    <s v="FUR-TA-10004086"/>
    <x v="0"/>
    <x v="3"/>
    <s v="KI Adjustable-Height Table"/>
    <n v="154.76400000000001"/>
    <n v="3"/>
    <n v="0.4"/>
    <n v="-46.429200000000023"/>
  </r>
  <r>
    <n v="7147"/>
    <s v="US-2014-141558"/>
    <x v="3"/>
    <x v="825"/>
    <d v="2014-03-17T00:00:00"/>
    <s v="Standard Class"/>
    <s v="MH-17290"/>
    <s v="Marc Harrigan"/>
    <x v="2"/>
    <s v="United States"/>
    <s v="Philadelphia"/>
    <x v="9"/>
    <n v="19140"/>
    <x v="3"/>
    <s v="OFF-ST-10004946"/>
    <x v="1"/>
    <x v="4"/>
    <s v="Desktop 3-Pocket Hot File"/>
    <n v="43.28"/>
    <n v="1"/>
    <n v="0.2"/>
    <n v="3.2460000000000022"/>
  </r>
  <r>
    <n v="7148"/>
    <s v="CA-2013-139941"/>
    <x v="0"/>
    <x v="1"/>
    <d v="2013-06-18T00:00:00"/>
    <s v="Standard Class"/>
    <s v="CB-12415"/>
    <s v="Christy Brittain"/>
    <x v="0"/>
    <s v="United States"/>
    <s v="Long Beach"/>
    <x v="15"/>
    <n v="11561"/>
    <x v="3"/>
    <s v="OFF-PA-10000241"/>
    <x v="1"/>
    <x v="10"/>
    <s v="IBM Multi-Purpose Copy Paper, 8 1/2 x 11&quot;, Case"/>
    <n v="92.94"/>
    <n v="3"/>
    <n v="0"/>
    <n v="41.82299999999999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x v="19"/>
    <n v="35401"/>
    <x v="0"/>
    <s v="FUR-CH-10002647"/>
    <x v="0"/>
    <x v="1"/>
    <s v="Situations Contoured Folding Chairs, 4/Set"/>
    <n v="141.96"/>
    <n v="2"/>
    <n v="0"/>
    <n v="35.49000000000000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599999999964"/>
  </r>
  <r>
    <n v="7156"/>
    <s v="US-2012-136749"/>
    <x v="1"/>
    <x v="707"/>
    <d v="2012-12-27T00:00:00"/>
    <s v="Second Class"/>
    <s v="LH-16900"/>
    <s v="Lena Hernandez"/>
    <x v="0"/>
    <s v="United States"/>
    <s v="Columbus"/>
    <x v="32"/>
    <n v="31907"/>
    <x v="0"/>
    <s v="OFF-BI-10004492"/>
    <x v="1"/>
    <x v="8"/>
    <s v="Tuf-Vin Binders"/>
    <n v="157.89999999999998"/>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732"/>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400000000001"/>
    <n v="2"/>
    <n v="0.2"/>
    <n v="16.678799999999995"/>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00000000000001"/>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5"/>
  </r>
  <r>
    <n v="7166"/>
    <s v="CA-2013-158610"/>
    <x v="0"/>
    <x v="251"/>
    <d v="2013-09-23T00:00:00"/>
    <s v="First Class"/>
    <s v="CK-12595"/>
    <s v="Clytie Kelty"/>
    <x v="0"/>
    <s v="United States"/>
    <s v="Providence"/>
    <x v="34"/>
    <n v="2908"/>
    <x v="3"/>
    <s v="OFF-ST-10000604"/>
    <x v="1"/>
    <x v="4"/>
    <s v="Home/Office Personal File Carts"/>
    <n v="69.52"/>
    <n v="2"/>
    <n v="0"/>
    <n v="17.379999999999995"/>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2"/>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00000000003"/>
    <n v="3"/>
    <n v="0.2"/>
    <n v="19.164599999999979"/>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19"/>
  </r>
  <r>
    <n v="7174"/>
    <s v="US-2014-141677"/>
    <x v="3"/>
    <x v="606"/>
    <d v="2014-03-31T00:00:00"/>
    <s v="Standard Class"/>
    <s v="HK-14890"/>
    <s v="Heather Kirkland"/>
    <x v="1"/>
    <s v="United States"/>
    <s v="Houston"/>
    <x v="5"/>
    <n v="77070"/>
    <x v="2"/>
    <s v="TEC-CO-10002313"/>
    <x v="2"/>
    <x v="16"/>
    <s v="Canon PC1080F Personal Copier"/>
    <n v="2399.96"/>
    <n v="5"/>
    <n v="0.2"/>
    <n v="569.99050000000011"/>
  </r>
  <r>
    <n v="7175"/>
    <s v="US-2014-141677"/>
    <x v="3"/>
    <x v="606"/>
    <d v="2014-03-31T00:00:00"/>
    <s v="Standard Class"/>
    <s v="HK-14890"/>
    <s v="Heather Kirkland"/>
    <x v="1"/>
    <s v="United States"/>
    <s v="Houston"/>
    <x v="5"/>
    <n v="77070"/>
    <x v="2"/>
    <s v="OFF-PA-10002581"/>
    <x v="1"/>
    <x v="10"/>
    <s v="Xerox 1951"/>
    <n v="74.352000000000004"/>
    <n v="3"/>
    <n v="0.2"/>
    <n v="23.234999999999992"/>
  </r>
  <r>
    <n v="7176"/>
    <s v="US-2014-141677"/>
    <x v="3"/>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x v="39"/>
    <n v="21215"/>
    <x v="3"/>
    <s v="TEC-PH-10001644"/>
    <x v="2"/>
    <x v="7"/>
    <s v="BlueLounge Milo Smartphone Stand, White/Metallic"/>
    <n v="89.97"/>
    <n v="3"/>
    <n v="0"/>
    <n v="25.191600000000005"/>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82"/>
  </r>
  <r>
    <n v="7184"/>
    <s v="CA-2014-128853"/>
    <x v="3"/>
    <x v="81"/>
    <d v="2014-04-24T00:00:00"/>
    <s v="First Class"/>
    <s v="JM-15250"/>
    <s v="Janet Martin"/>
    <x v="0"/>
    <s v="United States"/>
    <s v="Baltimore"/>
    <x v="39"/>
    <n v="21215"/>
    <x v="3"/>
    <s v="FUR-CH-10004218"/>
    <x v="0"/>
    <x v="1"/>
    <s v="Global Fabric Manager's Chair, Dark Gray"/>
    <n v="908.82"/>
    <n v="9"/>
    <n v="0"/>
    <n v="227.20500000000004"/>
  </r>
  <r>
    <n v="7185"/>
    <s v="CA-2014-133102"/>
    <x v="3"/>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x v="5"/>
    <n v="77095"/>
    <x v="2"/>
    <s v="OFF-AR-10003183"/>
    <x v="1"/>
    <x v="6"/>
    <s v="Avery Fluorescent Highlighter Four-Color Set"/>
    <n v="8.016"/>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x v="5"/>
    <n v="77095"/>
    <x v="2"/>
    <s v="FUR-FU-10003247"/>
    <x v="0"/>
    <x v="5"/>
    <s v="36X48 HARDFLOOR CHAIRMAT"/>
    <n v="16.784000000000002"/>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x v="1"/>
    <n v="92024"/>
    <x v="1"/>
    <s v="TEC-PH-10004908"/>
    <x v="2"/>
    <x v="7"/>
    <s v="Panasonic KX TS3282W Corded phone"/>
    <n v="203.976"/>
    <n v="3"/>
    <n v="0.2"/>
    <n v="25.496999999999986"/>
  </r>
  <r>
    <n v="7191"/>
    <s v="CA-2013-164399"/>
    <x v="0"/>
    <x v="396"/>
    <d v="2013-11-16T00:00:00"/>
    <s v="First Class"/>
    <s v="DW-13480"/>
    <s v="Dianna Wilson"/>
    <x v="2"/>
    <s v="United States"/>
    <s v="San Diego"/>
    <x v="1"/>
    <n v="92024"/>
    <x v="1"/>
    <s v="FUR-TA-10003392"/>
    <x v="0"/>
    <x v="3"/>
    <s v="Global Adaptabilities Conference Tables"/>
    <n v="674.35200000000009"/>
    <n v="3"/>
    <n v="0.2"/>
    <n v="-8.4294000000000153"/>
  </r>
  <r>
    <n v="7192"/>
    <s v="CA-2013-116918"/>
    <x v="0"/>
    <x v="393"/>
    <d v="2013-10-07T00:00:00"/>
    <s v="Second Class"/>
    <s v="JK-15205"/>
    <s v="Jamie Kunitz"/>
    <x v="0"/>
    <s v="United States"/>
    <s v="Hialeah"/>
    <x v="2"/>
    <n v="33012"/>
    <x v="0"/>
    <s v="OFF-BI-10004140"/>
    <x v="1"/>
    <x v="8"/>
    <s v="Avery Non-Stick Binders"/>
    <n v="5.3880000000000008"/>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00000000001"/>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7999999999991"/>
  </r>
  <r>
    <n v="7197"/>
    <s v="CA-2011-116785"/>
    <x v="2"/>
    <x v="759"/>
    <d v="2011-04-30T00:00:00"/>
    <s v="Standard Class"/>
    <s v="MH-17290"/>
    <s v="Marc Harrigan"/>
    <x v="2"/>
    <s v="United States"/>
    <s v="Los Angeles"/>
    <x v="1"/>
    <n v="90036"/>
    <x v="1"/>
    <s v="OFF-AR-10003504"/>
    <x v="1"/>
    <x v="6"/>
    <s v="Newell 347"/>
    <n v="21.400000000000002"/>
    <n v="5"/>
    <n v="0"/>
    <n v="6.2059999999999977"/>
  </r>
  <r>
    <n v="7198"/>
    <s v="CA-2011-116785"/>
    <x v="2"/>
    <x v="759"/>
    <d v="2011-04-30T00:00:00"/>
    <s v="Standard Class"/>
    <s v="MH-17290"/>
    <s v="Marc Harrigan"/>
    <x v="2"/>
    <s v="United States"/>
    <s v="Los Angeles"/>
    <x v="1"/>
    <n v="90036"/>
    <x v="1"/>
    <s v="OFF-LA-10000305"/>
    <x v="1"/>
    <x v="2"/>
    <s v="Avery 495"/>
    <n v="12.6"/>
    <n v="2"/>
    <n v="0"/>
    <n v="5.7959999999999994"/>
  </r>
  <r>
    <n v="7199"/>
    <s v="US-2012-156797"/>
    <x v="1"/>
    <x v="1067"/>
    <d v="2012-08-15T00:00:00"/>
    <s v="Standard Class"/>
    <s v="PO-19180"/>
    <s v="Philisse Overcash"/>
    <x v="2"/>
    <s v="United States"/>
    <s v="New York City"/>
    <x v="15"/>
    <n v="10035"/>
    <x v="3"/>
    <s v="OFF-AR-10001427"/>
    <x v="1"/>
    <x v="6"/>
    <s v="Newell 330"/>
    <n v="11.96"/>
    <n v="2"/>
    <n v="0"/>
    <n v="3.1096000000000004"/>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x v="2"/>
    <n v="33311"/>
    <x v="0"/>
    <s v="FUR-TA-10001039"/>
    <x v="0"/>
    <x v="3"/>
    <s v="KI Adjustable-Height Table"/>
    <n v="331.02300000000008"/>
    <n v="7"/>
    <n v="0.45"/>
    <n v="-114.35339999999997"/>
  </r>
  <r>
    <n v="7203"/>
    <s v="CA-2013-120369"/>
    <x v="0"/>
    <x v="99"/>
    <d v="2013-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12-09-17T00:00:00"/>
    <s v="Standard Class"/>
    <s v="BO-11425"/>
    <s v="Bobby Odegard"/>
    <x v="0"/>
    <s v="United States"/>
    <s v="New York City"/>
    <x v="15"/>
    <n v="10024"/>
    <x v="3"/>
    <s v="OFF-AR-10000817"/>
    <x v="1"/>
    <x v="6"/>
    <s v="Manco Dry-Lighter Erasable Highlighter"/>
    <n v="6.08"/>
    <n v="2"/>
    <n v="0"/>
    <n v="2.0671999999999997"/>
  </r>
  <r>
    <n v="7206"/>
    <s v="CA-2014-137414"/>
    <x v="3"/>
    <x v="280"/>
    <d v="2014-10-07T00:00:00"/>
    <s v="Standard Class"/>
    <s v="CM-12115"/>
    <s v="Chad McGuire"/>
    <x v="0"/>
    <s v="United States"/>
    <s v="San Francisco"/>
    <x v="1"/>
    <n v="94109"/>
    <x v="1"/>
    <s v="FUR-FU-10001424"/>
    <x v="0"/>
    <x v="5"/>
    <s v="Dax Clear Box Frame"/>
    <n v="17.46"/>
    <n v="2"/>
    <n v="0"/>
    <n v="5.9363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x v="1"/>
    <s v="United States"/>
    <s v="Phoenix"/>
    <x v="16"/>
    <n v="85023"/>
    <x v="1"/>
    <s v="OFF-AR-10003759"/>
    <x v="1"/>
    <x v="6"/>
    <s v="Crayola Anti Dust Chalk, 12/Pack"/>
    <n v="2.9120000000000004"/>
    <n v="2"/>
    <n v="0.2"/>
    <n v="0.90999999999999981"/>
  </r>
  <r>
    <n v="7209"/>
    <s v="CA-2013-143476"/>
    <x v="0"/>
    <x v="108"/>
    <d v="2013-09-14T00:00:00"/>
    <s v="First Class"/>
    <s v="LC-16930"/>
    <s v="Linda Cazamias"/>
    <x v="1"/>
    <s v="United States"/>
    <s v="Phoenix"/>
    <x v="16"/>
    <n v="85023"/>
    <x v="1"/>
    <s v="OFF-PA-10001837"/>
    <x v="1"/>
    <x v="10"/>
    <s v="Xerox 1976"/>
    <n v="20.736000000000004"/>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000000000005"/>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59999999999985"/>
  </r>
  <r>
    <n v="7216"/>
    <s v="CA-2012-103072"/>
    <x v="1"/>
    <x v="874"/>
    <d v="2012-09-30T00:00:00"/>
    <s v="Second Class"/>
    <s v="HW-14935"/>
    <s v="Helen Wasserman"/>
    <x v="1"/>
    <s v="United States"/>
    <s v="Detroit"/>
    <x v="12"/>
    <n v="48205"/>
    <x v="2"/>
    <s v="OFF-PA-10003172"/>
    <x v="1"/>
    <x v="10"/>
    <s v="Xerox 1996"/>
    <n v="25.92"/>
    <n v="4"/>
    <n v="0"/>
    <n v="12.441600000000001"/>
  </r>
  <r>
    <n v="7217"/>
    <s v="CA-2012-150770"/>
    <x v="1"/>
    <x v="910"/>
    <d v="2012-05-06T00:00:00"/>
    <s v="First Class"/>
    <s v="LC-16870"/>
    <s v="Lena Cacioppo"/>
    <x v="0"/>
    <s v="United States"/>
    <s v="San Francisco"/>
    <x v="1"/>
    <n v="94109"/>
    <x v="1"/>
    <s v="OFF-AR-10001246"/>
    <x v="1"/>
    <x v="6"/>
    <s v="Newell 317"/>
    <n v="8.82"/>
    <n v="3"/>
    <n v="0"/>
    <n v="2.5577999999999994"/>
  </r>
  <r>
    <n v="7218"/>
    <s v="CA-2012-150770"/>
    <x v="1"/>
    <x v="910"/>
    <d v="2012-05-06T00:00:00"/>
    <s v="First Class"/>
    <s v="LC-16870"/>
    <s v="Lena Cacioppo"/>
    <x v="0"/>
    <s v="United States"/>
    <s v="San Francisco"/>
    <x v="1"/>
    <n v="94109"/>
    <x v="1"/>
    <s v="OFF-BI-10002026"/>
    <x v="1"/>
    <x v="8"/>
    <s v="Ibico Recycled Linen-Style Covers"/>
    <n v="62.496000000000009"/>
    <n v="2"/>
    <n v="0.2"/>
    <n v="21.873599999999996"/>
  </r>
  <r>
    <n v="7219"/>
    <s v="CA-2012-150770"/>
    <x v="1"/>
    <x v="910"/>
    <d v="2012-05-06T00:00:00"/>
    <s v="First Class"/>
    <s v="LC-16870"/>
    <s v="Lena Cacioppo"/>
    <x v="0"/>
    <s v="United States"/>
    <s v="San Francisco"/>
    <x v="1"/>
    <n v="94109"/>
    <x v="1"/>
    <s v="TEC-AC-10000844"/>
    <x v="2"/>
    <x v="11"/>
    <s v="Logitech Gaming G510s - Keyboard"/>
    <n v="339.96"/>
    <n v="4"/>
    <n v="0"/>
    <n v="122.38559999999998"/>
  </r>
  <r>
    <n v="7220"/>
    <s v="CA-2012-150770"/>
    <x v="1"/>
    <x v="910"/>
    <d v="2012-05-06T00:00:00"/>
    <s v="First Class"/>
    <s v="LC-16870"/>
    <s v="Lena Cacioppo"/>
    <x v="0"/>
    <s v="United States"/>
    <s v="San Francisco"/>
    <x v="1"/>
    <n v="94109"/>
    <x v="1"/>
    <s v="OFF-BI-10001575"/>
    <x v="1"/>
    <x v="8"/>
    <s v="GBC Linen Binding Covers"/>
    <n v="49.568000000000005"/>
    <n v="2"/>
    <n v="0.2"/>
    <n v="17.348799999999997"/>
  </r>
  <r>
    <n v="7221"/>
    <s v="CA-2014-154760"/>
    <x v="3"/>
    <x v="1152"/>
    <d v="2014-01-14T00:00:00"/>
    <s v="Standard Class"/>
    <s v="BP-11290"/>
    <s v="Beth Paige"/>
    <x v="0"/>
    <s v="United States"/>
    <s v="Philadelphia"/>
    <x v="9"/>
    <n v="19140"/>
    <x v="3"/>
    <s v="OFF-BI-10004632"/>
    <x v="1"/>
    <x v="8"/>
    <s v="Ibico Hi-Tech Manual Binding System"/>
    <n v="274.49100000000004"/>
    <n v="3"/>
    <n v="0.7"/>
    <n v="-228.74250000000006"/>
  </r>
  <r>
    <n v="7222"/>
    <s v="US-2014-104437"/>
    <x v="3"/>
    <x v="678"/>
    <d v="2014-02-01T00:00:00"/>
    <s v="Standard Class"/>
    <s v="TG-21310"/>
    <s v="Toby Gnade"/>
    <x v="0"/>
    <s v="United States"/>
    <s v="New York City"/>
    <x v="15"/>
    <n v="10035"/>
    <x v="3"/>
    <s v="TEC-PH-10000193"/>
    <x v="2"/>
    <x v="7"/>
    <s v="Jensen SMPS-640 - speaker phone"/>
    <n v="137.94"/>
    <n v="3"/>
    <n v="0"/>
    <n v="35.864399999999996"/>
  </r>
  <r>
    <n v="7223"/>
    <s v="CA-2014-113075"/>
    <x v="3"/>
    <x v="264"/>
    <d v="2014-09-07T00:00:00"/>
    <s v="Standard Class"/>
    <s v="MC-18100"/>
    <s v="Mick Crebagga"/>
    <x v="0"/>
    <s v="United States"/>
    <s v="Chicago"/>
    <x v="10"/>
    <n v="60623"/>
    <x v="2"/>
    <s v="TEC-AC-10003441"/>
    <x v="2"/>
    <x v="11"/>
    <s v="Kingston Digital DataTraveler 32GB USB 2.0"/>
    <n v="40.68"/>
    <n v="3"/>
    <n v="0.2"/>
    <n v="-7.1190000000000015"/>
  </r>
  <r>
    <n v="7224"/>
    <s v="CA-2013-109953"/>
    <x v="0"/>
    <x v="216"/>
    <d v="2013-07-19T00:00:00"/>
    <s v="Standard Class"/>
    <s v="RB-19360"/>
    <s v="Raymond Buch"/>
    <x v="0"/>
    <s v="United States"/>
    <s v="San Francisco"/>
    <x v="1"/>
    <n v="94122"/>
    <x v="1"/>
    <s v="TEC-PH-10004093"/>
    <x v="2"/>
    <x v="7"/>
    <s v="Panasonic Kx-TS550"/>
    <n v="110.376"/>
    <n v="3"/>
    <n v="0.2"/>
    <n v="12.417299999999997"/>
  </r>
  <r>
    <n v="7225"/>
    <s v="CA-2013-109953"/>
    <x v="0"/>
    <x v="216"/>
    <d v="2013-07-19T00:00:00"/>
    <s v="Standard Class"/>
    <s v="RB-19360"/>
    <s v="Raymond Buch"/>
    <x v="0"/>
    <s v="United States"/>
    <s v="San Francisco"/>
    <x v="1"/>
    <n v="94122"/>
    <x v="1"/>
    <s v="OFF-AP-10002998"/>
    <x v="1"/>
    <x v="9"/>
    <s v="Holmes 99% HEPA Air Purifier"/>
    <n v="151.62"/>
    <n v="7"/>
    <n v="0"/>
    <n v="50.03459999999999"/>
  </r>
  <r>
    <n v="7226"/>
    <s v="CA-2013-109953"/>
    <x v="0"/>
    <x v="216"/>
    <d v="2013-07-19T00:00:00"/>
    <s v="Standard Class"/>
    <s v="RB-19360"/>
    <s v="Raymond Buch"/>
    <x v="0"/>
    <s v="United States"/>
    <s v="San Francisco"/>
    <x v="1"/>
    <n v="94122"/>
    <x v="1"/>
    <s v="FUR-FU-10000073"/>
    <x v="0"/>
    <x v="5"/>
    <s v="Deflect-O Glasstique Clear Desk Accessories"/>
    <n v="30.8"/>
    <n v="4"/>
    <n v="0"/>
    <n v="10.163999999999998"/>
  </r>
  <r>
    <n v="7227"/>
    <s v="CA-2014-127397"/>
    <x v="3"/>
    <x v="642"/>
    <d v="2014-03-01T00:00:00"/>
    <s v="Standard Class"/>
    <s v="ES-14080"/>
    <s v="Erin Smith"/>
    <x v="1"/>
    <s v="United States"/>
    <s v="Philadelphia"/>
    <x v="9"/>
    <n v="19134"/>
    <x v="3"/>
    <s v="OFF-PA-10001125"/>
    <x v="1"/>
    <x v="10"/>
    <s v="Xerox 1988"/>
    <n v="123.92000000000002"/>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x v="1"/>
    <n v="94122"/>
    <x v="1"/>
    <s v="OFF-BI-10002498"/>
    <x v="1"/>
    <x v="8"/>
    <s v="Clear Mylar Reinforcing Strips"/>
    <n v="89.712000000000018"/>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4000000000005"/>
  </r>
  <r>
    <n v="7236"/>
    <s v="CA-2013-137337"/>
    <x v="0"/>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4"/>
  </r>
  <r>
    <n v="7240"/>
    <s v="CA-2013-101651"/>
    <x v="0"/>
    <x v="435"/>
    <d v="2013-12-31T00:00:00"/>
    <s v="Standard Class"/>
    <s v="SC-20305"/>
    <s v="Sean Christensen"/>
    <x v="0"/>
    <s v="United States"/>
    <s v="San Jose"/>
    <x v="1"/>
    <n v="95123"/>
    <x v="1"/>
    <s v="OFF-EN-10001990"/>
    <x v="1"/>
    <x v="12"/>
    <s v="Staples"/>
    <n v="39.76"/>
    <n v="7"/>
    <n v="0"/>
    <n v="18.687199999999997"/>
  </r>
  <r>
    <n v="7241"/>
    <s v="CA-2014-136651"/>
    <x v="3"/>
    <x v="756"/>
    <d v="2014-04-26T00:00:00"/>
    <s v="Second Class"/>
    <s v="JF-15355"/>
    <s v="Jay Fein"/>
    <x v="0"/>
    <s v="United States"/>
    <s v="Pasadena"/>
    <x v="1"/>
    <n v="91104"/>
    <x v="1"/>
    <s v="FUR-FU-10002445"/>
    <x v="0"/>
    <x v="5"/>
    <s v="DAX Two-Tone Rosewood/Black Document Frame, Desktop, 5 x 7"/>
    <n v="66.36"/>
    <n v="7"/>
    <n v="0"/>
    <n v="26.544000000000004"/>
  </r>
  <r>
    <n v="7242"/>
    <s v="CA-2014-136651"/>
    <x v="3"/>
    <x v="756"/>
    <d v="2014-04-26T00:00:00"/>
    <s v="Second Class"/>
    <s v="JF-15355"/>
    <s v="Jay Fein"/>
    <x v="0"/>
    <s v="United States"/>
    <s v="Pasadena"/>
    <x v="1"/>
    <n v="91104"/>
    <x v="1"/>
    <s v="OFF-BI-10003638"/>
    <x v="1"/>
    <x v="8"/>
    <s v="GBC Durable Plastic Covers"/>
    <n v="92.88000000000001"/>
    <n v="6"/>
    <n v="0.2"/>
    <n v="30.185999999999996"/>
  </r>
  <r>
    <n v="7243"/>
    <s v="CA-2014-136651"/>
    <x v="3"/>
    <x v="756"/>
    <d v="2014-04-26T00:00:00"/>
    <s v="Second Class"/>
    <s v="JF-15355"/>
    <s v="Jay Fein"/>
    <x v="0"/>
    <s v="United States"/>
    <s v="Pasadena"/>
    <x v="1"/>
    <n v="91104"/>
    <x v="1"/>
    <s v="FUR-FU-10004864"/>
    <x v="0"/>
    <x v="5"/>
    <s v="Eldon 500 Class Desk Accessories"/>
    <n v="24.14"/>
    <n v="2"/>
    <n v="0"/>
    <n v="7.9662000000000006"/>
  </r>
  <r>
    <n v="7244"/>
    <s v="CA-2014-118892"/>
    <x v="3"/>
    <x v="629"/>
    <d v="2014-08-23T00:00:00"/>
    <s v="Second Class"/>
    <s v="TP-21415"/>
    <s v="Tom Prescott"/>
    <x v="0"/>
    <s v="United States"/>
    <s v="Philadelphia"/>
    <x v="9"/>
    <n v="19134"/>
    <x v="3"/>
    <s v="FUR-CH-10002024"/>
    <x v="0"/>
    <x v="1"/>
    <s v="HON 5400 Series Task Chairs for Big and Tall"/>
    <n v="4416.174"/>
    <n v="9"/>
    <n v="0.3"/>
    <n v="-630.88200000000006"/>
  </r>
  <r>
    <n v="7245"/>
    <s v="US-2014-151127"/>
    <x v="3"/>
    <x v="1053"/>
    <d v="2014-05-26T00:00:00"/>
    <s v="First Class"/>
    <s v="RL-19615"/>
    <s v="Rob Lucas"/>
    <x v="0"/>
    <s v="United States"/>
    <s v="Los Angeles"/>
    <x v="1"/>
    <n v="90049"/>
    <x v="1"/>
    <s v="OFF-AR-10002445"/>
    <x v="1"/>
    <x v="6"/>
    <s v="SANFORD Major Accent Highlighters"/>
    <n v="49.56"/>
    <n v="7"/>
    <n v="0"/>
    <n v="18.832800000000002"/>
  </r>
  <r>
    <n v="7246"/>
    <s v="CA-2014-145807"/>
    <x v="3"/>
    <x v="839"/>
    <d v="2014-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x v="1"/>
    <s v="United States"/>
    <s v="Columbus"/>
    <x v="24"/>
    <n v="43229"/>
    <x v="3"/>
    <s v="OFF-LA-10000305"/>
    <x v="1"/>
    <x v="2"/>
    <s v="Avery 495"/>
    <n v="15.120000000000001"/>
    <n v="3"/>
    <n v="0.2"/>
    <n v="4.9139999999999988"/>
  </r>
  <r>
    <n v="7248"/>
    <s v="US-2011-127978"/>
    <x v="2"/>
    <x v="223"/>
    <d v="2011-03-08T00:00:00"/>
    <s v="Standard Class"/>
    <s v="JS-15595"/>
    <s v="Jill Stevenson"/>
    <x v="1"/>
    <s v="United States"/>
    <s v="Columbus"/>
    <x v="24"/>
    <n v="43229"/>
    <x v="3"/>
    <s v="FUR-BO-10001972"/>
    <x v="0"/>
    <x v="0"/>
    <s v="O'Sullivan 4-Shelf Bookcase in Odessa Pine"/>
    <n v="302.45"/>
    <n v="5"/>
    <n v="0.5"/>
    <n v="-199.61700000000002"/>
  </r>
  <r>
    <n v="7249"/>
    <s v="US-2011-127978"/>
    <x v="2"/>
    <x v="223"/>
    <d v="2011-03-08T00:00:00"/>
    <s v="Standard Class"/>
    <s v="JS-15595"/>
    <s v="Jill Stevenson"/>
    <x v="1"/>
    <s v="United States"/>
    <s v="Columbus"/>
    <x v="24"/>
    <n v="43229"/>
    <x v="3"/>
    <s v="OFF-ST-10002486"/>
    <x v="1"/>
    <x v="4"/>
    <s v="Eldon Shelf Savers Cubes and Bins"/>
    <n v="44.672000000000004"/>
    <n v="8"/>
    <n v="0.2"/>
    <n v="-10.051200000000003"/>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00000000006"/>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x v="6"/>
    <n v="54880"/>
    <x v="2"/>
    <s v="FUR-FU-10001037"/>
    <x v="0"/>
    <x v="5"/>
    <s v="DAX Charcoal/Nickel-Tone Document Frame, 5 x 7"/>
    <n v="47.400000000000006"/>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5999999999998"/>
  </r>
  <r>
    <n v="7258"/>
    <s v="CA-2013-152730"/>
    <x v="0"/>
    <x v="198"/>
    <d v="2013-06-05T00:00:00"/>
    <s v="Standard Class"/>
    <s v="EM-14140"/>
    <s v="Eugene Moren"/>
    <x v="2"/>
    <s v="United States"/>
    <s v="Superior"/>
    <x v="6"/>
    <n v="54880"/>
    <x v="2"/>
    <s v="OFF-PA-10000994"/>
    <x v="1"/>
    <x v="10"/>
    <s v="Xerox 1915"/>
    <n v="629.09999999999991"/>
    <n v="6"/>
    <n v="0"/>
    <n v="301.96799999999996"/>
  </r>
  <r>
    <n v="7259"/>
    <s v="CA-2013-152730"/>
    <x v="0"/>
    <x v="198"/>
    <d v="2013-06-05T00:00:00"/>
    <s v="Standard Class"/>
    <s v="EM-14140"/>
    <s v="Eugene Moren"/>
    <x v="2"/>
    <s v="United States"/>
    <s v="Superior"/>
    <x v="6"/>
    <n v="54880"/>
    <x v="2"/>
    <s v="OFF-AR-10000940"/>
    <x v="1"/>
    <x v="6"/>
    <s v="Newell 343"/>
    <n v="14.7"/>
    <n v="5"/>
    <n v="0"/>
    <n v="3.9690000000000003"/>
  </r>
  <r>
    <n v="7260"/>
    <s v="CA-2013-152730"/>
    <x v="0"/>
    <x v="198"/>
    <d v="2013-06-05T00:00:00"/>
    <s v="Standard Class"/>
    <s v="EM-14140"/>
    <s v="Eugene Moren"/>
    <x v="2"/>
    <s v="United States"/>
    <s v="Superior"/>
    <x v="6"/>
    <n v="54880"/>
    <x v="2"/>
    <s v="OFF-PA-10004888"/>
    <x v="1"/>
    <x v="10"/>
    <s v="Xerox 217"/>
    <n v="45.36"/>
    <n v="7"/>
    <n v="0"/>
    <n v="21.772800000000004"/>
  </r>
  <r>
    <n v="7261"/>
    <s v="CA-2013-152730"/>
    <x v="0"/>
    <x v="198"/>
    <d v="2013-06-05T00:00:00"/>
    <s v="Standard Class"/>
    <s v="EM-14140"/>
    <s v="Eugene Moren"/>
    <x v="2"/>
    <s v="United States"/>
    <s v="Superior"/>
    <x v="6"/>
    <n v="54880"/>
    <x v="2"/>
    <s v="TEC-PH-10000441"/>
    <x v="2"/>
    <x v="7"/>
    <s v="VTech DS6151"/>
    <n v="125.99"/>
    <n v="1"/>
    <n v="0"/>
    <n v="35.277200000000008"/>
  </r>
  <r>
    <n v="7262"/>
    <s v="CA-2014-137001"/>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x v="18"/>
    <n v="38401"/>
    <x v="0"/>
    <s v="OFF-BI-10002824"/>
    <x v="1"/>
    <x v="8"/>
    <s v="Recycled Easel Ring Binders"/>
    <n v="13.428000000000003"/>
    <n v="3"/>
    <n v="0.7"/>
    <n v="-11.190000000000001"/>
  </r>
  <r>
    <n v="7268"/>
    <s v="CA-2014-122987"/>
    <x v="3"/>
    <x v="1153"/>
    <d v="2014-08-17T00:00:00"/>
    <s v="Same Day"/>
    <s v="SJ-20215"/>
    <s v="Sarah Jordon"/>
    <x v="0"/>
    <s v="United States"/>
    <s v="Columbia"/>
    <x v="18"/>
    <n v="38401"/>
    <x v="0"/>
    <s v="OFF-ST-10004950"/>
    <x v="1"/>
    <x v="4"/>
    <s v="Acco Perma 3000 Stacking Storage Drawers"/>
    <n v="67.13600000000001"/>
    <n v="4"/>
    <n v="0.2"/>
    <n v="-0.83920000000000172"/>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4"/>
    <n v="2"/>
    <n v="0.2"/>
    <n v="-4.3792000000000009"/>
  </r>
  <r>
    <n v="7274"/>
    <s v="US-2013-150357"/>
    <x v="0"/>
    <x v="1155"/>
    <d v="2013-10-15T00:00:00"/>
    <s v="Standard Class"/>
    <s v="EB-13975"/>
    <s v="Erica Bern"/>
    <x v="1"/>
    <s v="United States"/>
    <s v="Greensboro"/>
    <x v="3"/>
    <n v="27405"/>
    <x v="0"/>
    <s v="OFF-BI-10002557"/>
    <x v="1"/>
    <x v="8"/>
    <s v="Presstex Flexible Ring Binders"/>
    <n v="4.0950000000000006"/>
    <n v="3"/>
    <n v="0.7"/>
    <n v="-2.7300000000000004"/>
  </r>
  <r>
    <n v="7275"/>
    <s v="CA-2012-144519"/>
    <x v="1"/>
    <x v="50"/>
    <d v="2012-11-17T00:00:00"/>
    <s v="Standard Class"/>
    <s v="AW-10930"/>
    <s v="Arthur Wiediger"/>
    <x v="2"/>
    <s v="United States"/>
    <s v="Helena"/>
    <x v="37"/>
    <n v="59601"/>
    <x v="1"/>
    <s v="TEC-PH-10004908"/>
    <x v="2"/>
    <x v="7"/>
    <s v="Panasonic KX TS3282W Corded phone"/>
    <n v="339.96000000000004"/>
    <n v="5"/>
    <n v="0.2"/>
    <n v="42.494999999999948"/>
  </r>
  <r>
    <n v="7276"/>
    <s v="CA-2012-144519"/>
    <x v="1"/>
    <x v="50"/>
    <d v="2012-11-17T00:00:00"/>
    <s v="Standard Class"/>
    <s v="AW-10930"/>
    <s v="Arthur Wiediger"/>
    <x v="2"/>
    <s v="United States"/>
    <s v="Helena"/>
    <x v="37"/>
    <n v="59601"/>
    <x v="1"/>
    <s v="FUR-FU-10000794"/>
    <x v="0"/>
    <x v="5"/>
    <s v="Eldon Stackable Tray, Side-Load, Legal, Smoke"/>
    <n v="63.980000000000004"/>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x v="1"/>
    <n v="94110"/>
    <x v="1"/>
    <s v="TEC-AC-10003095"/>
    <x v="2"/>
    <x v="11"/>
    <s v="Logitech G35 7.1-Channel Surround Sound Headset"/>
    <n v="389.97"/>
    <n v="3"/>
    <n v="0"/>
    <n v="132.58980000000003"/>
  </r>
  <r>
    <n v="7280"/>
    <s v="CA-2013-108224"/>
    <x v="0"/>
    <x v="675"/>
    <d v="2013-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x v="10"/>
    <n v="60653"/>
    <x v="2"/>
    <s v="OFF-BI-10002432"/>
    <x v="1"/>
    <x v="8"/>
    <s v="Wilson Jones Standard D-Ring Binders"/>
    <n v="3.0359999999999996"/>
    <n v="3"/>
    <n v="0.8"/>
    <n v="-5.0094000000000012"/>
  </r>
  <r>
    <n v="7284"/>
    <s v="CA-2014-169439"/>
    <x v="3"/>
    <x v="428"/>
    <d v="2014-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x v="26"/>
    <n v="73120"/>
    <x v="2"/>
    <s v="TEC-AC-10004877"/>
    <x v="2"/>
    <x v="11"/>
    <s v="Imation 30456 USB Flash Drive 8GB"/>
    <n v="6.9"/>
    <n v="1"/>
    <n v="0"/>
    <n v="0.5519999999999996"/>
  </r>
  <r>
    <n v="7288"/>
    <s v="CA-2013-149965"/>
    <x v="0"/>
    <x v="23"/>
    <d v="2013-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000000000015"/>
  </r>
  <r>
    <n v="7294"/>
    <s v="CA-2013-113656"/>
    <x v="0"/>
    <x v="1156"/>
    <d v="2013-01-29T00:00:00"/>
    <s v="Standard Class"/>
    <s v="CB-12415"/>
    <s v="Christy Brittain"/>
    <x v="0"/>
    <s v="United States"/>
    <s v="Los Angeles"/>
    <x v="1"/>
    <n v="90036"/>
    <x v="1"/>
    <s v="FUR-FU-10000719"/>
    <x v="0"/>
    <x v="5"/>
    <s v="DAX Cubicle Frames, 8-1/2 x 11"/>
    <n v="59.99"/>
    <n v="7"/>
    <n v="0"/>
    <n v="21.596400000000003"/>
  </r>
  <r>
    <n v="7295"/>
    <s v="CA-2012-148964"/>
    <x v="1"/>
    <x v="989"/>
    <d v="2012-05-31T00:00:00"/>
    <s v="Standard Class"/>
    <s v="RD-19900"/>
    <s v="Ruben Dartt"/>
    <x v="0"/>
    <s v="United States"/>
    <s v="Bellevue"/>
    <x v="4"/>
    <n v="98006"/>
    <x v="1"/>
    <s v="FUR-FU-10003849"/>
    <x v="0"/>
    <x v="5"/>
    <s v="DAX Metal Frame, Desktop, Stepped-Edge"/>
    <n v="20.239999999999998"/>
    <n v="1"/>
    <n v="0"/>
    <n v="7.8935999999999993"/>
  </r>
  <r>
    <n v="7296"/>
    <s v="CA-2011-111899"/>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x v="5"/>
    <n v="77036"/>
    <x v="2"/>
    <s v="OFF-FA-10000840"/>
    <x v="1"/>
    <x v="13"/>
    <s v="OIC Thumb-Tacks"/>
    <n v="5.4719999999999995"/>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000000000005"/>
  </r>
  <r>
    <n v="7300"/>
    <s v="CA-2011-163468"/>
    <x v="2"/>
    <x v="728"/>
    <d v="2011-11-21T00:00:00"/>
    <s v="First Class"/>
    <s v="JK-15730"/>
    <s v="Joe Kamberova"/>
    <x v="0"/>
    <s v="United States"/>
    <s v="Des Plaines"/>
    <x v="10"/>
    <n v="60016"/>
    <x v="2"/>
    <s v="FUR-FU-10001546"/>
    <x v="0"/>
    <x v="5"/>
    <s v="Dana Swing-Arm Lamps"/>
    <n v="8.5440000000000005"/>
    <n v="2"/>
    <n v="0.6"/>
    <n v="-7.4759999999999991"/>
  </r>
  <r>
    <n v="7301"/>
    <s v="CA-2011-163468"/>
    <x v="2"/>
    <x v="728"/>
    <d v="2011-11-21T00:00:00"/>
    <s v="First Class"/>
    <s v="JK-15730"/>
    <s v="Joe Kamberova"/>
    <x v="0"/>
    <s v="United States"/>
    <s v="Des Plaines"/>
    <x v="10"/>
    <n v="60016"/>
    <x v="2"/>
    <s v="FUR-BO-10003546"/>
    <x v="0"/>
    <x v="0"/>
    <s v="Hon 4-Shelf Metal Bookcases"/>
    <n v="424.11599999999999"/>
    <n v="6"/>
    <n v="0.3"/>
    <n v="-30.293999999999983"/>
  </r>
  <r>
    <n v="7302"/>
    <s v="CA-2011-163468"/>
    <x v="2"/>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x v="10"/>
    <n v="60016"/>
    <x v="2"/>
    <s v="OFF-ST-10000025"/>
    <x v="1"/>
    <x v="4"/>
    <s v="Fellowes Stor/Drawer Steel Plus Storage Drawers"/>
    <n v="381.72"/>
    <n v="5"/>
    <n v="0.2"/>
    <n v="-66.801000000000045"/>
  </r>
  <r>
    <n v="7304"/>
    <s v="US-2014-117450"/>
    <x v="3"/>
    <x v="507"/>
    <d v="2014-09-09T00:00:00"/>
    <s v="Standard Class"/>
    <s v="DO-13645"/>
    <s v="Doug O'Connell"/>
    <x v="0"/>
    <s v="United States"/>
    <s v="Boynton Beach"/>
    <x v="2"/>
    <n v="33437"/>
    <x v="0"/>
    <s v="FUR-CH-10003817"/>
    <x v="0"/>
    <x v="1"/>
    <s v="Global Value Steno Chair, Gray"/>
    <n v="97.184000000000012"/>
    <n v="2"/>
    <n v="0.2"/>
    <n v="6.0740000000000016"/>
  </r>
  <r>
    <n v="7305"/>
    <s v="US-2014-117450"/>
    <x v="3"/>
    <x v="507"/>
    <d v="2014-09-09T00:00:00"/>
    <s v="Standard Class"/>
    <s v="DO-13645"/>
    <s v="Doug O'Connell"/>
    <x v="0"/>
    <s v="United States"/>
    <s v="Boynton Beach"/>
    <x v="2"/>
    <n v="33437"/>
    <x v="0"/>
    <s v="OFF-PA-10000289"/>
    <x v="1"/>
    <x v="10"/>
    <s v="Xerox 213"/>
    <n v="10.368000000000002"/>
    <n v="2"/>
    <n v="0.2"/>
    <n v="3.6288"/>
  </r>
  <r>
    <n v="7306"/>
    <s v="CA-2011-137274"/>
    <x v="2"/>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59999999999994"/>
  </r>
  <r>
    <n v="7308"/>
    <s v="CA-2013-144092"/>
    <x v="0"/>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x v="0"/>
    <s v="United States"/>
    <s v="Detroit"/>
    <x v="12"/>
    <n v="48227"/>
    <x v="2"/>
    <s v="OFF-BI-10004632"/>
    <x v="1"/>
    <x v="8"/>
    <s v="GBC Binding covers"/>
    <n v="64.75"/>
    <n v="5"/>
    <n v="0"/>
    <n v="29.137499999999996"/>
  </r>
  <r>
    <n v="7312"/>
    <s v="CA-2012-162761"/>
    <x v="1"/>
    <x v="330"/>
    <d v="2012-10-13T00:00:00"/>
    <s v="Standard Class"/>
    <s v="SC-20575"/>
    <s v="Sonia Cooley"/>
    <x v="0"/>
    <s v="United States"/>
    <s v="Miami"/>
    <x v="2"/>
    <n v="33178"/>
    <x v="0"/>
    <s v="OFF-BI-10000145"/>
    <x v="1"/>
    <x v="8"/>
    <s v="Zipper Ring Binder Pockets"/>
    <n v="1.8720000000000003"/>
    <n v="2"/>
    <n v="0.7"/>
    <n v="-1.3103999999999996"/>
  </r>
  <r>
    <n v="7313"/>
    <s v="CA-2012-162761"/>
    <x v="1"/>
    <x v="330"/>
    <d v="2012-10-13T00:00:00"/>
    <s v="Standard Class"/>
    <s v="SC-20575"/>
    <s v="Sonia Cooley"/>
    <x v="0"/>
    <s v="United States"/>
    <s v="Miami"/>
    <x v="2"/>
    <n v="33178"/>
    <x v="0"/>
    <s v="OFF-BI-10002498"/>
    <x v="1"/>
    <x v="8"/>
    <s v="Clear Mylar Reinforcing Strips"/>
    <n v="11.214000000000002"/>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1999999999992"/>
  </r>
  <r>
    <n v="7315"/>
    <s v="CA-2013-121377"/>
    <x v="0"/>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x v="10"/>
    <n v="60623"/>
    <x v="2"/>
    <s v="TEC-AC-10004353"/>
    <x v="2"/>
    <x v="11"/>
    <s v="Hypercom P1300 Pinpad"/>
    <n v="100.80000000000001"/>
    <n v="2"/>
    <n v="0.2"/>
    <n v="21.42"/>
  </r>
  <r>
    <n v="7324"/>
    <s v="US-2014-126053"/>
    <x v="3"/>
    <x v="256"/>
    <d v="2014-12-09T00:00:00"/>
    <s v="First Class"/>
    <s v="CS-11950"/>
    <s v="Carlos Soltero"/>
    <x v="0"/>
    <s v="United States"/>
    <s v="New York City"/>
    <x v="15"/>
    <n v="10024"/>
    <x v="3"/>
    <s v="FUR-FU-10001934"/>
    <x v="0"/>
    <x v="5"/>
    <s v="Magnifier Swing Arm Lamp"/>
    <n v="41.96"/>
    <n v="2"/>
    <n v="0"/>
    <n v="10.909600000000001"/>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79999999999995"/>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200000000001"/>
  </r>
  <r>
    <n v="7328"/>
    <s v="US-2011-131275"/>
    <x v="2"/>
    <x v="772"/>
    <d v="2011-03-24T00:00:00"/>
    <s v="Standard Class"/>
    <s v="SC-20050"/>
    <s v="Sample Company A"/>
    <x v="2"/>
    <s v="United States"/>
    <s v="Burbank"/>
    <x v="1"/>
    <n v="91505"/>
    <x v="1"/>
    <s v="FUR-FU-10004597"/>
    <x v="0"/>
    <x v="5"/>
    <s v="Eldon Cleatmat Chair Mats for Medium Pile Carpets"/>
    <n v="111"/>
    <n v="2"/>
    <n v="0"/>
    <n v="14.430000000000007"/>
  </r>
  <r>
    <n v="7329"/>
    <s v="US-2011-131275"/>
    <x v="2"/>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x v="1"/>
    <n v="91505"/>
    <x v="1"/>
    <s v="OFF-ST-10000078"/>
    <x v="1"/>
    <x v="4"/>
    <s v="Tennsco 6- and 18-Compartment Lockers"/>
    <n v="1856.19"/>
    <n v="7"/>
    <n v="0"/>
    <n v="334.11419999999987"/>
  </r>
  <r>
    <n v="7331"/>
    <s v="CA-2013-149349"/>
    <x v="0"/>
    <x v="396"/>
    <d v="2013-11-14T00:00:00"/>
    <s v="First Class"/>
    <s v="SP-20650"/>
    <s v="Stephanie Phelps"/>
    <x v="1"/>
    <s v="United States"/>
    <s v="Chicago"/>
    <x v="10"/>
    <n v="60623"/>
    <x v="2"/>
    <s v="FUR-FU-10001037"/>
    <x v="0"/>
    <x v="5"/>
    <s v="DAX Charcoal/Nickel-Tone Document Frame, 5 x 7"/>
    <n v="22.752000000000002"/>
    <n v="6"/>
    <n v="0.6"/>
    <n v="-8.532"/>
  </r>
  <r>
    <n v="7332"/>
    <s v="CA-2014-115119"/>
    <x v="3"/>
    <x v="40"/>
    <d v="2014-10-31T00:00:00"/>
    <s v="Standard Class"/>
    <s v="SC-20440"/>
    <s v="Shaun Chance"/>
    <x v="1"/>
    <s v="United States"/>
    <s v="Lancaster"/>
    <x v="9"/>
    <n v="17602"/>
    <x v="3"/>
    <s v="TEC-PH-10001433"/>
    <x v="2"/>
    <x v="7"/>
    <s v="Cisco Small Business SPA 502G VoIP phone"/>
    <n v="61.541999999999994"/>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x v="2"/>
    <n v="33614"/>
    <x v="0"/>
    <s v="FUR-FU-10001290"/>
    <x v="0"/>
    <x v="5"/>
    <s v="Executive Impressions Supervisor Wall Clock"/>
    <n v="67.36"/>
    <n v="2"/>
    <n v="0.2"/>
    <n v="10.103999999999996"/>
  </r>
  <r>
    <n v="7335"/>
    <s v="CA-2012-125563"/>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599999999997"/>
  </r>
  <r>
    <n v="7342"/>
    <s v="CA-2011-116190"/>
    <x v="2"/>
    <x v="711"/>
    <d v="2011-08-01T00:00:00"/>
    <s v="Standard Class"/>
    <s v="SG-20470"/>
    <s v="Sheri Gordon"/>
    <x v="0"/>
    <s v="United States"/>
    <s v="Atlanta"/>
    <x v="32"/>
    <n v="30318"/>
    <x v="0"/>
    <s v="OFF-LA-10002762"/>
    <x v="1"/>
    <x v="2"/>
    <s v="Avery 485"/>
    <n v="162.88999999999999"/>
    <n v="13"/>
    <n v="0"/>
    <n v="76.558299999999988"/>
  </r>
  <r>
    <n v="7343"/>
    <s v="CA-2011-116190"/>
    <x v="2"/>
    <x v="711"/>
    <d v="2011-08-01T00:00:00"/>
    <s v="Standard Class"/>
    <s v="SG-20470"/>
    <s v="Sheri Gordon"/>
    <x v="0"/>
    <s v="United States"/>
    <s v="Atlanta"/>
    <x v="32"/>
    <n v="30318"/>
    <x v="0"/>
    <s v="FUR-FU-10000719"/>
    <x v="0"/>
    <x v="5"/>
    <s v="DAX Cubicle Frames, 8-1/2 x 11"/>
    <n v="25.71"/>
    <n v="3"/>
    <n v="0"/>
    <n v="9.2556000000000012"/>
  </r>
  <r>
    <n v="7344"/>
    <s v="CA-2011-168473"/>
    <x v="2"/>
    <x v="58"/>
    <d v="2012-01-01T00:00:00"/>
    <s v="Standard Class"/>
    <s v="TB-21520"/>
    <s v="Tracy Blumstein"/>
    <x v="0"/>
    <s v="United States"/>
    <s v="New York City"/>
    <x v="15"/>
    <n v="10009"/>
    <x v="3"/>
    <s v="OFF-ST-10000563"/>
    <x v="1"/>
    <x v="4"/>
    <s v="Fellowes Bankers Box Stor/Drawer Steel Plus"/>
    <n v="191.88"/>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1999999999999"/>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44"/>
  </r>
  <r>
    <n v="7354"/>
    <s v="CA-2013-151974"/>
    <x v="0"/>
    <x v="897"/>
    <d v="2013-09-30T00:00:00"/>
    <s v="Standard Class"/>
    <s v="RD-19660"/>
    <s v="Robert Dilbeck"/>
    <x v="2"/>
    <s v="United States"/>
    <s v="Philadelphia"/>
    <x v="9"/>
    <n v="19134"/>
    <x v="3"/>
    <s v="OFF-LA-10004484"/>
    <x v="1"/>
    <x v="2"/>
    <s v="Avery 476"/>
    <n v="16.520000000000003"/>
    <n v="5"/>
    <n v="0.2"/>
    <n v="5.368999999999998"/>
  </r>
  <r>
    <n v="7355"/>
    <s v="CA-2014-154102"/>
    <x v="3"/>
    <x v="695"/>
    <d v="2014-02-14T00:00:00"/>
    <s v="Standard Class"/>
    <s v="SN-20560"/>
    <s v="Skye Norling"/>
    <x v="2"/>
    <s v="United States"/>
    <s v="San Francisco"/>
    <x v="1"/>
    <n v="94109"/>
    <x v="1"/>
    <s v="OFF-PA-10001593"/>
    <x v="1"/>
    <x v="10"/>
    <s v="Xerox 1947"/>
    <n v="29.900000000000002"/>
    <n v="5"/>
    <n v="0"/>
    <n v="13.454999999999998"/>
  </r>
  <r>
    <n v="7356"/>
    <s v="CA-2012-139780"/>
    <x v="1"/>
    <x v="620"/>
    <d v="2013-01-02T00:00:00"/>
    <s v="Second Class"/>
    <s v="AH-10690"/>
    <s v="Anna Häberlin"/>
    <x v="1"/>
    <s v="United States"/>
    <s v="Detroit"/>
    <x v="12"/>
    <n v="48205"/>
    <x v="2"/>
    <s v="OFF-BI-10004139"/>
    <x v="1"/>
    <x v="8"/>
    <s v="Fellowes Presentation Covers for Comb Binding Machines"/>
    <n v="116.4"/>
    <n v="8"/>
    <n v="0"/>
    <n v="52.379999999999995"/>
  </r>
  <r>
    <n v="7357"/>
    <s v="CA-2013-114748"/>
    <x v="0"/>
    <x v="790"/>
    <d v="2013-10-15T00:00:00"/>
    <s v="Standard Class"/>
    <s v="MZ-17335"/>
    <s v="Maria Zettner"/>
    <x v="2"/>
    <s v="United States"/>
    <s v="Phoenix"/>
    <x v="16"/>
    <n v="85023"/>
    <x v="1"/>
    <s v="OFF-AR-10001315"/>
    <x v="1"/>
    <x v="6"/>
    <s v="Newell 310"/>
    <n v="1.408000000000000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x v="9"/>
    <n v="19143"/>
    <x v="3"/>
    <s v="FUR-TA-10004575"/>
    <x v="0"/>
    <x v="3"/>
    <s v="Hon 5100 Series Wood Tables"/>
    <n v="523.76400000000001"/>
    <n v="3"/>
    <n v="0.4"/>
    <n v="-192.04680000000008"/>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00000000003"/>
    <n v="3"/>
    <n v="0.2"/>
    <n v="-36.441000000000031"/>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x v="9"/>
    <n v="19140"/>
    <x v="3"/>
    <s v="OFF-FA-10004076"/>
    <x v="1"/>
    <x v="13"/>
    <s v="Translucent Push Pins by OIC"/>
    <n v="12.672000000000001"/>
    <n v="8"/>
    <n v="0.2"/>
    <n v="2.6927999999999992"/>
  </r>
  <r>
    <n v="7366"/>
    <s v="CA-2013-127243"/>
    <x v="0"/>
    <x v="85"/>
    <d v="2013-12-05T00:00:00"/>
    <s v="Standard Class"/>
    <s v="DS-13180"/>
    <s v="David Smith"/>
    <x v="1"/>
    <s v="United States"/>
    <s v="Philadelphia"/>
    <x v="9"/>
    <n v="19140"/>
    <x v="3"/>
    <s v="OFF-BI-10003166"/>
    <x v="1"/>
    <x v="8"/>
    <s v="GBC Plasticlear Binding Covers"/>
    <n v="6.8880000000000017"/>
    <n v="2"/>
    <n v="0.7"/>
    <n v="-5.0511999999999997"/>
  </r>
  <r>
    <n v="7367"/>
    <s v="CA-2013-127243"/>
    <x v="0"/>
    <x v="85"/>
    <d v="2013-12-05T00:00:00"/>
    <s v="Standard Class"/>
    <s v="DS-13180"/>
    <s v="David Smith"/>
    <x v="1"/>
    <s v="United States"/>
    <s v="Philadelphia"/>
    <x v="9"/>
    <n v="19140"/>
    <x v="3"/>
    <s v="OFF-ST-10002301"/>
    <x v="1"/>
    <x v="4"/>
    <s v="Tennsco Commercial Shelving"/>
    <n v="32.544000000000004"/>
    <n v="2"/>
    <n v="0.2"/>
    <n v="-7.7292000000000041"/>
  </r>
  <r>
    <n v="7368"/>
    <s v="CA-2013-127243"/>
    <x v="0"/>
    <x v="85"/>
    <d v="2013-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14-04-18T00:00:00"/>
    <s v="First Class"/>
    <s v="BP-11095"/>
    <s v="Bart Pistole"/>
    <x v="1"/>
    <s v="United States"/>
    <s v="Miami"/>
    <x v="2"/>
    <n v="33180"/>
    <x v="0"/>
    <s v="OFF-BI-10004654"/>
    <x v="1"/>
    <x v="8"/>
    <s v="VariCap6 Expandable Binder"/>
    <n v="15.570000000000004"/>
    <n v="3"/>
    <n v="0.7"/>
    <n v="-11.936999999999998"/>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199999999996"/>
  </r>
  <r>
    <n v="7373"/>
    <s v="US-2014-123862"/>
    <x v="3"/>
    <x v="363"/>
    <d v="2014-01-10T00:00:00"/>
    <s v="Second Class"/>
    <s v="JF-15190"/>
    <s v="Jamie Frazer"/>
    <x v="0"/>
    <s v="United States"/>
    <s v="Long Beach"/>
    <x v="1"/>
    <n v="90805"/>
    <x v="1"/>
    <s v="OFF-ST-10002301"/>
    <x v="1"/>
    <x v="4"/>
    <s v="Tennsco Commercial Shelving"/>
    <n v="61.019999999999996"/>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x v="1"/>
    <n v="90805"/>
    <x v="1"/>
    <s v="OFF-FA-10003112"/>
    <x v="1"/>
    <x v="13"/>
    <s v="Staples"/>
    <n v="7.89"/>
    <n v="1"/>
    <n v="0"/>
    <n v="3.550499999999999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400000000007"/>
  </r>
  <r>
    <n v="7379"/>
    <s v="CA-2012-136224"/>
    <x v="1"/>
    <x v="70"/>
    <d v="2012-05-31T00:00:00"/>
    <s v="Same Day"/>
    <s v="ML-18265"/>
    <s v="Muhammed Lee"/>
    <x v="0"/>
    <s v="United States"/>
    <s v="Fayetteville"/>
    <x v="3"/>
    <n v="28314"/>
    <x v="0"/>
    <s v="OFF-AR-10003504"/>
    <x v="1"/>
    <x v="6"/>
    <s v="Newell 347"/>
    <n v="10.272000000000002"/>
    <n v="3"/>
    <n v="0.2"/>
    <n v="1.1555999999999984"/>
  </r>
  <r>
    <n v="7380"/>
    <s v="CA-2013-105732"/>
    <x v="0"/>
    <x v="1160"/>
    <d v="2013-09-19T00:00:00"/>
    <s v="Standard Class"/>
    <s v="AG-10270"/>
    <s v="Alejandro Grove"/>
    <x v="0"/>
    <s v="United States"/>
    <s v="Omaha"/>
    <x v="8"/>
    <n v="68104"/>
    <x v="2"/>
    <s v="OFF-ST-10000419"/>
    <x v="1"/>
    <x v="4"/>
    <s v="Rogers Jumbo File, Granite"/>
    <n v="40.74"/>
    <n v="3"/>
    <n v="0"/>
    <n v="0.4073999999999991"/>
  </r>
  <r>
    <n v="7381"/>
    <s v="CA-2013-105732"/>
    <x v="0"/>
    <x v="1160"/>
    <d v="2013-09-19T00:00:00"/>
    <s v="Standard Class"/>
    <s v="AG-10270"/>
    <s v="Alejandro Grove"/>
    <x v="0"/>
    <s v="United States"/>
    <s v="Omaha"/>
    <x v="8"/>
    <n v="68104"/>
    <x v="2"/>
    <s v="OFF-LA-10004559"/>
    <x v="1"/>
    <x v="2"/>
    <s v="Avery 49"/>
    <n v="14.399999999999999"/>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x v="8"/>
    <n v="68104"/>
    <x v="2"/>
    <s v="OFF-SU-10004782"/>
    <x v="1"/>
    <x v="14"/>
    <s v="Elite 5&quot; Scissors"/>
    <n v="16.899999999999999"/>
    <n v="2"/>
    <n v="0"/>
    <n v="5.0699999999999985"/>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0000000001"/>
  </r>
  <r>
    <n v="7388"/>
    <s v="CA-2013-105732"/>
    <x v="0"/>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x v="8"/>
    <n v="68104"/>
    <x v="2"/>
    <s v="TEC-PH-10004897"/>
    <x v="2"/>
    <x v="7"/>
    <s v="Mediabridge Sport Armband iPhone 5s"/>
    <n v="29.97"/>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x v="1"/>
    <n v="90049"/>
    <x v="1"/>
    <s v="OFF-AR-10001615"/>
    <x v="1"/>
    <x v="6"/>
    <s v="Newell 34"/>
    <n v="59.51999999999999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x v="15"/>
    <n v="10024"/>
    <x v="3"/>
    <s v="FUR-TA-10002958"/>
    <x v="0"/>
    <x v="3"/>
    <s v="Bevis Oval Conference Table, Walnut"/>
    <n v="313.17599999999999"/>
    <n v="2"/>
    <n v="0.4"/>
    <n v="-120.05080000000007"/>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13"/>
    <n v="6"/>
    <n v="0.2"/>
    <n v="59.655599999999993"/>
  </r>
  <r>
    <n v="7399"/>
    <s v="CA-2011-124807"/>
    <x v="2"/>
    <x v="136"/>
    <d v="2011-07-15T00:00:00"/>
    <s v="Second Class"/>
    <s v="ME-17725"/>
    <s v="Max Engle"/>
    <x v="0"/>
    <s v="United States"/>
    <s v="Chicago"/>
    <x v="10"/>
    <n v="60610"/>
    <x v="2"/>
    <s v="OFF-PA-10001526"/>
    <x v="1"/>
    <x v="10"/>
    <s v="Xerox 1949"/>
    <n v="35.856000000000002"/>
    <n v="9"/>
    <n v="0.2"/>
    <n v="12.997800000000003"/>
  </r>
  <r>
    <n v="7400"/>
    <s v="CA-2011-124807"/>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x v="4"/>
    <n v="98103"/>
    <x v="1"/>
    <s v="FUR-FU-10003039"/>
    <x v="0"/>
    <x v="5"/>
    <s v="Howard Miller 11-1/2&quot; Diameter Grantwood Wall Clock"/>
    <n v="43.13"/>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x v="15"/>
    <n v="10011"/>
    <x v="3"/>
    <s v="OFF-SU-10002573"/>
    <x v="1"/>
    <x v="14"/>
    <s v="Acme 10&quot; Easy Grip Assistive Scissors"/>
    <n v="70.12"/>
    <n v="4"/>
    <n v="0"/>
    <n v="21.035999999999994"/>
  </r>
  <r>
    <n v="7404"/>
    <s v="CA-2012-100146"/>
    <x v="1"/>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x v="1"/>
    <n v="93010"/>
    <x v="1"/>
    <s v="FUR-FU-10001979"/>
    <x v="0"/>
    <x v="5"/>
    <s v="Dana Halogen Swing-Arm Architect Lamp"/>
    <n v="122.91"/>
    <n v="3"/>
    <n v="0"/>
    <n v="34.414800000000007"/>
  </r>
  <r>
    <n v="7406"/>
    <s v="CA-2012-100146"/>
    <x v="1"/>
    <x v="263"/>
    <d v="2012-05-19T00:00:00"/>
    <s v="Standard Class"/>
    <s v="CB-12535"/>
    <s v="Claudia Bergmann"/>
    <x v="1"/>
    <s v="United States"/>
    <s v="Camarillo"/>
    <x v="1"/>
    <n v="93010"/>
    <x v="1"/>
    <s v="FUR-CH-10003833"/>
    <x v="0"/>
    <x v="1"/>
    <s v="Novimex Fabric Task Chair"/>
    <n v="97.567999999999998"/>
    <n v="2"/>
    <n v="0.2"/>
    <n v="-6.0980000000000025"/>
  </r>
  <r>
    <n v="7407"/>
    <s v="CA-2012-100146"/>
    <x v="1"/>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89"/>
  </r>
  <r>
    <n v="7410"/>
    <s v="CA-2011-121769"/>
    <x v="2"/>
    <x v="918"/>
    <d v="2011-04-12T00:00:00"/>
    <s v="Standard Class"/>
    <s v="JS-15880"/>
    <s v="John Stevenson"/>
    <x v="0"/>
    <s v="United States"/>
    <s v="Toledo"/>
    <x v="24"/>
    <n v="43615"/>
    <x v="3"/>
    <s v="FUR-TA-10004442"/>
    <x v="0"/>
    <x v="3"/>
    <s v="Riverside Furniture Stanwyck Manor Table Series"/>
    <n v="172.11"/>
    <n v="1"/>
    <n v="0.4"/>
    <n v="-94.660500000000013"/>
  </r>
  <r>
    <n v="7411"/>
    <s v="CA-2011-103058"/>
    <x v="2"/>
    <x v="149"/>
    <d v="2011-07-24T00:00:00"/>
    <s v="First Class"/>
    <s v="AG-10270"/>
    <s v="Alejandro Grove"/>
    <x v="0"/>
    <s v="United States"/>
    <s v="New York City"/>
    <x v="15"/>
    <n v="10011"/>
    <x v="3"/>
    <s v="TEC-AC-10001314"/>
    <x v="2"/>
    <x v="11"/>
    <s v="Case Logic 2.4GHz Wireless Keyboard"/>
    <n v="99.98"/>
    <n v="2"/>
    <n v="0"/>
    <n v="7.9983999999999895"/>
  </r>
  <r>
    <n v="7412"/>
    <s v="CA-2014-121125"/>
    <x v="3"/>
    <x v="1109"/>
    <d v="2014-06-04T00:00:00"/>
    <s v="Standard Class"/>
    <s v="MG-17890"/>
    <s v="Michael Granlund"/>
    <x v="2"/>
    <s v="United States"/>
    <s v="Tigard"/>
    <x v="21"/>
    <n v="97224"/>
    <x v="1"/>
    <s v="TEC-PH-10001619"/>
    <x v="2"/>
    <x v="7"/>
    <s v="LG G3"/>
    <n v="156.79200000000003"/>
    <n v="1"/>
    <n v="0.2"/>
    <n v="17.639099999999985"/>
  </r>
  <r>
    <n v="7413"/>
    <s v="CA-2014-121125"/>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x v="9"/>
    <n v="19134"/>
    <x v="3"/>
    <s v="FUR-CH-10004287"/>
    <x v="0"/>
    <x v="1"/>
    <s v="SAFCO Arco Folding Chair"/>
    <n v="386.67999999999995"/>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x v="9"/>
    <n v="19134"/>
    <x v="3"/>
    <s v="TEC-PH-10001494"/>
    <x v="2"/>
    <x v="7"/>
    <s v="Polycom CX600 IP Phone VoIP phone"/>
    <n v="539.91"/>
    <n v="3"/>
    <n v="0.4"/>
    <n v="-116.98049999999998"/>
  </r>
  <r>
    <n v="7418"/>
    <s v="US-2013-114013"/>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0000000000004"/>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x v="9"/>
    <n v="19134"/>
    <x v="3"/>
    <s v="TEC-MA-10001148"/>
    <x v="2"/>
    <x v="15"/>
    <s v="Okidata MB491 Multifunction Printer"/>
    <n v="449.1"/>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57"/>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4000000000005"/>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2000000000011"/>
  </r>
  <r>
    <n v="7433"/>
    <s v="CA-2011-161249"/>
    <x v="2"/>
    <x v="128"/>
    <d v="2011-08-13T00:00:00"/>
    <s v="Standard Class"/>
    <s v="RD-19720"/>
    <s v="Roger Demir"/>
    <x v="0"/>
    <s v="United States"/>
    <s v="Phoenix"/>
    <x v="16"/>
    <n v="85023"/>
    <x v="1"/>
    <s v="OFF-FA-10004838"/>
    <x v="1"/>
    <x v="13"/>
    <s v="Super Bands, 12/Pack"/>
    <n v="4.4640000000000004"/>
    <n v="3"/>
    <n v="0.2"/>
    <n v="-0.94859999999999989"/>
  </r>
  <r>
    <n v="7434"/>
    <s v="CA-2011-161249"/>
    <x v="2"/>
    <x v="128"/>
    <d v="2011-08-13T00:00:00"/>
    <s v="Standard Class"/>
    <s v="RD-19720"/>
    <s v="Roger Demir"/>
    <x v="0"/>
    <s v="United States"/>
    <s v="Phoenix"/>
    <x v="16"/>
    <n v="85023"/>
    <x v="1"/>
    <s v="OFF-BI-10001097"/>
    <x v="1"/>
    <x v="8"/>
    <s v="Avery Hole Reinforcements"/>
    <n v="9.3450000000000024"/>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x v="1"/>
    <n v="93030"/>
    <x v="1"/>
    <s v="OFF-BI-10003314"/>
    <x v="1"/>
    <x v="8"/>
    <s v="Tuff Stuff Recycled Round Ring Binders"/>
    <n v="23.136000000000003"/>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12-11-18T00:00:00"/>
    <s v="First Class"/>
    <s v="JG-15805"/>
    <s v="John Grady"/>
    <x v="1"/>
    <s v="United States"/>
    <s v="San Diego"/>
    <x v="1"/>
    <n v="92105"/>
    <x v="1"/>
    <s v="OFF-LA-10003148"/>
    <x v="1"/>
    <x v="2"/>
    <s v="Avery 51"/>
    <n v="18.899999999999999"/>
    <n v="3"/>
    <n v="0"/>
    <n v="8.6939999999999991"/>
  </r>
  <r>
    <n v="7443"/>
    <s v="CA-2011-109932"/>
    <x v="2"/>
    <x v="337"/>
    <d v="2011-12-11T00:00:00"/>
    <s v="First Class"/>
    <s v="VP-21760"/>
    <s v="Victoria Pisteka"/>
    <x v="1"/>
    <s v="United States"/>
    <s v="Brownsville"/>
    <x v="5"/>
    <n v="78521"/>
    <x v="2"/>
    <s v="OFF-PA-10001804"/>
    <x v="1"/>
    <x v="10"/>
    <s v="Xerox 195"/>
    <n v="10.688000000000001"/>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x v="10"/>
    <n v="60610"/>
    <x v="2"/>
    <s v="OFF-PA-10001166"/>
    <x v="1"/>
    <x v="10"/>
    <s v="Xerox 2"/>
    <n v="5.1840000000000011"/>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x v="5"/>
    <n v="77036"/>
    <x v="2"/>
    <s v="OFF-AR-10000390"/>
    <x v="1"/>
    <x v="6"/>
    <s v="Newell Chalk Holder"/>
    <n v="9.9120000000000008"/>
    <n v="3"/>
    <n v="0.2"/>
    <n v="3.2213999999999996"/>
  </r>
  <r>
    <n v="7451"/>
    <s v="CA-2014-105669"/>
    <x v="3"/>
    <x v="697"/>
    <d v="2014-09-23T00:00:00"/>
    <s v="Second Class"/>
    <s v="SJ-20125"/>
    <s v="Sanjit Jacobs"/>
    <x v="2"/>
    <s v="United States"/>
    <s v="Houston"/>
    <x v="5"/>
    <n v="77036"/>
    <x v="2"/>
    <s v="FUR-CH-10003774"/>
    <x v="0"/>
    <x v="1"/>
    <s v="Global Wood Trimmed Manager's Task Chair, Khaki"/>
    <n v="318.43"/>
    <n v="5"/>
    <n v="0.3"/>
    <n v="-77.333000000000013"/>
  </r>
  <r>
    <n v="7452"/>
    <s v="CA-2014-105669"/>
    <x v="3"/>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7"/>
  </r>
  <r>
    <n v="7454"/>
    <s v="CA-2014-134796"/>
    <x v="3"/>
    <x v="643"/>
    <d v="2014-07-02T00:00:00"/>
    <s v="Standard Class"/>
    <s v="FM-14380"/>
    <s v="Fred McMath"/>
    <x v="0"/>
    <s v="United States"/>
    <s v="Bolingbrook"/>
    <x v="10"/>
    <n v="60440"/>
    <x v="2"/>
    <s v="TEC-PH-10003505"/>
    <x v="2"/>
    <x v="7"/>
    <s v="Geemarc AmpliPOWER60"/>
    <n v="148.47999999999999"/>
    <n v="2"/>
    <n v="0.2"/>
    <n v="16.703999999999986"/>
  </r>
  <r>
    <n v="7455"/>
    <s v="CA-2013-137743"/>
    <x v="0"/>
    <x v="679"/>
    <d v="2013-08-05T00:00:00"/>
    <s v="Standard Class"/>
    <s v="KH-16360"/>
    <s v="Katherine Hughes"/>
    <x v="0"/>
    <s v="United States"/>
    <s v="Chicago"/>
    <x v="10"/>
    <n v="60623"/>
    <x v="2"/>
    <s v="OFF-LA-10003663"/>
    <x v="1"/>
    <x v="2"/>
    <s v="Avery 498"/>
    <n v="9.2480000000000011"/>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24"/>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800000000007"/>
    <n v="4"/>
    <n v="0.2"/>
    <n v="215.98919999999998"/>
  </r>
  <r>
    <n v="7462"/>
    <s v="US-2012-136987"/>
    <x v="1"/>
    <x v="347"/>
    <d v="2012-04-14T00:00:00"/>
    <s v="Second Class"/>
    <s v="AR-10540"/>
    <s v="Andy Reiter"/>
    <x v="0"/>
    <s v="United States"/>
    <s v="Los Angeles"/>
    <x v="1"/>
    <n v="90004"/>
    <x v="1"/>
    <s v="OFF-PA-10003127"/>
    <x v="1"/>
    <x v="10"/>
    <s v="Staples"/>
    <n v="52.76"/>
    <n v="2"/>
    <n v="0"/>
    <n v="24.269599999999997"/>
  </r>
  <r>
    <n v="7463"/>
    <s v="CA-2012-138485"/>
    <x v="1"/>
    <x v="914"/>
    <d v="2012-03-01T00:00:00"/>
    <s v="Second Class"/>
    <s v="NP-18670"/>
    <s v="Nora Paige"/>
    <x v="0"/>
    <s v="United States"/>
    <s v="Seattle"/>
    <x v="4"/>
    <n v="98105"/>
    <x v="1"/>
    <s v="TEC-AC-10002076"/>
    <x v="2"/>
    <x v="11"/>
    <s v="Microsoft Natural Keyboard Elite"/>
    <n v="538.92000000000007"/>
    <n v="9"/>
    <n v="0"/>
    <n v="80.837999999999994"/>
  </r>
  <r>
    <n v="7464"/>
    <s v="CA-2013-103709"/>
    <x v="0"/>
    <x v="162"/>
    <d v="2013-09-16T00:00:00"/>
    <s v="Standard Class"/>
    <s v="LP-17095"/>
    <s v="Liz Preis"/>
    <x v="0"/>
    <s v="United States"/>
    <s v="Visalia"/>
    <x v="1"/>
    <n v="93277"/>
    <x v="1"/>
    <s v="OFF-AR-10003338"/>
    <x v="1"/>
    <x v="6"/>
    <s v="Eberhard Faber 3 1/2&quot; Golf Pencils"/>
    <n v="14.88"/>
    <n v="2"/>
    <n v="0"/>
    <n v="3.7200000000000006"/>
  </r>
  <r>
    <n v="7465"/>
    <s v="CA-2013-103709"/>
    <x v="0"/>
    <x v="162"/>
    <d v="2013-09-16T00:00:00"/>
    <s v="Standard Class"/>
    <s v="LP-17095"/>
    <s v="Liz Preis"/>
    <x v="0"/>
    <s v="United States"/>
    <s v="Visalia"/>
    <x v="1"/>
    <n v="93277"/>
    <x v="1"/>
    <s v="OFF-PA-10004610"/>
    <x v="1"/>
    <x v="10"/>
    <s v="Xerox 1900"/>
    <n v="34.24"/>
    <n v="8"/>
    <n v="0"/>
    <n v="15.407999999999998"/>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800000000006"/>
  </r>
  <r>
    <n v="7468"/>
    <s v="CA-2014-148985"/>
    <x v="3"/>
    <x v="343"/>
    <d v="2014-11-16T00:00:00"/>
    <s v="Second Class"/>
    <s v="TB-21190"/>
    <s v="Thomas Brumley"/>
    <x v="2"/>
    <s v="United States"/>
    <s v="Los Angeles"/>
    <x v="1"/>
    <n v="90045"/>
    <x v="1"/>
    <s v="FUR-FU-10001424"/>
    <x v="0"/>
    <x v="5"/>
    <s v="Dax Clear Box Frame"/>
    <n v="34.92"/>
    <n v="4"/>
    <n v="0"/>
    <n v="11.872799999999998"/>
  </r>
  <r>
    <n v="7469"/>
    <s v="CA-2011-138100"/>
    <x v="2"/>
    <x v="1114"/>
    <d v="2011-09-20T00:00:00"/>
    <s v="Standard Class"/>
    <s v="AA-10315"/>
    <s v="Alex Avila"/>
    <x v="0"/>
    <s v="United States"/>
    <s v="New York City"/>
    <x v="15"/>
    <n v="10011"/>
    <x v="3"/>
    <s v="OFF-PA-10000349"/>
    <x v="1"/>
    <x v="10"/>
    <s v="Staples"/>
    <n v="14.940000000000001"/>
    <n v="3"/>
    <n v="0"/>
    <n v="7.0218000000000007"/>
  </r>
  <r>
    <n v="7470"/>
    <s v="CA-2011-138100"/>
    <x v="2"/>
    <x v="1114"/>
    <d v="2011-09-20T00:00:00"/>
    <s v="Standard Class"/>
    <s v="AA-10315"/>
    <s v="Alex Avila"/>
    <x v="0"/>
    <s v="United States"/>
    <s v="New York City"/>
    <x v="15"/>
    <n v="10011"/>
    <x v="3"/>
    <s v="FUR-FU-10002456"/>
    <x v="0"/>
    <x v="5"/>
    <s v="Master Caster Door Stop, Large Neon Orange"/>
    <n v="14.56"/>
    <n v="2"/>
    <n v="0"/>
    <n v="6.2608000000000015"/>
  </r>
  <r>
    <n v="7471"/>
    <s v="CA-2012-100734"/>
    <x v="1"/>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13-07-04T00:00:00"/>
    <s v="First Class"/>
    <s v="EM-14140"/>
    <s v="Eugene Moren"/>
    <x v="2"/>
    <s v="United States"/>
    <s v="Lehi"/>
    <x v="7"/>
    <n v="84043"/>
    <x v="1"/>
    <s v="TEC-CO-10000971"/>
    <x v="2"/>
    <x v="16"/>
    <s v="Hewlett Packard 310 Color Digital Copier"/>
    <n v="1499.95"/>
    <n v="5"/>
    <n v="0"/>
    <n v="449.9849999999999"/>
  </r>
  <r>
    <n v="7474"/>
    <s v="CA-2013-109652"/>
    <x v="0"/>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x v="0"/>
    <n v="42420"/>
    <x v="0"/>
    <s v="FUR-CH-10004063"/>
    <x v="0"/>
    <x v="1"/>
    <s v="Global Deluxe High-Back Manager's Chair"/>
    <n v="2573.8200000000002"/>
    <n v="9"/>
    <n v="0"/>
    <n v="746.40779999999972"/>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000000000005"/>
  </r>
  <r>
    <n v="7478"/>
    <s v="CA-2011-167199"/>
    <x v="2"/>
    <x v="1037"/>
    <d v="2011-01-11T00:00:00"/>
    <s v="Standard Class"/>
    <s v="ME-17320"/>
    <s v="Maria Etezadi"/>
    <x v="2"/>
    <s v="United States"/>
    <s v="Henderson"/>
    <x v="0"/>
    <n v="42420"/>
    <x v="0"/>
    <s v="TEC-PH-10004977"/>
    <x v="2"/>
    <x v="7"/>
    <s v="GE 30524EE4"/>
    <n v="391.98"/>
    <n v="2"/>
    <n v="0"/>
    <n v="113.67419999999998"/>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4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x v="46"/>
    <n v="58103"/>
    <x v="2"/>
    <s v="OFF-AR-10004707"/>
    <x v="1"/>
    <x v="6"/>
    <s v="Staples"/>
    <n v="2.48"/>
    <n v="1"/>
    <n v="0"/>
    <n v="0.86799999999999988"/>
  </r>
  <r>
    <n v="7486"/>
    <s v="CA-2014-135111"/>
    <x v="3"/>
    <x v="116"/>
    <d v="2015-01-03T00:00:00"/>
    <s v="Standard Class"/>
    <s v="CS-12400"/>
    <s v="Christopher Schild"/>
    <x v="2"/>
    <s v="United States"/>
    <s v="Fargo"/>
    <x v="46"/>
    <n v="58103"/>
    <x v="2"/>
    <s v="OFF-BI-10004040"/>
    <x v="1"/>
    <x v="8"/>
    <s v="Wilson Jones Impact Binders"/>
    <n v="25.9"/>
    <n v="5"/>
    <n v="0"/>
    <n v="12.690999999999999"/>
  </r>
  <r>
    <n v="7487"/>
    <s v="US-2012-134558"/>
    <x v="1"/>
    <x v="546"/>
    <d v="2012-12-24T00:00:00"/>
    <s v="Second Class"/>
    <s v="PM-19135"/>
    <s v="Peter McVee"/>
    <x v="2"/>
    <s v="United States"/>
    <s v="Dover"/>
    <x v="38"/>
    <n v="3820"/>
    <x v="3"/>
    <s v="OFF-PA-10001184"/>
    <x v="1"/>
    <x v="10"/>
    <s v="Xerox 1903"/>
    <n v="29.900000000000002"/>
    <n v="5"/>
    <n v="0"/>
    <n v="14.651"/>
  </r>
  <r>
    <n v="7488"/>
    <s v="US-2012-134558"/>
    <x v="1"/>
    <x v="546"/>
    <d v="2012-12-24T00:00:00"/>
    <s v="Second Class"/>
    <s v="PM-19135"/>
    <s v="Peter McVee"/>
    <x v="2"/>
    <s v="United States"/>
    <s v="Dover"/>
    <x v="38"/>
    <n v="3820"/>
    <x v="3"/>
    <s v="TEC-AC-10004145"/>
    <x v="2"/>
    <x v="11"/>
    <s v="Logitech diNovo Edge Keyboard"/>
    <n v="2249.91"/>
    <n v="9"/>
    <n v="0"/>
    <n v="517.47930000000008"/>
  </r>
  <r>
    <n v="7489"/>
    <s v="US-2012-134558"/>
    <x v="1"/>
    <x v="546"/>
    <d v="2012-12-24T00:00:00"/>
    <s v="Second Class"/>
    <s v="PM-19135"/>
    <s v="Peter McVee"/>
    <x v="2"/>
    <s v="United States"/>
    <s v="Dover"/>
    <x v="38"/>
    <n v="3820"/>
    <x v="3"/>
    <s v="FUR-TA-10003473"/>
    <x v="0"/>
    <x v="3"/>
    <s v="Bretford Rectangular Conference Table Tops"/>
    <n v="1053.164"/>
    <n v="4"/>
    <n v="0.3"/>
    <n v="-105.31639999999993"/>
  </r>
  <r>
    <n v="7490"/>
    <s v="CA-2014-157196"/>
    <x v="3"/>
    <x v="60"/>
    <d v="2014-11-10T00:00:00"/>
    <s v="Standard Class"/>
    <s v="AA-10645"/>
    <s v="Anna Andreadi"/>
    <x v="0"/>
    <s v="United States"/>
    <s v="San Diego"/>
    <x v="1"/>
    <n v="92105"/>
    <x v="1"/>
    <s v="OFF-PA-10003172"/>
    <x v="1"/>
    <x v="10"/>
    <s v="Xerox 1996"/>
    <n v="12.96"/>
    <n v="2"/>
    <n v="0"/>
    <n v="6.2208000000000006"/>
  </r>
  <r>
    <n v="7491"/>
    <s v="CA-2012-108672"/>
    <x v="1"/>
    <x v="229"/>
    <d v="2012-09-16T00:00:00"/>
    <s v="Standard Class"/>
    <s v="FA-14230"/>
    <s v="Frank Atkinson"/>
    <x v="1"/>
    <s v="United States"/>
    <s v="Los Angeles"/>
    <x v="1"/>
    <n v="90032"/>
    <x v="1"/>
    <s v="FUR-FU-10003799"/>
    <x v="0"/>
    <x v="5"/>
    <s v="Seth Thomas 13 1/2&quot; Wall Clock"/>
    <n v="106.68"/>
    <n v="6"/>
    <n v="0"/>
    <n v="33.070799999999991"/>
  </r>
  <r>
    <n v="7492"/>
    <s v="US-2014-118598"/>
    <x v="3"/>
    <x v="673"/>
    <d v="2014-11-17T00:00:00"/>
    <s v="Same Day"/>
    <s v="CM-12190"/>
    <s v="Charlotte Melton"/>
    <x v="0"/>
    <s v="United States"/>
    <s v="Utica"/>
    <x v="15"/>
    <n v="13501"/>
    <x v="3"/>
    <s v="TEC-PH-10002583"/>
    <x v="2"/>
    <x v="7"/>
    <s v="iOttie HLCRIO102 Car Mount"/>
    <n v="119.94"/>
    <n v="6"/>
    <n v="0"/>
    <n v="5.9969999999999857"/>
  </r>
  <r>
    <n v="7493"/>
    <s v="US-2014-160836"/>
    <x v="3"/>
    <x v="220"/>
    <d v="2014-09-17T00:00:00"/>
    <s v="Standard Class"/>
    <s v="CC-12475"/>
    <s v="Cindy Chapman"/>
    <x v="0"/>
    <s v="United States"/>
    <s v="Houston"/>
    <x v="5"/>
    <n v="77070"/>
    <x v="2"/>
    <s v="OFF-PA-10004239"/>
    <x v="1"/>
    <x v="10"/>
    <s v="Xerox 1953"/>
    <n v="10.272000000000002"/>
    <n v="3"/>
    <n v="0.2"/>
    <n v="3.2099999999999982"/>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x v="1"/>
    <n v="92683"/>
    <x v="1"/>
    <s v="FUR-FU-10002960"/>
    <x v="0"/>
    <x v="5"/>
    <s v="Eldon 200 Class Desk Accessories, Burgundy"/>
    <n v="18.84"/>
    <n v="3"/>
    <n v="0"/>
    <n v="7.9128000000000007"/>
  </r>
  <r>
    <n v="7501"/>
    <s v="CA-2014-121048"/>
    <x v="3"/>
    <x v="1163"/>
    <d v="2014-07-19T00:00:00"/>
    <s v="Standard Class"/>
    <s v="TC-21295"/>
    <s v="Toby Carlisle"/>
    <x v="0"/>
    <s v="United States"/>
    <s v="Westminster"/>
    <x v="1"/>
    <n v="92683"/>
    <x v="1"/>
    <s v="TEC-AC-10000991"/>
    <x v="2"/>
    <x v="11"/>
    <s v="Sony Micro Vault Click 8 GB USB 2.0 Flash Drive"/>
    <n v="140.97"/>
    <n v="3"/>
    <n v="0"/>
    <n v="19.735800000000005"/>
  </r>
  <r>
    <n v="7502"/>
    <s v="CA-2014-121048"/>
    <x v="3"/>
    <x v="1163"/>
    <d v="2014-07-19T00:00:00"/>
    <s v="Standard Class"/>
    <s v="TC-21295"/>
    <s v="Toby Carlisle"/>
    <x v="0"/>
    <s v="United States"/>
    <s v="Westminster"/>
    <x v="1"/>
    <n v="92683"/>
    <x v="1"/>
    <s v="TEC-PH-10004977"/>
    <x v="2"/>
    <x v="7"/>
    <s v="GE 30524EE4"/>
    <n v="470.37600000000009"/>
    <n v="3"/>
    <n v="0.2"/>
    <n v="52.917299999999955"/>
  </r>
  <r>
    <n v="7503"/>
    <s v="US-2014-120117"/>
    <x v="3"/>
    <x v="983"/>
    <d v="2014-03-31T00:00:00"/>
    <s v="Same Day"/>
    <s v="TB-21400"/>
    <s v="Tom Boeckenhauer"/>
    <x v="0"/>
    <s v="United States"/>
    <s v="Los Angeles"/>
    <x v="1"/>
    <n v="90036"/>
    <x v="1"/>
    <s v="OFF-AR-10000817"/>
    <x v="1"/>
    <x v="6"/>
    <s v="Manco Dry-Lighter Erasable Highlighter"/>
    <n v="6.08"/>
    <n v="2"/>
    <n v="0"/>
    <n v="2.0671999999999997"/>
  </r>
  <r>
    <n v="7504"/>
    <s v="US-2014-120117"/>
    <x v="3"/>
    <x v="983"/>
    <d v="2014-03-31T00:00:00"/>
    <s v="Same Day"/>
    <s v="TB-21400"/>
    <s v="Tom Boeckenhauer"/>
    <x v="0"/>
    <s v="United States"/>
    <s v="Los Angeles"/>
    <x v="1"/>
    <n v="90036"/>
    <x v="1"/>
    <s v="TEC-PH-10002447"/>
    <x v="2"/>
    <x v="7"/>
    <s v="AT&amp;T CL83451 4-Handset Telephone"/>
    <n v="164.79200000000003"/>
    <n v="1"/>
    <n v="0.2"/>
    <n v="18.53909999999999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x v="1"/>
    <n v="94122"/>
    <x v="1"/>
    <s v="TEC-PH-10001615"/>
    <x v="2"/>
    <x v="7"/>
    <s v="AT&amp;T CL82213"/>
    <n v="46.384"/>
    <n v="2"/>
    <n v="0.2"/>
    <n v="5.2181999999999924"/>
  </r>
  <r>
    <n v="7508"/>
    <s v="CA-2011-115889"/>
    <x v="2"/>
    <x v="981"/>
    <d v="2011-11-06T00:00:00"/>
    <s v="Standard Class"/>
    <s v="SH-20395"/>
    <s v="Shahid Hopkins"/>
    <x v="0"/>
    <s v="United States"/>
    <s v="San Francisco"/>
    <x v="1"/>
    <n v="94122"/>
    <x v="1"/>
    <s v="OFF-ST-10003208"/>
    <x v="1"/>
    <x v="4"/>
    <s v="Adjustable Depth Letter/Legal Cart"/>
    <n v="362.92"/>
    <n v="2"/>
    <n v="0"/>
    <n v="105.24679999999995"/>
  </r>
  <r>
    <n v="7509"/>
    <s v="US-2014-161935"/>
    <x v="3"/>
    <x v="1163"/>
    <d v="2014-07-19T00:00:00"/>
    <s v="Standard Class"/>
    <s v="JL-15835"/>
    <s v="John Lee"/>
    <x v="0"/>
    <s v="United States"/>
    <s v="Columbus"/>
    <x v="24"/>
    <n v="43229"/>
    <x v="3"/>
    <s v="OFF-PA-10000605"/>
    <x v="1"/>
    <x v="10"/>
    <s v="Xerox 1950"/>
    <n v="9.2480000000000011"/>
    <n v="2"/>
    <n v="0.2"/>
    <n v="3.3524000000000003"/>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200000000003"/>
  </r>
  <r>
    <n v="7514"/>
    <s v="US-2014-161935"/>
    <x v="3"/>
    <x v="1163"/>
    <d v="2014-07-19T00:00:00"/>
    <s v="Standard Class"/>
    <s v="JL-15835"/>
    <s v="John Lee"/>
    <x v="0"/>
    <s v="United States"/>
    <s v="Columbus"/>
    <x v="24"/>
    <n v="43229"/>
    <x v="3"/>
    <s v="OFF-AR-10004757"/>
    <x v="1"/>
    <x v="6"/>
    <s v="Crayola Colored Pencils"/>
    <n v="13.120000000000001"/>
    <n v="5"/>
    <n v="0.2"/>
    <n v="2.1319999999999988"/>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89999999999998"/>
    <n v="5"/>
    <n v="0"/>
    <n v="62.32099999999997"/>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1"/>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5999999999995"/>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0000000000017"/>
    <n v="2"/>
    <n v="0.7"/>
    <n v="-7.4600000000000009"/>
  </r>
  <r>
    <n v="7523"/>
    <s v="CA-2013-162383"/>
    <x v="0"/>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1-09-16T00:00:00"/>
    <s v="Standard Class"/>
    <s v="CL-12565"/>
    <s v="Clay Ludtke"/>
    <x v="0"/>
    <s v="United States"/>
    <s v="Gresham"/>
    <x v="21"/>
    <n v="97030"/>
    <x v="1"/>
    <s v="OFF-EN-10003072"/>
    <x v="1"/>
    <x v="12"/>
    <s v="Peel &amp; Seel Envelopes"/>
    <n v="21.728000000000002"/>
    <n v="7"/>
    <n v="0.2"/>
    <n v="7.6047999999999991"/>
  </r>
  <r>
    <n v="7526"/>
    <s v="CA-2011-125731"/>
    <x v="2"/>
    <x v="1076"/>
    <d v="2011-09-16T00:00:00"/>
    <s v="Standard Class"/>
    <s v="CL-12565"/>
    <s v="Clay Ludtke"/>
    <x v="0"/>
    <s v="United States"/>
    <s v="Gresham"/>
    <x v="21"/>
    <n v="97030"/>
    <x v="1"/>
    <s v="FUR-CH-10003973"/>
    <x v="0"/>
    <x v="1"/>
    <s v="GuestStacker Chair with Chrome Finish Legs"/>
    <n v="1487.04"/>
    <n v="5"/>
    <n v="0.2"/>
    <n v="148.70400000000006"/>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4"/>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79999999999985"/>
  </r>
  <r>
    <n v="7531"/>
    <s v="US-2014-106145"/>
    <x v="3"/>
    <x v="986"/>
    <d v="2014-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x v="3"/>
    <n v="27834"/>
    <x v="0"/>
    <s v="FUR-CH-10002880"/>
    <x v="0"/>
    <x v="1"/>
    <s v="Global High-Back Leather Tilter, Burgundy"/>
    <n v="196.78399999999999"/>
    <n v="2"/>
    <n v="0.2"/>
    <n v="-22.138200000000012"/>
  </r>
  <r>
    <n v="7535"/>
    <s v="US-2014-134642"/>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13-02-22T00:00:00"/>
    <s v="Second Class"/>
    <s v="GT-14710"/>
    <s v="Greg Tran"/>
    <x v="0"/>
    <s v="United States"/>
    <s v="San Francisco"/>
    <x v="1"/>
    <n v="94109"/>
    <x v="1"/>
    <s v="OFF-PA-10001736"/>
    <x v="1"/>
    <x v="10"/>
    <s v="Xerox 1880"/>
    <n v="70.88"/>
    <n v="2"/>
    <n v="0"/>
    <n v="33.313599999999994"/>
  </r>
  <r>
    <n v="7539"/>
    <s v="US-2014-112347"/>
    <x v="3"/>
    <x v="574"/>
    <d v="2014-12-07T00:00:00"/>
    <s v="Standard Class"/>
    <s v="BS-11380"/>
    <s v="Bill Stewart"/>
    <x v="1"/>
    <s v="United States"/>
    <s v="Denver"/>
    <x v="22"/>
    <n v="80219"/>
    <x v="1"/>
    <s v="OFF-ST-10003306"/>
    <x v="1"/>
    <x v="4"/>
    <s v="Letter Size Cart"/>
    <n v="114.28800000000001"/>
    <n v="1"/>
    <n v="0.2"/>
    <n v="12.857399999999984"/>
  </r>
  <r>
    <n v="7540"/>
    <s v="US-2014-112347"/>
    <x v="3"/>
    <x v="574"/>
    <d v="2014-12-07T00:00:00"/>
    <s v="Standard Class"/>
    <s v="BS-11380"/>
    <s v="Bill Stewart"/>
    <x v="1"/>
    <s v="United States"/>
    <s v="Denver"/>
    <x v="22"/>
    <n v="80219"/>
    <x v="1"/>
    <s v="OFF-BI-10003707"/>
    <x v="1"/>
    <x v="8"/>
    <s v="Aluminum Screw Posts"/>
    <n v="36.624000000000002"/>
    <n v="8"/>
    <n v="0.7"/>
    <n v="-24.41599999999999"/>
  </r>
  <r>
    <n v="7541"/>
    <s v="US-2014-112347"/>
    <x v="3"/>
    <x v="574"/>
    <d v="2014-12-07T00:00:00"/>
    <s v="Standard Class"/>
    <s v="BS-11380"/>
    <s v="Bill Stewart"/>
    <x v="1"/>
    <s v="United States"/>
    <s v="Denver"/>
    <x v="22"/>
    <n v="80219"/>
    <x v="1"/>
    <s v="FUR-BO-10003546"/>
    <x v="0"/>
    <x v="0"/>
    <s v="Hon 4-Shelf Metal Bookcases"/>
    <n v="242.35200000000003"/>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000000000006"/>
    <n v="5"/>
    <n v="0.2"/>
    <n v="68.001000000000033"/>
  </r>
  <r>
    <n v="7546"/>
    <s v="CA-2011-103492"/>
    <x v="2"/>
    <x v="982"/>
    <d v="2011-10-15T00:00:00"/>
    <s v="Standard Class"/>
    <s v="CM-12715"/>
    <s v="Craig Molinari"/>
    <x v="1"/>
    <s v="United States"/>
    <s v="Huntsville"/>
    <x v="5"/>
    <n v="77340"/>
    <x v="2"/>
    <s v="TEC-PH-10001128"/>
    <x v="2"/>
    <x v="7"/>
    <s v="Motorola Droid Maxx"/>
    <n v="719.95200000000011"/>
    <n v="6"/>
    <n v="0.2"/>
    <n v="71.995200000000011"/>
  </r>
  <r>
    <n v="7547"/>
    <s v="CA-2011-103492"/>
    <x v="2"/>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x v="5"/>
    <n v="77340"/>
    <x v="2"/>
    <s v="OFF-BI-10004817"/>
    <x v="1"/>
    <x v="8"/>
    <s v="GBC Personal VeloBind Strips"/>
    <n v="11.979999999999997"/>
    <n v="5"/>
    <n v="0.8"/>
    <n v="-19.16800000000001"/>
  </r>
  <r>
    <n v="7549"/>
    <s v="CA-2011-103492"/>
    <x v="2"/>
    <x v="982"/>
    <d v="2011-10-15T00:00:00"/>
    <s v="Standard Class"/>
    <s v="CM-12715"/>
    <s v="Craig Molinari"/>
    <x v="1"/>
    <s v="United States"/>
    <s v="Huntsville"/>
    <x v="5"/>
    <n v="77340"/>
    <x v="2"/>
    <s v="OFF-BI-10004140"/>
    <x v="1"/>
    <x v="8"/>
    <s v="Avery Non-Stick Binders"/>
    <n v="0.8979999999999998"/>
    <n v="1"/>
    <n v="0.8"/>
    <n v="-1.5715000000000008"/>
  </r>
  <r>
    <n v="7550"/>
    <s v="CA-2013-136595"/>
    <x v="0"/>
    <x v="64"/>
    <d v="2013-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600000000001"/>
  </r>
  <r>
    <n v="7555"/>
    <s v="CA-2011-114181"/>
    <x v="2"/>
    <x v="1025"/>
    <d v="2011-05-14T00:00:00"/>
    <s v="Second Class"/>
    <s v="AF-10885"/>
    <s v="Art Foster"/>
    <x v="0"/>
    <s v="United States"/>
    <s v="Philadelphia"/>
    <x v="9"/>
    <n v="19134"/>
    <x v="3"/>
    <s v="FUR-BO-10004467"/>
    <x v="0"/>
    <x v="0"/>
    <s v="Bestar Classic Bookcase"/>
    <n v="349.96499999999997"/>
    <n v="7"/>
    <n v="0.5"/>
    <n v="-216.97830000000002"/>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799999999991"/>
  </r>
  <r>
    <n v="7558"/>
    <s v="CA-2014-159506"/>
    <x v="3"/>
    <x v="344"/>
    <d v="2014-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7999999999984"/>
  </r>
  <r>
    <n v="7562"/>
    <s v="CA-2013-105746"/>
    <x v="0"/>
    <x v="945"/>
    <d v="2014-01-02T00:00:00"/>
    <s v="First Class"/>
    <s v="BD-11605"/>
    <s v="Brian Dahlen"/>
    <x v="0"/>
    <s v="United States"/>
    <s v="Lancaster"/>
    <x v="9"/>
    <n v="17602"/>
    <x v="3"/>
    <s v="FUR-CH-10000454"/>
    <x v="0"/>
    <x v="1"/>
    <s v="Hon Deluxe Fabric Upholstered Stacking Chairs, Rounded Back"/>
    <n v="170.78599999999997"/>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4000000000005"/>
    <n v="2"/>
    <n v="0.2"/>
    <n v="13.562599999999998"/>
  </r>
  <r>
    <n v="7565"/>
    <s v="US-2013-166660"/>
    <x v="0"/>
    <x v="806"/>
    <d v="2013-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13-02-01T00:00:00"/>
    <s v="Second Class"/>
    <s v="TB-21250"/>
    <s v="Tim Brockman"/>
    <x v="0"/>
    <s v="United States"/>
    <s v="Seattle"/>
    <x v="4"/>
    <n v="98103"/>
    <x v="1"/>
    <s v="FUR-BO-10000468"/>
    <x v="0"/>
    <x v="0"/>
    <s v="O'Sullivan 2-Shelf Heavy-Duty Bookcases"/>
    <n v="48.58"/>
    <n v="1"/>
    <n v="0"/>
    <n v="7.7728000000000037"/>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x v="5"/>
    <n v="77070"/>
    <x v="2"/>
    <s v="OFF-PA-10001534"/>
    <x v="1"/>
    <x v="10"/>
    <s v="Xerox 230"/>
    <n v="20.736000000000004"/>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399999999998"/>
  </r>
  <r>
    <n v="7571"/>
    <s v="CA-2011-133830"/>
    <x v="2"/>
    <x v="29"/>
    <d v="2011-12-10T00:00:00"/>
    <s v="Standard Class"/>
    <s v="RL-19615"/>
    <s v="Rob Lucas"/>
    <x v="0"/>
    <s v="United States"/>
    <s v="Los Angeles"/>
    <x v="1"/>
    <n v="90045"/>
    <x v="1"/>
    <s v="OFF-FA-10002280"/>
    <x v="1"/>
    <x v="13"/>
    <s v="Advantus Plastic Paper Clips"/>
    <n v="15"/>
    <n v="3"/>
    <n v="0"/>
    <n v="7.1999999999999993"/>
  </r>
  <r>
    <n v="7572"/>
    <s v="CA-2011-100916"/>
    <x v="2"/>
    <x v="618"/>
    <d v="2011-10-26T00:00:00"/>
    <s v="Standard Class"/>
    <s v="FH-14275"/>
    <s v="Frank Hawley"/>
    <x v="1"/>
    <s v="United States"/>
    <s v="Newport News"/>
    <x v="17"/>
    <n v="23602"/>
    <x v="0"/>
    <s v="OFF-ST-10003479"/>
    <x v="1"/>
    <x v="4"/>
    <s v="Eldon Base for stackable storage shelf, platinum"/>
    <n v="194.7"/>
    <n v="5"/>
    <n v="0"/>
    <n v="9.7349999999999781"/>
  </r>
  <r>
    <n v="7573"/>
    <s v="CA-2011-100916"/>
    <x v="2"/>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x v="17"/>
    <n v="23602"/>
    <x v="0"/>
    <s v="OFF-AR-10001022"/>
    <x v="1"/>
    <x v="6"/>
    <s v="SANFORD Liquid Accent Tank-Style Highlighters"/>
    <n v="2.84"/>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1-11-07T00:00:00"/>
    <s v="Second Class"/>
    <s v="SW-20755"/>
    <s v="Steven Ward"/>
    <x v="1"/>
    <s v="United States"/>
    <s v="Seattle"/>
    <x v="4"/>
    <n v="98115"/>
    <x v="1"/>
    <s v="TEC-AC-10000023"/>
    <x v="2"/>
    <x v="11"/>
    <s v="Maxell 74 Minute CD-R Spindle, 50/Pack"/>
    <n v="41.94"/>
    <n v="2"/>
    <n v="0"/>
    <n v="15.098399999999998"/>
  </r>
  <r>
    <n v="7578"/>
    <s v="CA-2011-134726"/>
    <x v="2"/>
    <x v="981"/>
    <d v="2011-11-07T00:00:00"/>
    <s v="Second Class"/>
    <s v="SW-20755"/>
    <s v="Steven Ward"/>
    <x v="1"/>
    <s v="United States"/>
    <s v="Seattle"/>
    <x v="4"/>
    <n v="98115"/>
    <x v="1"/>
    <s v="TEC-PH-10001750"/>
    <x v="2"/>
    <x v="7"/>
    <s v="Samsung Rugby III"/>
    <n v="52.792000000000002"/>
    <n v="1"/>
    <n v="0.2"/>
    <n v="4.6193000000000026"/>
  </r>
  <r>
    <n v="7579"/>
    <s v="CA-2013-138597"/>
    <x v="0"/>
    <x v="122"/>
    <d v="2013-12-22T00:00:00"/>
    <s v="First Class"/>
    <s v="PN-18775"/>
    <s v="Parhena Norris"/>
    <x v="2"/>
    <s v="United States"/>
    <s v="Omaha"/>
    <x v="8"/>
    <n v="68104"/>
    <x v="2"/>
    <s v="FUR-CH-10004997"/>
    <x v="0"/>
    <x v="1"/>
    <s v="Hon Every-Day Series Multi-Task Chairs"/>
    <n v="563.93999999999994"/>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099999999974"/>
  </r>
  <r>
    <n v="7583"/>
    <s v="CA-2012-142734"/>
    <x v="1"/>
    <x v="392"/>
    <d v="2012-04-21T00:00:00"/>
    <s v="Standard Class"/>
    <s v="DM-13345"/>
    <s v="Denise Monton"/>
    <x v="1"/>
    <s v="United States"/>
    <s v="New York City"/>
    <x v="15"/>
    <n v="10024"/>
    <x v="3"/>
    <s v="FUR-CH-10003968"/>
    <x v="0"/>
    <x v="1"/>
    <s v="Novimex Turbo Task Chair"/>
    <n v="127.76400000000001"/>
    <n v="2"/>
    <n v="0.1"/>
    <n v="2.8392000000000017"/>
  </r>
  <r>
    <n v="7584"/>
    <s v="CA-2011-163223"/>
    <x v="2"/>
    <x v="90"/>
    <d v="2011-03-25T00:00:00"/>
    <s v="Standard Class"/>
    <s v="KH-16690"/>
    <s v="Kristen Hastings"/>
    <x v="1"/>
    <s v="United States"/>
    <s v="Springfield"/>
    <x v="17"/>
    <n v="22153"/>
    <x v="0"/>
    <s v="TEC-PH-10000730"/>
    <x v="2"/>
    <x v="7"/>
    <s v="Samsung Galaxy S4 Active"/>
    <n v="3499.9300000000003"/>
    <n v="7"/>
    <n v="0"/>
    <n v="909.98180000000025"/>
  </r>
  <r>
    <n v="7585"/>
    <s v="CA-2011-163223"/>
    <x v="2"/>
    <x v="90"/>
    <d v="2011-03-25T00:00:00"/>
    <s v="Standard Class"/>
    <s v="KH-16690"/>
    <s v="Kristen Hastings"/>
    <x v="1"/>
    <s v="United States"/>
    <s v="Springfield"/>
    <x v="17"/>
    <n v="22153"/>
    <x v="0"/>
    <s v="OFF-LA-10004409"/>
    <x v="1"/>
    <x v="2"/>
    <s v="Avery 492"/>
    <n v="14.399999999999999"/>
    <n v="5"/>
    <n v="0"/>
    <n v="6.6239999999999988"/>
  </r>
  <r>
    <n v="7586"/>
    <s v="CA-2011-163223"/>
    <x v="2"/>
    <x v="90"/>
    <d v="2011-03-25T00:00:00"/>
    <s v="Standard Class"/>
    <s v="KH-16690"/>
    <s v="Kristen Hastings"/>
    <x v="1"/>
    <s v="United States"/>
    <s v="Springfield"/>
    <x v="17"/>
    <n v="22153"/>
    <x v="0"/>
    <s v="OFF-PA-10000675"/>
    <x v="1"/>
    <x v="10"/>
    <s v="Xerox 1919"/>
    <n v="122.97"/>
    <n v="3"/>
    <n v="0"/>
    <n v="60.255300000000005"/>
  </r>
  <r>
    <n v="7587"/>
    <s v="CA-2011-163223"/>
    <x v="2"/>
    <x v="90"/>
    <d v="2011-03-25T00:00:00"/>
    <s v="Standard Class"/>
    <s v="KH-16690"/>
    <s v="Kristen Hastings"/>
    <x v="1"/>
    <s v="United States"/>
    <s v="Springfield"/>
    <x v="17"/>
    <n v="22153"/>
    <x v="0"/>
    <s v="OFF-AR-10001573"/>
    <x v="1"/>
    <x v="6"/>
    <s v="American Pencil"/>
    <n v="9.32"/>
    <n v="4"/>
    <n v="0"/>
    <n v="2.7027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00000000001"/>
  </r>
  <r>
    <n v="7591"/>
    <s v="CA-2013-158778"/>
    <x v="0"/>
    <x v="64"/>
    <d v="2013-09-10T00:00:00"/>
    <s v="Standard Class"/>
    <s v="DB-13210"/>
    <s v="Dean Braden"/>
    <x v="0"/>
    <s v="United States"/>
    <s v="Philadelphia"/>
    <x v="9"/>
    <n v="19134"/>
    <x v="3"/>
    <s v="FUR-FU-10000260"/>
    <x v="0"/>
    <x v="5"/>
    <s v="6&quot; Cubicle Wall Clock, Black"/>
    <n v="58.248000000000005"/>
    <n v="9"/>
    <n v="0.2"/>
    <n v="11.649599999999996"/>
  </r>
  <r>
    <n v="7592"/>
    <s v="CA-2013-158778"/>
    <x v="0"/>
    <x v="64"/>
    <d v="2013-09-10T00:00:00"/>
    <s v="Standard Class"/>
    <s v="DB-13210"/>
    <s v="Dean Braden"/>
    <x v="0"/>
    <s v="United States"/>
    <s v="Philadelphia"/>
    <x v="9"/>
    <n v="19134"/>
    <x v="3"/>
    <s v="FUR-CH-10001146"/>
    <x v="0"/>
    <x v="1"/>
    <s v="Global Task Chair, Black"/>
    <n v="71.245999999999995"/>
    <n v="2"/>
    <n v="0.3"/>
    <n v="-19.338199999999993"/>
  </r>
  <r>
    <n v="7593"/>
    <s v="CA-2013-158778"/>
    <x v="0"/>
    <x v="64"/>
    <d v="2013-09-10T00:00:00"/>
    <s v="Standard Class"/>
    <s v="DB-13210"/>
    <s v="Dean Braden"/>
    <x v="0"/>
    <s v="United States"/>
    <s v="Philadelphia"/>
    <x v="9"/>
    <n v="19134"/>
    <x v="3"/>
    <s v="OFF-AR-10000896"/>
    <x v="1"/>
    <x v="6"/>
    <s v="Newell 329"/>
    <n v="7.8719999999999999"/>
    <n v="3"/>
    <n v="0.2"/>
    <n v="0.59039999999999937"/>
  </r>
  <r>
    <n v="7594"/>
    <s v="CA-2013-158778"/>
    <x v="0"/>
    <x v="64"/>
    <d v="2013-09-10T00:00:00"/>
    <s v="Standard Class"/>
    <s v="DB-13210"/>
    <s v="Dean Braden"/>
    <x v="0"/>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6"/>
    <n v="3"/>
    <n v="0.2"/>
    <n v="22.557600000000008"/>
  </r>
  <r>
    <n v="7598"/>
    <s v="CA-2011-131947"/>
    <x v="2"/>
    <x v="328"/>
    <d v="2011-09-22T00:00:00"/>
    <s v="Standard Class"/>
    <s v="JA-15970"/>
    <s v="Joseph Airdo"/>
    <x v="0"/>
    <s v="United States"/>
    <s v="Springfield"/>
    <x v="21"/>
    <n v="97477"/>
    <x v="1"/>
    <s v="OFF-AR-10001473"/>
    <x v="1"/>
    <x v="6"/>
    <s v="Newell 313"/>
    <n v="5.2480000000000002"/>
    <n v="2"/>
    <n v="0.2"/>
    <n v="0.45920000000000027"/>
  </r>
  <r>
    <n v="7599"/>
    <s v="CA-2011-131947"/>
    <x v="2"/>
    <x v="328"/>
    <d v="2011-09-22T00:00:00"/>
    <s v="Standard Class"/>
    <s v="JA-15970"/>
    <s v="Joseph Airdo"/>
    <x v="0"/>
    <s v="United States"/>
    <s v="Springfield"/>
    <x v="21"/>
    <n v="97477"/>
    <x v="1"/>
    <s v="OFF-AR-10000411"/>
    <x v="1"/>
    <x v="6"/>
    <s v="Boston 16701 Slimline Battery Pencil Sharpener"/>
    <n v="38.256"/>
    <n v="3"/>
    <n v="0.2"/>
    <n v="4.7819999999999947"/>
  </r>
  <r>
    <n v="7600"/>
    <s v="CA-2011-131947"/>
    <x v="2"/>
    <x v="328"/>
    <d v="2011-09-22T00:00:00"/>
    <s v="Standard Class"/>
    <s v="JA-15970"/>
    <s v="Joseph Airdo"/>
    <x v="0"/>
    <s v="United States"/>
    <s v="Springfield"/>
    <x v="21"/>
    <n v="97477"/>
    <x v="1"/>
    <s v="OFF-PA-10000246"/>
    <x v="1"/>
    <x v="10"/>
    <s v="Riverleaf Stik-Withit Designer Note Cubes"/>
    <n v="40.24"/>
    <n v="5"/>
    <n v="0.2"/>
    <n v="13.078000000000001"/>
  </r>
  <r>
    <n v="7601"/>
    <s v="CA-2011-131947"/>
    <x v="2"/>
    <x v="328"/>
    <d v="2011-09-22T00:00:00"/>
    <s v="Standard Class"/>
    <s v="JA-15970"/>
    <s v="Joseph Airdo"/>
    <x v="0"/>
    <s v="United States"/>
    <s v="Springfield"/>
    <x v="21"/>
    <n v="97477"/>
    <x v="1"/>
    <s v="TEC-MA-10004086"/>
    <x v="2"/>
    <x v="15"/>
    <s v="Plantronics Single Ear Headset"/>
    <n v="29.925000000000001"/>
    <n v="5"/>
    <n v="0.7"/>
    <n v="-21.944999999999993"/>
  </r>
  <r>
    <n v="7602"/>
    <s v="CA-2011-131947"/>
    <x v="2"/>
    <x v="328"/>
    <d v="2011-09-22T00:00:00"/>
    <s v="Standard Class"/>
    <s v="JA-15970"/>
    <s v="Joseph Airdo"/>
    <x v="0"/>
    <s v="United States"/>
    <s v="Springfield"/>
    <x v="21"/>
    <n v="97477"/>
    <x v="1"/>
    <s v="OFF-PA-10003039"/>
    <x v="1"/>
    <x v="10"/>
    <s v="Xerox 1960"/>
    <n v="148.70400000000001"/>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x v="34"/>
    <n v="2908"/>
    <x v="3"/>
    <s v="OFF-PA-10000289"/>
    <x v="1"/>
    <x v="10"/>
    <s v="Xerox 213"/>
    <n v="12.96"/>
    <n v="2"/>
    <n v="0"/>
    <n v="6.2208000000000006"/>
  </r>
  <r>
    <n v="7605"/>
    <s v="CA-2013-101791"/>
    <x v="0"/>
    <x v="1022"/>
    <d v="2013-06-01T00:00:00"/>
    <s v="Standard Class"/>
    <s v="BS-11665"/>
    <s v="Brian Stugart"/>
    <x v="0"/>
    <s v="United States"/>
    <s v="Chicago"/>
    <x v="10"/>
    <n v="60623"/>
    <x v="2"/>
    <s v="FUR-FU-10003247"/>
    <x v="0"/>
    <x v="5"/>
    <s v="36X48 HARDFLOOR CHAIRMAT"/>
    <n v="25.176000000000002"/>
    <n v="3"/>
    <n v="0.6"/>
    <n v="-33.358199999999997"/>
  </r>
  <r>
    <n v="7606"/>
    <s v="CA-2013-101791"/>
    <x v="0"/>
    <x v="1022"/>
    <d v="2013-06-01T00:00:00"/>
    <s v="Standard Class"/>
    <s v="BS-11665"/>
    <s v="Brian Stugart"/>
    <x v="0"/>
    <s v="United States"/>
    <s v="Chicago"/>
    <x v="10"/>
    <n v="60623"/>
    <x v="2"/>
    <s v="FUR-FU-10002191"/>
    <x v="0"/>
    <x v="5"/>
    <s v="G.E. Halogen Desk Lamp Bulbs"/>
    <n v="5.5840000000000005"/>
    <n v="2"/>
    <n v="0.6"/>
    <n v="-1.6751999999999994"/>
  </r>
  <r>
    <n v="7607"/>
    <s v="CA-2013-101791"/>
    <x v="0"/>
    <x v="1022"/>
    <d v="2013-06-01T00:00:00"/>
    <s v="Standard Class"/>
    <s v="BS-11665"/>
    <s v="Brian Stugart"/>
    <x v="0"/>
    <s v="United States"/>
    <s v="Chicago"/>
    <x v="10"/>
    <n v="60623"/>
    <x v="2"/>
    <s v="OFF-ST-10001496"/>
    <x v="1"/>
    <x v="4"/>
    <s v="Standard Rollaway File with Lock"/>
    <n v="1297.3680000000002"/>
    <n v="9"/>
    <n v="0.2"/>
    <n v="97.302599999999984"/>
  </r>
  <r>
    <n v="7608"/>
    <s v="CA-2014-121195"/>
    <x v="3"/>
    <x v="165"/>
    <d v="2014-12-28T00:00:00"/>
    <s v="First Class"/>
    <s v="NS-18505"/>
    <s v="Neola Schneider"/>
    <x v="0"/>
    <s v="United States"/>
    <s v="Dallas"/>
    <x v="5"/>
    <n v="75220"/>
    <x v="2"/>
    <s v="OFF-ST-10000585"/>
    <x v="1"/>
    <x v="4"/>
    <s v="Economy Rollaway Files"/>
    <n v="264.32"/>
    <n v="2"/>
    <n v="0.2"/>
    <n v="19.823999999999998"/>
  </r>
  <r>
    <n v="7609"/>
    <s v="CA-2014-163209"/>
    <x v="3"/>
    <x v="898"/>
    <d v="2014-05-08T00:00:00"/>
    <s v="Standard Class"/>
    <s v="MK-18160"/>
    <s v="Mike Kennedy"/>
    <x v="0"/>
    <s v="United States"/>
    <s v="San Francisco"/>
    <x v="1"/>
    <n v="94122"/>
    <x v="1"/>
    <s v="OFF-PA-10001166"/>
    <x v="1"/>
    <x v="10"/>
    <s v="Xerox 2"/>
    <n v="25.92"/>
    <n v="4"/>
    <n v="0"/>
    <n v="12.441600000000001"/>
  </r>
  <r>
    <n v="7610"/>
    <s v="CA-2014-163209"/>
    <x v="3"/>
    <x v="898"/>
    <d v="2014-05-08T00:00:00"/>
    <s v="Standard Class"/>
    <s v="MK-18160"/>
    <s v="Mike Kennedy"/>
    <x v="0"/>
    <s v="United States"/>
    <s v="San Francisco"/>
    <x v="1"/>
    <n v="94122"/>
    <x v="1"/>
    <s v="OFF-AR-10003651"/>
    <x v="1"/>
    <x v="6"/>
    <s v="Newell 350"/>
    <n v="22.959999999999997"/>
    <n v="7"/>
    <n v="0"/>
    <n v="6.6583999999999968"/>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7999999999999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x v="15"/>
    <n v="13601"/>
    <x v="3"/>
    <s v="OFF-BI-10003656"/>
    <x v="1"/>
    <x v="8"/>
    <s v="Fellowes PB200 Plastic Comb Binding Machine"/>
    <n v="679.96"/>
    <n v="5"/>
    <n v="0.2"/>
    <n v="220.98699999999997"/>
  </r>
  <r>
    <n v="7619"/>
    <s v="CA-2014-151225"/>
    <x v="3"/>
    <x v="855"/>
    <d v="2014-10-30T00:00:00"/>
    <s v="First Class"/>
    <s v="JM-15655"/>
    <s v="Jim Mitchum"/>
    <x v="1"/>
    <s v="United States"/>
    <s v="Los Angeles"/>
    <x v="1"/>
    <n v="90032"/>
    <x v="1"/>
    <s v="FUR-TA-10001539"/>
    <x v="0"/>
    <x v="3"/>
    <s v="Chromcraft Rectangular Conference Tables"/>
    <n v="189.57600000000002"/>
    <n v="1"/>
    <n v="0.2"/>
    <n v="9.4787999999999784"/>
  </r>
  <r>
    <n v="7620"/>
    <s v="CA-2014-151225"/>
    <x v="3"/>
    <x v="855"/>
    <d v="2014-10-30T00:00:00"/>
    <s v="First Class"/>
    <s v="JM-15655"/>
    <s v="Jim Mitchum"/>
    <x v="1"/>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x v="1"/>
    <n v="90004"/>
    <x v="1"/>
    <s v="FUR-CH-10002335"/>
    <x v="0"/>
    <x v="1"/>
    <s v="Hon GuestStacker Chair"/>
    <n v="725.34400000000005"/>
    <n v="4"/>
    <n v="0.2"/>
    <n v="54.400800000000004"/>
  </r>
  <r>
    <n v="7623"/>
    <s v="US-2011-144078"/>
    <x v="2"/>
    <x v="641"/>
    <d v="2011-11-29T00:00:00"/>
    <s v="Standard Class"/>
    <s v="RB-19435"/>
    <s v="Richard Bierner"/>
    <x v="0"/>
    <s v="United States"/>
    <s v="Los Angeles"/>
    <x v="1"/>
    <n v="90004"/>
    <x v="1"/>
    <s v="OFF-AR-10004707"/>
    <x v="1"/>
    <x v="6"/>
    <s v="Staples"/>
    <n v="7.4399999999999995"/>
    <n v="3"/>
    <n v="0"/>
    <n v="2.6039999999999996"/>
  </r>
  <r>
    <n v="7624"/>
    <s v="CA-2011-124464"/>
    <x v="2"/>
    <x v="686"/>
    <d v="2011-07-20T00:00:00"/>
    <s v="Standard Class"/>
    <s v="SS-20515"/>
    <s v="Shirley Schmidt"/>
    <x v="2"/>
    <s v="United States"/>
    <s v="Newark"/>
    <x v="13"/>
    <n v="19711"/>
    <x v="3"/>
    <s v="OFF-AP-10000576"/>
    <x v="1"/>
    <x v="9"/>
    <s v="Belkin 7 Outlet SurgeMaster II"/>
    <n v="39.479999999999997"/>
    <n v="1"/>
    <n v="0"/>
    <n v="11.054400000000001"/>
  </r>
  <r>
    <n v="7625"/>
    <s v="CA-2012-136805"/>
    <x v="1"/>
    <x v="293"/>
    <d v="2012-05-27T00:00:00"/>
    <s v="Second Class"/>
    <s v="NM-18445"/>
    <s v="Nathan Mautz"/>
    <x v="2"/>
    <s v="United States"/>
    <s v="Detroit"/>
    <x v="12"/>
    <n v="48234"/>
    <x v="2"/>
    <s v="OFF-AP-10001394"/>
    <x v="1"/>
    <x v="9"/>
    <s v="Harmony Air Purifier"/>
    <n v="850.5"/>
    <n v="5"/>
    <n v="0.1"/>
    <n v="245.69999999999993"/>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12-11-23T00:00:00"/>
    <s v="Second Class"/>
    <s v="EM-14095"/>
    <s v="Eudokia Martin"/>
    <x v="1"/>
    <s v="United States"/>
    <s v="Phoenix"/>
    <x v="16"/>
    <n v="85023"/>
    <x v="1"/>
    <s v="TEC-AC-10002718"/>
    <x v="2"/>
    <x v="11"/>
    <s v="Belkin Standard 104 key USB Keyboard"/>
    <n v="23.344000000000001"/>
    <n v="2"/>
    <n v="0.2"/>
    <n v="-1.4590000000000014"/>
  </r>
  <r>
    <n v="7629"/>
    <s v="US-2012-159499"/>
    <x v="1"/>
    <x v="82"/>
    <d v="2012-11-23T00:00:00"/>
    <s v="Second Class"/>
    <s v="EM-14095"/>
    <s v="Eudokia Martin"/>
    <x v="1"/>
    <s v="United States"/>
    <s v="Phoenix"/>
    <x v="16"/>
    <n v="85023"/>
    <x v="1"/>
    <s v="OFF-LA-10003121"/>
    <x v="1"/>
    <x v="2"/>
    <s v="Avery 506"/>
    <n v="16.520000000000003"/>
    <n v="5"/>
    <n v="0.2"/>
    <n v="5.368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x v="5"/>
    <n v="78521"/>
    <x v="2"/>
    <s v="FUR-CH-10002304"/>
    <x v="0"/>
    <x v="1"/>
    <s v="Global Stack Chair without Arms, Black"/>
    <n v="127.30199999999999"/>
    <n v="7"/>
    <n v="0.3"/>
    <n v="-9.0929999999999964"/>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x v="0"/>
    <n v="40214"/>
    <x v="0"/>
    <s v="FUR-CH-10004495"/>
    <x v="0"/>
    <x v="1"/>
    <s v="Global Leather and Oak Executive Chair, Black"/>
    <n v="300.98"/>
    <n v="1"/>
    <n v="0"/>
    <n v="87.28419999999997"/>
  </r>
  <r>
    <n v="7637"/>
    <s v="US-2014-158526"/>
    <x v="3"/>
    <x v="614"/>
    <d v="2015-01-02T00:00:00"/>
    <s v="Second Class"/>
    <s v="KH-16360"/>
    <s v="Katherine Hughes"/>
    <x v="0"/>
    <s v="United States"/>
    <s v="Louisville"/>
    <x v="0"/>
    <n v="40214"/>
    <x v="0"/>
    <s v="FUR-CH-10001270"/>
    <x v="0"/>
    <x v="1"/>
    <s v="Harbour Creations Steel Folding Chair"/>
    <n v="258.75"/>
    <n v="3"/>
    <n v="0"/>
    <n v="77.624999999999972"/>
  </r>
  <r>
    <n v="7638"/>
    <s v="CA-2014-104885"/>
    <x v="3"/>
    <x v="580"/>
    <d v="2014-03-09T00:00:00"/>
    <s v="Standard Class"/>
    <s v="DB-13555"/>
    <s v="Dorothy Badders"/>
    <x v="1"/>
    <s v="United States"/>
    <s v="Newark"/>
    <x v="13"/>
    <n v="19711"/>
    <x v="3"/>
    <s v="OFF-AR-10001615"/>
    <x v="1"/>
    <x v="6"/>
    <s v="Newell 34"/>
    <n v="59.519999999999996"/>
    <n v="3"/>
    <n v="0"/>
    <n v="15.475200000000001"/>
  </r>
  <r>
    <n v="7639"/>
    <s v="CA-2014-104885"/>
    <x v="3"/>
    <x v="580"/>
    <d v="2014-03-09T00:00:00"/>
    <s v="Standard Class"/>
    <s v="DB-13555"/>
    <s v="Dorothy Badders"/>
    <x v="1"/>
    <s v="United States"/>
    <s v="Newark"/>
    <x v="13"/>
    <n v="19711"/>
    <x v="3"/>
    <s v="OFF-EN-10003286"/>
    <x v="1"/>
    <x v="12"/>
    <s v="Staples"/>
    <n v="57.959999999999994"/>
    <n v="7"/>
    <n v="0"/>
    <n v="27.241199999999996"/>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39999999999992"/>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000000000003"/>
    <n v="4"/>
    <n v="0.7"/>
    <n v="-14.920000000000002"/>
  </r>
  <r>
    <n v="7644"/>
    <s v="US-2013-157490"/>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20000000002"/>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x v="24"/>
    <n v="43302"/>
    <x v="3"/>
    <s v="OFF-EN-10003286"/>
    <x v="1"/>
    <x v="12"/>
    <s v="Staples"/>
    <n v="19.872"/>
    <n v="3"/>
    <n v="0.2"/>
    <n v="6.7067999999999977"/>
  </r>
  <r>
    <n v="7652"/>
    <s v="CA-2014-110821"/>
    <x v="3"/>
    <x v="783"/>
    <d v="2014-08-09T00:00:00"/>
    <s v="First Class"/>
    <s v="CK-12205"/>
    <s v="Chloris Kastensmidt"/>
    <x v="0"/>
    <s v="United States"/>
    <s v="Dallas"/>
    <x v="5"/>
    <n v="75081"/>
    <x v="2"/>
    <s v="TEC-AC-10001552"/>
    <x v="2"/>
    <x v="11"/>
    <s v="Logitech K350 2.4Ghz Wireless Keyboard"/>
    <n v="119.44800000000001"/>
    <n v="3"/>
    <n v="0.2"/>
    <n v="-13.437900000000006"/>
  </r>
  <r>
    <n v="7653"/>
    <s v="CA-2014-110821"/>
    <x v="3"/>
    <x v="783"/>
    <d v="2014-08-09T00:00:00"/>
    <s v="First Class"/>
    <s v="CK-12205"/>
    <s v="Chloris Kastensmidt"/>
    <x v="0"/>
    <s v="United States"/>
    <s v="Dallas"/>
    <x v="5"/>
    <n v="75081"/>
    <x v="2"/>
    <s v="OFF-ST-10002790"/>
    <x v="1"/>
    <x v="4"/>
    <s v="Safco Industrial Shelving"/>
    <n v="118.16"/>
    <n v="2"/>
    <n v="0.2"/>
    <n v="-25.108999999999988"/>
  </r>
  <r>
    <n v="7654"/>
    <s v="CA-2012-121552"/>
    <x v="1"/>
    <x v="204"/>
    <d v="2012-03-27T00:00:00"/>
    <s v="Standard Class"/>
    <s v="FW-14395"/>
    <s v="Fred Wasserman"/>
    <x v="1"/>
    <s v="United States"/>
    <s v="Huntsville"/>
    <x v="19"/>
    <n v="35810"/>
    <x v="0"/>
    <s v="OFF-AR-10003217"/>
    <x v="1"/>
    <x v="6"/>
    <s v="Newell 316"/>
    <n v="19.559999999999999"/>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x v="33"/>
    <n v="89115"/>
    <x v="1"/>
    <s v="OFF-PA-10003848"/>
    <x v="1"/>
    <x v="10"/>
    <s v="Xerox 1997"/>
    <n v="25.92"/>
    <n v="4"/>
    <n v="0"/>
    <n v="12.441600000000001"/>
  </r>
  <r>
    <n v="7657"/>
    <s v="US-2011-120740"/>
    <x v="2"/>
    <x v="1166"/>
    <d v="2011-04-15T00:00:00"/>
    <s v="Same Day"/>
    <s v="PS-18970"/>
    <s v="Paul Stevenson"/>
    <x v="2"/>
    <s v="United States"/>
    <s v="Los Angeles"/>
    <x v="1"/>
    <n v="90049"/>
    <x v="1"/>
    <s v="OFF-AP-10000240"/>
    <x v="1"/>
    <x v="9"/>
    <s v="Belkin F9G930V10-GRY 9 Outlet Surge"/>
    <n v="106.96"/>
    <n v="2"/>
    <n v="0"/>
    <n v="31.018399999999986"/>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600000000001"/>
    <n v="4"/>
    <n v="0.7"/>
    <n v="-53.743199999999973"/>
  </r>
  <r>
    <n v="7660"/>
    <s v="CA-2014-146493"/>
    <x v="3"/>
    <x v="702"/>
    <d v="2014-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0000000000002"/>
    <n v="5"/>
    <n v="0.2"/>
    <n v="2.7859999999999978"/>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x v="2"/>
    <s v="United States"/>
    <s v="Providence"/>
    <x v="34"/>
    <n v="2908"/>
    <x v="3"/>
    <s v="OFF-BI-10000977"/>
    <x v="1"/>
    <x v="8"/>
    <s v="Ibico Plastic Spiral Binding Combs"/>
    <n v="30.4"/>
    <n v="1"/>
    <n v="0"/>
    <n v="13.983999999999998"/>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0000000000001"/>
    <n v="3"/>
    <n v="0"/>
    <n v="34.538999999999994"/>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799999999998"/>
  </r>
  <r>
    <n v="7671"/>
    <s v="CA-2012-130974"/>
    <x v="1"/>
    <x v="154"/>
    <d v="2012-11-29T00:00:00"/>
    <s v="Second Class"/>
    <s v="MA-17560"/>
    <s v="Matt Abelman"/>
    <x v="2"/>
    <s v="United States"/>
    <s v="Everett"/>
    <x v="31"/>
    <n v="2149"/>
    <x v="3"/>
    <s v="TEC-AC-10003095"/>
    <x v="2"/>
    <x v="11"/>
    <s v="Logitech G35 7.1-Channel Surround Sound Headset"/>
    <n v="259.98"/>
    <n v="2"/>
    <n v="0"/>
    <n v="88.393200000000007"/>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3999999999992"/>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1-10-08T00:00:00"/>
    <s v="Same Day"/>
    <s v="JG-15115"/>
    <s v="Jack Garza"/>
    <x v="0"/>
    <s v="United States"/>
    <s v="Charlotte"/>
    <x v="3"/>
    <n v="28205"/>
    <x v="0"/>
    <s v="TEC-AC-10002331"/>
    <x v="2"/>
    <x v="11"/>
    <s v="Maxell 74 Minute CDR, 10/Pack"/>
    <n v="23.472000000000001"/>
    <n v="3"/>
    <n v="0.2"/>
    <n v="4.9877999999999982"/>
  </r>
  <r>
    <n v="7678"/>
    <s v="CA-2011-133592"/>
    <x v="2"/>
    <x v="520"/>
    <d v="2012-01-07T00:00:00"/>
    <s v="Standard Class"/>
    <s v="KM-16375"/>
    <s v="Katherine Murray"/>
    <x v="2"/>
    <s v="United States"/>
    <s v="Providence"/>
    <x v="34"/>
    <n v="2908"/>
    <x v="3"/>
    <s v="OFF-PA-10003228"/>
    <x v="1"/>
    <x v="10"/>
    <s v="Xerox 1917"/>
    <n v="195.64"/>
    <n v="4"/>
    <n v="0"/>
    <n v="91.950799999999987"/>
  </r>
  <r>
    <n v="7679"/>
    <s v="CA-2011-133592"/>
    <x v="2"/>
    <x v="520"/>
    <d v="2012-01-07T00:00:00"/>
    <s v="Standard Class"/>
    <s v="KM-16375"/>
    <s v="Katherine Murray"/>
    <x v="2"/>
    <s v="United States"/>
    <s v="Providence"/>
    <x v="34"/>
    <n v="2908"/>
    <x v="3"/>
    <s v="OFF-PA-10002586"/>
    <x v="1"/>
    <x v="10"/>
    <s v="Xerox 1970"/>
    <n v="14.940000000000001"/>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6999999999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00000000000006"/>
  </r>
  <r>
    <n v="7690"/>
    <s v="US-2014-128951"/>
    <x v="3"/>
    <x v="663"/>
    <d v="2014-07-18T00:00:00"/>
    <s v="First Class"/>
    <s v="RS-19420"/>
    <s v="Ricardo Sperren"/>
    <x v="1"/>
    <s v="United States"/>
    <s v="Suffolk"/>
    <x v="17"/>
    <n v="23434"/>
    <x v="0"/>
    <s v="OFF-AP-10002191"/>
    <x v="1"/>
    <x v="9"/>
    <s v="Belkin 8 Outlet SurgeMaster II Gold Surge Protector"/>
    <n v="179.94"/>
    <n v="3"/>
    <n v="0"/>
    <n v="50.383200000000009"/>
  </r>
  <r>
    <n v="7691"/>
    <s v="US-2014-128951"/>
    <x v="3"/>
    <x v="663"/>
    <d v="2014-07-18T00:00:00"/>
    <s v="First Class"/>
    <s v="RS-19420"/>
    <s v="Ricardo Sperren"/>
    <x v="1"/>
    <s v="United States"/>
    <s v="Suffolk"/>
    <x v="17"/>
    <n v="23434"/>
    <x v="0"/>
    <s v="FUR-TA-10004575"/>
    <x v="0"/>
    <x v="3"/>
    <s v="Hon 5100 Series Wood Tables"/>
    <n v="872.94"/>
    <n v="3"/>
    <n v="0"/>
    <n v="157.12919999999997"/>
  </r>
  <r>
    <n v="7692"/>
    <s v="US-2014-128951"/>
    <x v="3"/>
    <x v="663"/>
    <d v="2014-07-18T00:00:00"/>
    <s v="First Class"/>
    <s v="RS-19420"/>
    <s v="Ricardo Sperren"/>
    <x v="1"/>
    <s v="United States"/>
    <s v="Suffolk"/>
    <x v="17"/>
    <n v="23434"/>
    <x v="0"/>
    <s v="OFF-PA-10003177"/>
    <x v="1"/>
    <x v="10"/>
    <s v="Xerox 1999"/>
    <n v="12.96"/>
    <n v="2"/>
    <n v="0"/>
    <n v="6.2208000000000006"/>
  </r>
  <r>
    <n v="7693"/>
    <s v="CA-2011-102330"/>
    <x v="2"/>
    <x v="282"/>
    <d v="2012-01-03T00:00:00"/>
    <s v="Standard Class"/>
    <s v="AI-10855"/>
    <s v="Arianne Irving"/>
    <x v="0"/>
    <s v="United States"/>
    <s v="Brentwood"/>
    <x v="1"/>
    <n v="94513"/>
    <x v="1"/>
    <s v="OFF-LA-10003923"/>
    <x v="1"/>
    <x v="2"/>
    <s v="Alphabetical Labels for Top Tab Filing"/>
    <n v="88.800000000000011"/>
    <n v="6"/>
    <n v="0"/>
    <n v="44.400000000000006"/>
  </r>
  <r>
    <n v="7694"/>
    <s v="CA-2011-102330"/>
    <x v="2"/>
    <x v="282"/>
    <d v="2012-01-03T00:00:00"/>
    <s v="Standard Class"/>
    <s v="AI-10855"/>
    <s v="Arianne Irving"/>
    <x v="0"/>
    <s v="United States"/>
    <s v="Brentwood"/>
    <x v="1"/>
    <n v="94513"/>
    <x v="1"/>
    <s v="TEC-PH-10001051"/>
    <x v="2"/>
    <x v="7"/>
    <s v="HTC One"/>
    <n v="319.96800000000002"/>
    <n v="4"/>
    <n v="0.2"/>
    <n v="35.996399999999952"/>
  </r>
  <r>
    <n v="7695"/>
    <s v="CA-2013-118899"/>
    <x v="0"/>
    <x v="554"/>
    <d v="2013-03-23T00:00:00"/>
    <s v="Same Day"/>
    <s v="MC-17275"/>
    <s v="Marc Crier"/>
    <x v="0"/>
    <s v="United States"/>
    <s v="Seattle"/>
    <x v="4"/>
    <n v="98103"/>
    <x v="1"/>
    <s v="FUR-CH-10004754"/>
    <x v="0"/>
    <x v="1"/>
    <s v="Global Stack Chair with Arms, Black"/>
    <n v="167.88800000000001"/>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19999999999984"/>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58"/>
  </r>
  <r>
    <n v="7700"/>
    <s v="CA-2014-151799"/>
    <x v="3"/>
    <x v="817"/>
    <d v="2014-12-19T00:00:00"/>
    <s v="Standard Class"/>
    <s v="BF-11170"/>
    <s v="Ben Ferrer"/>
    <x v="2"/>
    <s v="United States"/>
    <s v="Lawrence"/>
    <x v="31"/>
    <n v="1841"/>
    <x v="3"/>
    <s v="OFF-SU-10001664"/>
    <x v="1"/>
    <x v="14"/>
    <s v="Acme Office Executive Series Stainless Steel Trimmers"/>
    <n v="25.71"/>
    <n v="3"/>
    <n v="0"/>
    <n v="6.6846000000000005"/>
  </r>
  <r>
    <n v="7701"/>
    <s v="CA-2014-151799"/>
    <x v="3"/>
    <x v="817"/>
    <d v="2014-12-19T00:00:00"/>
    <s v="Standard Class"/>
    <s v="BF-11170"/>
    <s v="Ben Ferrer"/>
    <x v="2"/>
    <s v="United States"/>
    <s v="Lawrence"/>
    <x v="31"/>
    <n v="1841"/>
    <x v="3"/>
    <s v="OFF-FA-10001332"/>
    <x v="1"/>
    <x v="13"/>
    <s v="Acco Banker's Clasps, 5 3/4&quot;-Long"/>
    <n v="17.28"/>
    <n v="6"/>
    <n v="0"/>
    <n v="8.121599999999999"/>
  </r>
  <r>
    <n v="7702"/>
    <s v="CA-2014-151799"/>
    <x v="3"/>
    <x v="817"/>
    <d v="2014-12-19T00:00:00"/>
    <s v="Standard Class"/>
    <s v="BF-11170"/>
    <s v="Ben Ferrer"/>
    <x v="2"/>
    <s v="United States"/>
    <s v="Lawrence"/>
    <x v="31"/>
    <n v="1841"/>
    <x v="3"/>
    <s v="FUR-TA-10003473"/>
    <x v="0"/>
    <x v="3"/>
    <s v="Bretford Rectangular Conference Table Tops"/>
    <n v="526.58199999999999"/>
    <n v="2"/>
    <n v="0.3"/>
    <n v="-52.658199999999965"/>
  </r>
  <r>
    <n v="7703"/>
    <s v="CA-2013-114601"/>
    <x v="0"/>
    <x v="370"/>
    <d v="2013-09-03T00:00:00"/>
    <s v="Standard Class"/>
    <s v="AA-10480"/>
    <s v="Andrew Allen"/>
    <x v="0"/>
    <s v="United States"/>
    <s v="Detroit"/>
    <x v="12"/>
    <n v="48234"/>
    <x v="2"/>
    <s v="OFF-PA-10000605"/>
    <x v="1"/>
    <x v="10"/>
    <s v="Xerox 1950"/>
    <n v="11.56"/>
    <n v="2"/>
    <n v="0"/>
    <n v="5.6644000000000005"/>
  </r>
  <r>
    <n v="7704"/>
    <s v="CA-2013-114601"/>
    <x v="0"/>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71"/>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399999999995"/>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x v="3"/>
    <n v="28314"/>
    <x v="0"/>
    <s v="OFF-PA-10000300"/>
    <x v="1"/>
    <x v="10"/>
    <s v="Xerox 1936"/>
    <n v="47.952000000000005"/>
    <n v="3"/>
    <n v="0.2"/>
    <n v="16.183799999999998"/>
  </r>
  <r>
    <n v="7715"/>
    <s v="CA-2011-150203"/>
    <x v="2"/>
    <x v="29"/>
    <d v="2011-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x v="1"/>
    <n v="90032"/>
    <x v="1"/>
    <s v="TEC-AC-10001114"/>
    <x v="2"/>
    <x v="11"/>
    <s v="Microsoft Wireless Mobile Mouse 4000"/>
    <n v="159.96"/>
    <n v="4"/>
    <n v="0"/>
    <n v="51.18719999999999"/>
  </r>
  <r>
    <n v="7720"/>
    <s v="CA-2012-108588"/>
    <x v="1"/>
    <x v="956"/>
    <d v="2012-01-10T00:00:00"/>
    <s v="Standard Class"/>
    <s v="BG-11695"/>
    <s v="Brooke Gillingham"/>
    <x v="1"/>
    <s v="United States"/>
    <s v="New York City"/>
    <x v="15"/>
    <n v="10009"/>
    <x v="3"/>
    <s v="OFF-AR-10001615"/>
    <x v="1"/>
    <x v="6"/>
    <s v="Newell 34"/>
    <n v="59.519999999999996"/>
    <n v="3"/>
    <n v="0"/>
    <n v="15.475200000000001"/>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292"/>
  </r>
  <r>
    <n v="7725"/>
    <s v="CA-2013-113978"/>
    <x v="0"/>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x v="24"/>
    <n v="44105"/>
    <x v="3"/>
    <s v="OFF-ST-10004963"/>
    <x v="1"/>
    <x v="4"/>
    <s v="Eldon Gobal File Keepers"/>
    <n v="24.224000000000004"/>
    <n v="2"/>
    <n v="0.2"/>
    <n v="-4.8448000000000029"/>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14-09-22T00:00:00"/>
    <s v="First Class"/>
    <s v="PA-19060"/>
    <s v="Pete Armstrong"/>
    <x v="2"/>
    <s v="United States"/>
    <s v="Dallas"/>
    <x v="5"/>
    <n v="75220"/>
    <x v="2"/>
    <s v="OFF-EN-10000927"/>
    <x v="1"/>
    <x v="12"/>
    <s v="Jet-Pak Recycled Peel 'N' Seal Padded Mailers"/>
    <n v="114.84800000000001"/>
    <n v="4"/>
    <n v="0.2"/>
    <n v="35.889999999999986"/>
  </r>
  <r>
    <n v="7733"/>
    <s v="CA-2014-143294"/>
    <x v="3"/>
    <x v="455"/>
    <d v="2014-06-09T00:00:00"/>
    <s v="Standard Class"/>
    <s v="JD-15790"/>
    <s v="John Dryer"/>
    <x v="0"/>
    <s v="United States"/>
    <s v="Houston"/>
    <x v="5"/>
    <n v="77070"/>
    <x v="2"/>
    <s v="OFF-PA-10000743"/>
    <x v="1"/>
    <x v="10"/>
    <s v="Xerox 1977"/>
    <n v="10.688000000000001"/>
    <n v="2"/>
    <n v="0.2"/>
    <n v="3.7407999999999997"/>
  </r>
  <r>
    <n v="7734"/>
    <s v="CA-2013-165673"/>
    <x v="0"/>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x v="0"/>
    <s v="United States"/>
    <s v="Seattle"/>
    <x v="4"/>
    <n v="98103"/>
    <x v="1"/>
    <s v="OFF-AR-10004441"/>
    <x v="1"/>
    <x v="6"/>
    <s v="BIC Brite Liner Highlighters"/>
    <n v="12.419999999999998"/>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14-12-21T00:00:00"/>
    <s v="First Class"/>
    <s v="AG-10330"/>
    <s v="Alex Grayson"/>
    <x v="0"/>
    <s v="United States"/>
    <s v="Charlotte"/>
    <x v="3"/>
    <n v="28205"/>
    <x v="0"/>
    <s v="OFF-AR-10001315"/>
    <x v="1"/>
    <x v="6"/>
    <s v="Newell 310"/>
    <n v="12.672000000000001"/>
    <n v="9"/>
    <n v="0.2"/>
    <n v="1.4255999999999993"/>
  </r>
  <r>
    <n v="7739"/>
    <s v="CA-2014-141103"/>
    <x v="3"/>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x v="1"/>
    <n v="94110"/>
    <x v="1"/>
    <s v="OFF-PA-10001609"/>
    <x v="1"/>
    <x v="10"/>
    <s v="Tops Wirebound Message Log Books"/>
    <n v="6.58"/>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600000000001"/>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5999999999988"/>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00000000000005"/>
    <n v="6"/>
    <n v="0"/>
    <n v="0.3024"/>
  </r>
  <r>
    <n v="7749"/>
    <s v="CA-2012-133242"/>
    <x v="1"/>
    <x v="652"/>
    <d v="2012-06-24T00:00:00"/>
    <s v="Standard Class"/>
    <s v="KH-16510"/>
    <s v="Keith Herrera"/>
    <x v="0"/>
    <s v="United States"/>
    <s v="Arlington"/>
    <x v="17"/>
    <n v="22204"/>
    <x v="0"/>
    <s v="FUR-FU-10003464"/>
    <x v="0"/>
    <x v="5"/>
    <s v="Seth Thomas 8 1/2&quot; Cubicle Clock"/>
    <n v="60.84"/>
    <n v="3"/>
    <n v="0"/>
    <n v="19.468799999999998"/>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2"/>
  </r>
  <r>
    <n v="7754"/>
    <s v="CA-2012-158323"/>
    <x v="1"/>
    <x v="672"/>
    <d v="2012-12-03T00:00:00"/>
    <s v="First Class"/>
    <s v="AB-10600"/>
    <s v="Ann Blume"/>
    <x v="1"/>
    <s v="United States"/>
    <s v="Jacksonville"/>
    <x v="3"/>
    <n v="28540"/>
    <x v="0"/>
    <s v="FUR-FU-10001546"/>
    <x v="0"/>
    <x v="5"/>
    <s v="Dana Swing-Arm Lamps"/>
    <n v="17.088000000000001"/>
    <n v="2"/>
    <n v="0.2"/>
    <n v="1.0679999999999996"/>
  </r>
  <r>
    <n v="7755"/>
    <s v="CA-2012-161795"/>
    <x v="1"/>
    <x v="379"/>
    <d v="2012-12-23T00:00:00"/>
    <s v="Second Class"/>
    <s v="AH-10075"/>
    <s v="Adam Hart"/>
    <x v="1"/>
    <s v="United States"/>
    <s v="Columbus"/>
    <x v="24"/>
    <n v="43229"/>
    <x v="3"/>
    <s v="OFF-AR-10001919"/>
    <x v="1"/>
    <x v="6"/>
    <s v="OIC #2 Pencils, Medium Soft"/>
    <n v="3.008"/>
    <n v="2"/>
    <n v="0.2"/>
    <n v="0.33839999999999981"/>
  </r>
  <r>
    <n v="7756"/>
    <s v="CA-2014-100902"/>
    <x v="3"/>
    <x v="701"/>
    <d v="2014-11-22T00:00:00"/>
    <s v="Standard Class"/>
    <s v="CK-12595"/>
    <s v="Clytie Kelty"/>
    <x v="0"/>
    <s v="United States"/>
    <s v="Charlotte"/>
    <x v="3"/>
    <n v="28205"/>
    <x v="0"/>
    <s v="OFF-PA-10002558"/>
    <x v="1"/>
    <x v="10"/>
    <s v="Xerox 1938"/>
    <n v="268.24"/>
    <n v="7"/>
    <n v="0.2"/>
    <n v="93.883999999999986"/>
  </r>
  <r>
    <n v="7757"/>
    <s v="CA-2014-100902"/>
    <x v="3"/>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13-10-29T00:00:00"/>
    <s v="Standard Class"/>
    <s v="JP-15460"/>
    <s v="Jennifer Patt"/>
    <x v="1"/>
    <s v="United States"/>
    <s v="Houston"/>
    <x v="5"/>
    <n v="77041"/>
    <x v="2"/>
    <s v="OFF-PA-10003072"/>
    <x v="1"/>
    <x v="10"/>
    <s v="Eureka Recycled Copy Paper 8 1/2&quot; x 11&quot;, Ream"/>
    <n v="15.552000000000003"/>
    <n v="3"/>
    <n v="0.2"/>
    <n v="5.4432"/>
  </r>
  <r>
    <n v="7761"/>
    <s v="CA-2011-155390"/>
    <x v="2"/>
    <x v="776"/>
    <d v="2011-12-11T00:00:00"/>
    <s v="Standard Class"/>
    <s v="BG-11035"/>
    <s v="Barry Gonzalez"/>
    <x v="0"/>
    <s v="United States"/>
    <s v="Memphis"/>
    <x v="18"/>
    <n v="38109"/>
    <x v="0"/>
    <s v="OFF-PA-10003641"/>
    <x v="1"/>
    <x v="10"/>
    <s v="Xerox 1909"/>
    <n v="42.207999999999998"/>
    <n v="2"/>
    <n v="0.2"/>
    <n v="13.717599999999997"/>
  </r>
  <r>
    <n v="7762"/>
    <s v="CA-2014-123071"/>
    <x v="3"/>
    <x v="734"/>
    <d v="2014-12-07T00:00:00"/>
    <s v="First Class"/>
    <s v="CC-12550"/>
    <s v="Clay Cheatham"/>
    <x v="0"/>
    <s v="United States"/>
    <s v="Plano"/>
    <x v="5"/>
    <n v="75023"/>
    <x v="2"/>
    <s v="OFF-PA-10003729"/>
    <x v="1"/>
    <x v="10"/>
    <s v="Xerox 1998"/>
    <n v="10.368000000000002"/>
    <n v="2"/>
    <n v="0.2"/>
    <n v="3.6288"/>
  </r>
  <r>
    <n v="7763"/>
    <s v="CA-2014-156391"/>
    <x v="3"/>
    <x v="986"/>
    <d v="2014-09-29T00:00:00"/>
    <s v="First Class"/>
    <s v="SL-20155"/>
    <s v="Sara Luxemburg"/>
    <x v="2"/>
    <s v="United States"/>
    <s v="Salem"/>
    <x v="21"/>
    <n v="97301"/>
    <x v="1"/>
    <s v="OFF-AR-10003251"/>
    <x v="1"/>
    <x v="6"/>
    <s v="Prang Drawing Pencil Set"/>
    <n v="2.2239999999999998"/>
    <n v="1"/>
    <n v="0.2"/>
    <n v="0.55599999999999994"/>
  </r>
  <r>
    <n v="7764"/>
    <s v="CA-2012-103093"/>
    <x v="1"/>
    <x v="302"/>
    <d v="2012-02-07T00:00:00"/>
    <s v="Standard Class"/>
    <s v="FO-14305"/>
    <s v="Frank Olsen"/>
    <x v="0"/>
    <s v="United States"/>
    <s v="Columbus"/>
    <x v="32"/>
    <n v="31907"/>
    <x v="0"/>
    <s v="OFF-EN-10003286"/>
    <x v="1"/>
    <x v="12"/>
    <s v="Staples"/>
    <n v="74.52"/>
    <n v="9"/>
    <n v="0"/>
    <n v="35.024399999999993"/>
  </r>
  <r>
    <n v="7765"/>
    <s v="US-2014-118941"/>
    <x v="3"/>
    <x v="801"/>
    <d v="2014-08-13T00:00:00"/>
    <s v="Same Day"/>
    <s v="BB-11545"/>
    <s v="Brenda Bowman"/>
    <x v="1"/>
    <s v="United States"/>
    <s v="Columbia"/>
    <x v="39"/>
    <n v="21044"/>
    <x v="3"/>
    <s v="OFF-AR-10004078"/>
    <x v="1"/>
    <x v="6"/>
    <s v="Newell 312"/>
    <n v="17.52"/>
    <n v="3"/>
    <n v="0"/>
    <n v="5.2559999999999993"/>
  </r>
  <r>
    <n v="7766"/>
    <s v="US-2014-118941"/>
    <x v="3"/>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x v="2"/>
    <n v="32303"/>
    <x v="0"/>
    <s v="OFF-PA-10003651"/>
    <x v="1"/>
    <x v="10"/>
    <s v="Xerox 1968"/>
    <n v="26.72000000000000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63"/>
  </r>
  <r>
    <n v="7771"/>
    <s v="CA-2013-155978"/>
    <x v="0"/>
    <x v="1147"/>
    <d v="2013-08-02T00:00:00"/>
    <s v="Same Day"/>
    <s v="TS-21205"/>
    <s v="Thomas Seio"/>
    <x v="1"/>
    <s v="United States"/>
    <s v="Riverside"/>
    <x v="1"/>
    <n v="92503"/>
    <x v="1"/>
    <s v="OFF-AP-10002892"/>
    <x v="1"/>
    <x v="9"/>
    <s v="Belkin F5C206VTEL 6 Outlet Surge"/>
    <n v="45.96"/>
    <n v="2"/>
    <n v="0"/>
    <n v="13.787999999999997"/>
  </r>
  <r>
    <n v="7772"/>
    <s v="CA-2013-108196"/>
    <x v="0"/>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x v="1"/>
    <n v="94109"/>
    <x v="1"/>
    <s v="OFF-EN-10001509"/>
    <x v="1"/>
    <x v="12"/>
    <s v="Poly String Tie Envelopes"/>
    <n v="6.12"/>
    <n v="3"/>
    <n v="0"/>
    <n v="2.8763999999999994"/>
  </r>
  <r>
    <n v="7776"/>
    <s v="CA-2011-166961"/>
    <x v="2"/>
    <x v="422"/>
    <d v="2011-12-31T00:00:00"/>
    <s v="Standard Class"/>
    <s v="CD-12790"/>
    <s v="Cynthia Delaney"/>
    <x v="2"/>
    <s v="United States"/>
    <s v="Moreno Valley"/>
    <x v="1"/>
    <n v="92553"/>
    <x v="1"/>
    <s v="OFF-AP-10001366"/>
    <x v="1"/>
    <x v="9"/>
    <s v="Staples"/>
    <n v="10.98"/>
    <n v="1"/>
    <n v="0"/>
    <n v="2.9646000000000008"/>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49999999999996"/>
    <n v="3"/>
    <n v="0"/>
    <n v="13.891499999999999"/>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x v="3"/>
    <n v="28205"/>
    <x v="0"/>
    <s v="OFF-ST-10003442"/>
    <x v="1"/>
    <x v="4"/>
    <s v="Eldon Portable Mobile Manager"/>
    <n v="45.248000000000005"/>
    <n v="2"/>
    <n v="0.2"/>
    <n v="3.9591999999999992"/>
  </r>
  <r>
    <n v="7784"/>
    <s v="CA-2013-162236"/>
    <x v="0"/>
    <x v="254"/>
    <d v="2013-11-07T00:00:00"/>
    <s v="Second Class"/>
    <s v="ER-13855"/>
    <s v="Elpida Rittenbach"/>
    <x v="1"/>
    <s v="United States"/>
    <s v="Charlotte"/>
    <x v="3"/>
    <n v="28205"/>
    <x v="0"/>
    <s v="FUR-TA-10002533"/>
    <x v="0"/>
    <x v="3"/>
    <s v="BPI Conference Tables"/>
    <n v="876.30000000000007"/>
    <n v="10"/>
    <n v="0.4"/>
    <n v="-292.10000000000014"/>
  </r>
  <r>
    <n v="7785"/>
    <s v="CA-2013-162236"/>
    <x v="0"/>
    <x v="254"/>
    <d v="2013-11-07T00:00:00"/>
    <s v="Second Class"/>
    <s v="ER-13855"/>
    <s v="Elpida Rittenbach"/>
    <x v="1"/>
    <s v="United States"/>
    <s v="Charlotte"/>
    <x v="3"/>
    <n v="28205"/>
    <x v="0"/>
    <s v="OFF-SU-10003505"/>
    <x v="1"/>
    <x v="14"/>
    <s v="Premier Electric Letter Opener"/>
    <n v="185.376"/>
    <n v="2"/>
    <n v="0.2"/>
    <n v="-34.758000000000017"/>
  </r>
  <r>
    <n v="7786"/>
    <s v="US-2011-111353"/>
    <x v="2"/>
    <x v="503"/>
    <d v="2011-12-06T00:00:00"/>
    <s v="Standard Class"/>
    <s v="PB-19150"/>
    <s v="Philip Brown"/>
    <x v="0"/>
    <s v="United States"/>
    <s v="New York City"/>
    <x v="15"/>
    <n v="10009"/>
    <x v="3"/>
    <s v="OFF-LA-10002762"/>
    <x v="1"/>
    <x v="2"/>
    <s v="Avery 485"/>
    <n v="25.06"/>
    <n v="2"/>
    <n v="0"/>
    <n v="11.778199999999998"/>
  </r>
  <r>
    <n v="7787"/>
    <s v="US-2013-117037"/>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x v="10"/>
    <n v="60653"/>
    <x v="2"/>
    <s v="OFF-FA-10000936"/>
    <x v="1"/>
    <x v="13"/>
    <s v="Acco Hot Clips Clips to Go"/>
    <n v="7.8960000000000008"/>
    <n v="3"/>
    <n v="0.2"/>
    <n v="2.4674999999999994"/>
  </r>
  <r>
    <n v="7789"/>
    <s v="US-2013-117037"/>
    <x v="0"/>
    <x v="624"/>
    <d v="2013-05-21T00:00:00"/>
    <s v="First Class"/>
    <s v="LW-17215"/>
    <s v="Luke Weiss"/>
    <x v="0"/>
    <s v="United States"/>
    <s v="Chicago"/>
    <x v="10"/>
    <n v="60653"/>
    <x v="2"/>
    <s v="FUR-FU-10004973"/>
    <x v="0"/>
    <x v="5"/>
    <s v="Flat Face Poster Frame"/>
    <n v="22.608000000000001"/>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x v="10"/>
    <n v="60623"/>
    <x v="2"/>
    <s v="OFF-BI-10002012"/>
    <x v="1"/>
    <x v="8"/>
    <s v="Wilson Jones Easy Flow II Sheet Lifters"/>
    <n v="1.7999999999999996"/>
    <n v="5"/>
    <n v="0.8"/>
    <n v="-2.8800000000000008"/>
  </r>
  <r>
    <n v="7793"/>
    <s v="CA-2014-169362"/>
    <x v="3"/>
    <x v="386"/>
    <d v="2014-10-16T00:00:00"/>
    <s v="First Class"/>
    <s v="SP-20860"/>
    <s v="Sung Pak"/>
    <x v="1"/>
    <s v="United States"/>
    <s v="Dallas"/>
    <x v="5"/>
    <n v="75217"/>
    <x v="2"/>
    <s v="TEC-AC-10001383"/>
    <x v="2"/>
    <x v="11"/>
    <s v="Logitech Wireless Touch Keyboard K400"/>
    <n v="39.984000000000002"/>
    <n v="2"/>
    <n v="0.2"/>
    <n v="-1.4994000000000067"/>
  </r>
  <r>
    <n v="7794"/>
    <s v="CA-2012-127481"/>
    <x v="1"/>
    <x v="295"/>
    <d v="2012-12-15T00:00:00"/>
    <s v="Second Class"/>
    <s v="JD-15895"/>
    <s v="Jonathan Doherty"/>
    <x v="1"/>
    <s v="United States"/>
    <s v="Las Vegas"/>
    <x v="33"/>
    <n v="89115"/>
    <x v="1"/>
    <s v="OFF-PA-10002036"/>
    <x v="1"/>
    <x v="10"/>
    <s v="Xerox 1930"/>
    <n v="32.400000000000006"/>
    <n v="5"/>
    <n v="0"/>
    <n v="15.876000000000001"/>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x v="15"/>
    <n v="10035"/>
    <x v="3"/>
    <s v="OFF-EN-10004483"/>
    <x v="1"/>
    <x v="12"/>
    <s v="#10 White Business Envelopes,4 1/8 x 9 1/2"/>
    <n v="47.01"/>
    <n v="3"/>
    <n v="0"/>
    <n v="22.094699999999996"/>
  </r>
  <r>
    <n v="7799"/>
    <s v="CA-2014-166184"/>
    <x v="3"/>
    <x v="668"/>
    <d v="2014-03-28T00:00:00"/>
    <s v="First Class"/>
    <s v="HR-14830"/>
    <s v="Harold Ryan"/>
    <x v="1"/>
    <s v="United States"/>
    <s v="New York City"/>
    <x v="15"/>
    <n v="10035"/>
    <x v="3"/>
    <s v="TEC-PH-10002624"/>
    <x v="2"/>
    <x v="7"/>
    <s v="Samsung Galaxy S4 Mini"/>
    <n v="469.99"/>
    <n v="1"/>
    <n v="0"/>
    <n v="136.29709999999994"/>
  </r>
  <r>
    <n v="7800"/>
    <s v="CA-2014-166184"/>
    <x v="3"/>
    <x v="668"/>
    <d v="2014-03-28T00:00:00"/>
    <s v="First Class"/>
    <s v="HR-14830"/>
    <s v="Harold Ryan"/>
    <x v="1"/>
    <s v="United States"/>
    <s v="New York City"/>
    <x v="15"/>
    <n v="10035"/>
    <x v="3"/>
    <s v="FUR-CH-10003396"/>
    <x v="0"/>
    <x v="1"/>
    <s v="Global Deluxe Steno Chair"/>
    <n v="207.84600000000003"/>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x v="18"/>
    <n v="37064"/>
    <x v="0"/>
    <s v="OFF-LA-10003714"/>
    <x v="1"/>
    <x v="2"/>
    <s v="Avery 510"/>
    <n v="12"/>
    <n v="4"/>
    <n v="0.2"/>
    <n v="4.1999999999999993"/>
  </r>
  <r>
    <n v="7804"/>
    <s v="CA-2012-102260"/>
    <x v="1"/>
    <x v="357"/>
    <d v="2012-09-26T00:00:00"/>
    <s v="Standard Class"/>
    <s v="SJ-20125"/>
    <s v="Sanjit Jacobs"/>
    <x v="2"/>
    <s v="United States"/>
    <s v="Franklin"/>
    <x v="18"/>
    <n v="37064"/>
    <x v="0"/>
    <s v="OFF-ST-10003716"/>
    <x v="1"/>
    <x v="4"/>
    <s v="Tennsco Double-Tier Lockers"/>
    <n v="720.06400000000008"/>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x v="18"/>
    <n v="37064"/>
    <x v="0"/>
    <s v="OFF-AR-10001315"/>
    <x v="1"/>
    <x v="6"/>
    <s v="Newell 310"/>
    <n v="2.8160000000000003"/>
    <n v="2"/>
    <n v="0.2"/>
    <n v="0.31679999999999986"/>
  </r>
  <r>
    <n v="7807"/>
    <s v="CA-2012-102260"/>
    <x v="1"/>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x v="3"/>
    <n v="27604"/>
    <x v="0"/>
    <s v="OFF-AR-10001955"/>
    <x v="1"/>
    <x v="6"/>
    <s v="Newell 319"/>
    <n v="47.616"/>
    <n v="3"/>
    <n v="0.2"/>
    <n v="5.9519999999999946"/>
  </r>
  <r>
    <n v="7810"/>
    <s v="US-2013-137295"/>
    <x v="0"/>
    <x v="1134"/>
    <d v="2013-01-13T00:00:00"/>
    <s v="Standard Class"/>
    <s v="VS-21820"/>
    <s v="Vivek Sundaresam"/>
    <x v="0"/>
    <s v="United States"/>
    <s v="Raleigh"/>
    <x v="3"/>
    <n v="27604"/>
    <x v="0"/>
    <s v="TEC-PH-10004080"/>
    <x v="2"/>
    <x v="7"/>
    <s v="Avaya 5410 Digital phone"/>
    <n v="108.78399999999999"/>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x v="39"/>
    <n v="20735"/>
    <x v="3"/>
    <s v="OFF-AR-10001770"/>
    <x v="1"/>
    <x v="6"/>
    <s v="Economy #2 Pencils"/>
    <n v="7.98"/>
    <n v="3"/>
    <n v="0"/>
    <n v="2.0747999999999998"/>
  </r>
  <r>
    <n v="7813"/>
    <s v="CA-2013-134334"/>
    <x v="0"/>
    <x v="1173"/>
    <d v="2013-02-15T00:00:00"/>
    <s v="First Class"/>
    <s v="DK-13090"/>
    <s v="Dave Kipp"/>
    <x v="0"/>
    <s v="United States"/>
    <s v="Clinton"/>
    <x v="39"/>
    <n v="20735"/>
    <x v="3"/>
    <s v="FUR-TA-10002356"/>
    <x v="0"/>
    <x v="3"/>
    <s v="Bevis Boat-Shaped Conference Table"/>
    <n v="550.43100000000004"/>
    <n v="3"/>
    <n v="0.3"/>
    <n v="-47.179800000000029"/>
  </r>
  <r>
    <n v="7814"/>
    <s v="CA-2013-134334"/>
    <x v="0"/>
    <x v="1173"/>
    <d v="2013-02-15T00:00:00"/>
    <s v="First Class"/>
    <s v="DK-13090"/>
    <s v="Dave Kipp"/>
    <x v="0"/>
    <s v="United States"/>
    <s v="Clinton"/>
    <x v="39"/>
    <n v="20735"/>
    <x v="3"/>
    <s v="FUR-FU-10003274"/>
    <x v="0"/>
    <x v="5"/>
    <s v="Regeneration Desk Collection"/>
    <n v="10.56"/>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x v="1"/>
    <n v="90049"/>
    <x v="1"/>
    <s v="TEC-PH-10000307"/>
    <x v="2"/>
    <x v="7"/>
    <s v="Shocksock Galaxy S4 Armband"/>
    <n v="17.52"/>
    <n v="2"/>
    <n v="0.2"/>
    <n v="-3.5040000000000022"/>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200000000003"/>
  </r>
  <r>
    <n v="7819"/>
    <s v="CA-2013-138478"/>
    <x v="0"/>
    <x v="147"/>
    <d v="2013-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x v="1"/>
    <n v="94109"/>
    <x v="1"/>
    <s v="OFF-FA-10000611"/>
    <x v="1"/>
    <x v="13"/>
    <s v="Binder Clips by OIC"/>
    <n v="11.84"/>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499999999992"/>
  </r>
  <r>
    <n v="7825"/>
    <s v="CA-2011-125150"/>
    <x v="2"/>
    <x v="1174"/>
    <d v="2011-05-23T00:00:00"/>
    <s v="Standard Class"/>
    <s v="PW-19030"/>
    <s v="Pauline Webber"/>
    <x v="1"/>
    <s v="United States"/>
    <s v="Los Angeles"/>
    <x v="1"/>
    <n v="90036"/>
    <x v="1"/>
    <s v="FUR-CH-10002439"/>
    <x v="0"/>
    <x v="1"/>
    <s v="Iceberg Nesting Folding Chair, 19w x 6d x 43h"/>
    <n v="232.88"/>
    <n v="5"/>
    <n v="0.2"/>
    <n v="17.466000000000008"/>
  </r>
  <r>
    <n v="7826"/>
    <s v="CA-2012-127327"/>
    <x v="1"/>
    <x v="302"/>
    <d v="2012-02-07T00:00:00"/>
    <s v="Standard Class"/>
    <s v="PW-19030"/>
    <s v="Pauline Webber"/>
    <x v="1"/>
    <s v="United States"/>
    <s v="Rome"/>
    <x v="15"/>
    <n v="13440"/>
    <x v="3"/>
    <s v="FUR-CH-10004218"/>
    <x v="0"/>
    <x v="1"/>
    <s v="Global Fabric Manager's Chair, Dark Gray"/>
    <n v="90.882000000000005"/>
    <n v="1"/>
    <n v="0.1"/>
    <n v="15.147000000000004"/>
  </r>
  <r>
    <n v="7827"/>
    <s v="CA-2014-117114"/>
    <x v="3"/>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x v="1"/>
    <n v="92105"/>
    <x v="1"/>
    <s v="OFF-AR-10000588"/>
    <x v="1"/>
    <x v="6"/>
    <s v="Newell 345"/>
    <n v="59.519999999999996"/>
    <n v="3"/>
    <n v="0"/>
    <n v="15.475200000000001"/>
  </r>
  <r>
    <n v="7831"/>
    <s v="CA-2012-137302"/>
    <x v="1"/>
    <x v="33"/>
    <d v="2012-05-01T00:00:00"/>
    <s v="Standard Class"/>
    <s v="BW-11110"/>
    <s v="Bart Watters"/>
    <x v="1"/>
    <s v="United States"/>
    <s v="San Diego"/>
    <x v="1"/>
    <n v="92105"/>
    <x v="1"/>
    <s v="TEC-PH-10003174"/>
    <x v="2"/>
    <x v="7"/>
    <s v="RCA ViSYS 25825 Wireless digital phone"/>
    <n v="311.97600000000006"/>
    <n v="3"/>
    <n v="0.2"/>
    <n v="38.996999999999986"/>
  </r>
  <r>
    <n v="7832"/>
    <s v="CA-2012-137302"/>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x v="2"/>
    <n v="33407"/>
    <x v="0"/>
    <s v="OFF-AR-10004757"/>
    <x v="1"/>
    <x v="6"/>
    <s v="Crayola Colored Pencils"/>
    <n v="13.120000000000001"/>
    <n v="5"/>
    <n v="0.2"/>
    <n v="2.1319999999999988"/>
  </r>
  <r>
    <n v="7835"/>
    <s v="CA-2012-106257"/>
    <x v="1"/>
    <x v="657"/>
    <d v="2012-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12-04-17T00:00:00"/>
    <s v="Second Class"/>
    <s v="EB-14110"/>
    <s v="Eugene Barchas"/>
    <x v="0"/>
    <s v="United States"/>
    <s v="Los Angeles"/>
    <x v="1"/>
    <n v="90045"/>
    <x v="1"/>
    <s v="TEC-PH-10001494"/>
    <x v="2"/>
    <x v="7"/>
    <s v="Polycom CX600 IP Phone VoIP phone"/>
    <n v="479.92"/>
    <n v="2"/>
    <n v="0.2"/>
    <n v="41.993000000000009"/>
  </r>
  <r>
    <n v="7837"/>
    <s v="CA-2012-149083"/>
    <x v="1"/>
    <x v="12"/>
    <d v="2012-09-30T00:00:00"/>
    <s v="Standard Class"/>
    <s v="SH-19975"/>
    <s v="Sally Hughsby"/>
    <x v="1"/>
    <s v="United States"/>
    <s v="Seattle"/>
    <x v="4"/>
    <n v="98103"/>
    <x v="1"/>
    <s v="FUR-CH-10004289"/>
    <x v="0"/>
    <x v="1"/>
    <s v="Global Super Steno Chair"/>
    <n v="307.13600000000002"/>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4"/>
  </r>
  <r>
    <n v="7841"/>
    <s v="US-2011-137869"/>
    <x v="2"/>
    <x v="1176"/>
    <d v="2011-04-02T00:00:00"/>
    <s v="Standard Class"/>
    <s v="CV-12295"/>
    <s v="Christina VanderZanden"/>
    <x v="0"/>
    <s v="United States"/>
    <s v="Des Moines"/>
    <x v="23"/>
    <n v="50315"/>
    <x v="2"/>
    <s v="FUR-TA-10003954"/>
    <x v="0"/>
    <x v="3"/>
    <s v="Hon 94000 Series Round Tables"/>
    <n v="1184.72"/>
    <n v="4"/>
    <n v="0"/>
    <n v="106.62480000000005"/>
  </r>
  <r>
    <n v="7842"/>
    <s v="CA-2013-116603"/>
    <x v="0"/>
    <x v="19"/>
    <d v="2013-07-23T00:00:00"/>
    <s v="Standard Class"/>
    <s v="AT-10735"/>
    <s v="Annie Thurman"/>
    <x v="0"/>
    <s v="United States"/>
    <s v="New York City"/>
    <x v="15"/>
    <n v="10024"/>
    <x v="3"/>
    <s v="OFF-AP-10002892"/>
    <x v="1"/>
    <x v="9"/>
    <s v="Belkin F5C206VTEL 6 Outlet Surge"/>
    <n v="45.96"/>
    <n v="2"/>
    <n v="0"/>
    <n v="13.787999999999997"/>
  </r>
  <r>
    <n v="7843"/>
    <s v="CA-2011-158470"/>
    <x v="2"/>
    <x v="987"/>
    <d v="2011-04-23T00:00:00"/>
    <s v="Second Class"/>
    <s v="AG-10390"/>
    <s v="Allen Goldenen"/>
    <x v="0"/>
    <s v="United States"/>
    <s v="Arlington"/>
    <x v="17"/>
    <n v="22204"/>
    <x v="0"/>
    <s v="OFF-BI-10003638"/>
    <x v="1"/>
    <x v="8"/>
    <s v="GBC Durable Plastic Covers"/>
    <n v="58.050000000000004"/>
    <n v="3"/>
    <n v="0"/>
    <n v="26.702999999999999"/>
  </r>
  <r>
    <n v="7844"/>
    <s v="CA-2011-158470"/>
    <x v="2"/>
    <x v="987"/>
    <d v="2011-04-23T00:00:00"/>
    <s v="Second Class"/>
    <s v="AG-10390"/>
    <s v="Allen Goldenen"/>
    <x v="0"/>
    <s v="United States"/>
    <s v="Arlington"/>
    <x v="17"/>
    <n v="22204"/>
    <x v="0"/>
    <s v="OFF-PA-10001569"/>
    <x v="1"/>
    <x v="10"/>
    <s v="Xerox 232"/>
    <n v="71.28"/>
    <n v="11"/>
    <n v="0"/>
    <n v="34.214400000000005"/>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53"/>
  </r>
  <r>
    <n v="7849"/>
    <s v="CA-2013-104311"/>
    <x v="0"/>
    <x v="440"/>
    <d v="2013-05-07T00:00:00"/>
    <s v="Standard Class"/>
    <s v="AS-10090"/>
    <s v="Adam Shillingsburg"/>
    <x v="0"/>
    <s v="United States"/>
    <s v="Irving"/>
    <x v="5"/>
    <n v="75061"/>
    <x v="2"/>
    <s v="OFF-ST-10000321"/>
    <x v="1"/>
    <x v="4"/>
    <s v="Akro Stacking Bins"/>
    <n v="18.936"/>
    <n v="3"/>
    <n v="0.2"/>
    <n v="-3.787200000000003"/>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8000000000003"/>
  </r>
  <r>
    <n v="7853"/>
    <s v="CA-2011-169649"/>
    <x v="2"/>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x v="1"/>
    <n v="90049"/>
    <x v="1"/>
    <s v="OFF-PA-10001526"/>
    <x v="1"/>
    <x v="10"/>
    <s v="Xerox 1949"/>
    <n v="9.9600000000000009"/>
    <n v="2"/>
    <n v="0"/>
    <n v="4.8804000000000007"/>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x v="15"/>
    <n v="10024"/>
    <x v="3"/>
    <s v="TEC-PH-10003505"/>
    <x v="2"/>
    <x v="7"/>
    <s v="Geemarc AmpliPOWER60"/>
    <n v="464"/>
    <n v="5"/>
    <n v="0"/>
    <n v="134.55999999999995"/>
  </r>
  <r>
    <n v="7859"/>
    <s v="CA-2011-103429"/>
    <x v="2"/>
    <x v="992"/>
    <d v="2011-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8000000000002"/>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800000000013"/>
  </r>
  <r>
    <n v="7865"/>
    <s v="CA-2012-143364"/>
    <x v="1"/>
    <x v="1177"/>
    <d v="2012-07-19T00:00:00"/>
    <s v="Second Class"/>
    <s v="TG-21310"/>
    <s v="Toby Gnade"/>
    <x v="0"/>
    <s v="United States"/>
    <s v="Mesa"/>
    <x v="16"/>
    <n v="85204"/>
    <x v="1"/>
    <s v="OFF-PA-10001846"/>
    <x v="1"/>
    <x v="10"/>
    <s v="Xerox 1899"/>
    <n v="18.496000000000002"/>
    <n v="4"/>
    <n v="0.2"/>
    <n v="6.7048000000000005"/>
  </r>
  <r>
    <n v="7866"/>
    <s v="CA-2012-143364"/>
    <x v="1"/>
    <x v="1177"/>
    <d v="2012-07-19T00:00:00"/>
    <s v="Second Class"/>
    <s v="TG-21310"/>
    <s v="Toby Gnade"/>
    <x v="0"/>
    <s v="United States"/>
    <s v="Mesa"/>
    <x v="16"/>
    <n v="85204"/>
    <x v="1"/>
    <s v="FUR-CH-10004287"/>
    <x v="0"/>
    <x v="1"/>
    <s v="SAFCO Arco Folding Chair"/>
    <n v="441.92"/>
    <n v="2"/>
    <n v="0.2"/>
    <n v="49.715999999999966"/>
  </r>
  <r>
    <n v="7867"/>
    <s v="CA-2012-143364"/>
    <x v="1"/>
    <x v="1177"/>
    <d v="2012-07-19T00:00:00"/>
    <s v="Second Class"/>
    <s v="TG-21310"/>
    <s v="Toby Gnade"/>
    <x v="0"/>
    <s v="United States"/>
    <s v="Mesa"/>
    <x v="16"/>
    <n v="85204"/>
    <x v="1"/>
    <s v="FUR-BO-10001608"/>
    <x v="0"/>
    <x v="0"/>
    <s v="Hon Metal Bookcases, Black"/>
    <n v="127.76400000000002"/>
    <n v="6"/>
    <n v="0.7"/>
    <n v="-191.64599999999996"/>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6999999999999993"/>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600000000008"/>
    <n v="4"/>
    <n v="0.2"/>
    <n v="102.95279999999988"/>
  </r>
  <r>
    <n v="7874"/>
    <s v="CA-2013-101672"/>
    <x v="0"/>
    <x v="339"/>
    <d v="2013-10-08T00:00:00"/>
    <s v="Standard Class"/>
    <s v="DB-12910"/>
    <s v="Daniel Byrd"/>
    <x v="2"/>
    <s v="United States"/>
    <s v="Lake Forest"/>
    <x v="1"/>
    <n v="92630"/>
    <x v="1"/>
    <s v="OFF-PA-10004610"/>
    <x v="1"/>
    <x v="10"/>
    <s v="Xerox 1900"/>
    <n v="8.56"/>
    <n v="2"/>
    <n v="0"/>
    <n v="3.8519999999999994"/>
  </r>
  <r>
    <n v="7875"/>
    <s v="CA-2013-101672"/>
    <x v="0"/>
    <x v="339"/>
    <d v="2013-10-08T00:00:00"/>
    <s v="Standard Class"/>
    <s v="DB-12910"/>
    <s v="Daniel Byrd"/>
    <x v="2"/>
    <s v="United States"/>
    <s v="Lake Forest"/>
    <x v="1"/>
    <n v="92630"/>
    <x v="1"/>
    <s v="OFF-PA-10001878"/>
    <x v="1"/>
    <x v="10"/>
    <s v="Xerox 1891"/>
    <n v="97.82"/>
    <n v="2"/>
    <n v="0"/>
    <n v="45.975399999999993"/>
  </r>
  <r>
    <n v="7876"/>
    <s v="CA-2014-168403"/>
    <x v="3"/>
    <x v="428"/>
    <d v="2014-09-16T00:00:00"/>
    <s v="Standard Class"/>
    <s v="DK-12835"/>
    <s v="Damala Kotsonis"/>
    <x v="1"/>
    <s v="United States"/>
    <s v="Portland"/>
    <x v="21"/>
    <n v="97206"/>
    <x v="1"/>
    <s v="OFF-PA-10002036"/>
    <x v="1"/>
    <x v="10"/>
    <s v="Xerox 1930"/>
    <n v="31.104000000000006"/>
    <n v="6"/>
    <n v="0.2"/>
    <n v="11.2752"/>
  </r>
  <r>
    <n v="7877"/>
    <s v="CA-2014-168403"/>
    <x v="3"/>
    <x v="428"/>
    <d v="2014-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0000000002"/>
  </r>
  <r>
    <n v="7881"/>
    <s v="CA-2014-118017"/>
    <x v="3"/>
    <x v="734"/>
    <d v="2014-12-07T00:00:00"/>
    <s v="Second Class"/>
    <s v="LC-16870"/>
    <s v="Lena Cacioppo"/>
    <x v="0"/>
    <s v="United States"/>
    <s v="Thornton"/>
    <x v="22"/>
    <n v="80229"/>
    <x v="1"/>
    <s v="OFF-AR-10003856"/>
    <x v="1"/>
    <x v="6"/>
    <s v="Newell 344"/>
    <n v="13.343999999999998"/>
    <n v="6"/>
    <n v="0.2"/>
    <n v="1.0007999999999999"/>
  </r>
  <r>
    <n v="7882"/>
    <s v="CA-2014-118017"/>
    <x v="3"/>
    <x v="734"/>
    <d v="2014-12-07T00:00:00"/>
    <s v="Second Class"/>
    <s v="LC-16870"/>
    <s v="Lena Cacioppo"/>
    <x v="0"/>
    <s v="United States"/>
    <s v="Thornton"/>
    <x v="22"/>
    <n v="80229"/>
    <x v="1"/>
    <s v="TEC-AC-10002006"/>
    <x v="2"/>
    <x v="11"/>
    <s v="Memorex Micro Travel Drive 16 GB"/>
    <n v="76.75200000000001"/>
    <n v="6"/>
    <n v="0.2"/>
    <n v="10.553399999999993"/>
  </r>
  <r>
    <n v="7883"/>
    <s v="CA-2014-118017"/>
    <x v="3"/>
    <x v="734"/>
    <d v="2014-12-07T00:00:00"/>
    <s v="Second Class"/>
    <s v="LC-16870"/>
    <s v="Lena Cacioppo"/>
    <x v="0"/>
    <s v="United States"/>
    <s v="Thornton"/>
    <x v="22"/>
    <n v="80229"/>
    <x v="1"/>
    <s v="TEC-AC-10002006"/>
    <x v="2"/>
    <x v="11"/>
    <s v="Memorex Micro Travel Drive 16 GB"/>
    <n v="102.33600000000001"/>
    <n v="8"/>
    <n v="0.2"/>
    <n v="14.0711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x v="0"/>
    <s v="United States"/>
    <s v="Thornton"/>
    <x v="22"/>
    <n v="80229"/>
    <x v="1"/>
    <s v="OFF-SU-10004782"/>
    <x v="1"/>
    <x v="14"/>
    <s v="Elite 5&quot; Scissors"/>
    <n v="47.32"/>
    <n v="7"/>
    <n v="0.2"/>
    <n v="5.9149999999999938"/>
  </r>
  <r>
    <n v="7886"/>
    <s v="CA-2014-118017"/>
    <x v="3"/>
    <x v="734"/>
    <d v="2014-12-07T00:00:00"/>
    <s v="Second Class"/>
    <s v="LC-16870"/>
    <s v="Lena Cacioppo"/>
    <x v="0"/>
    <s v="United States"/>
    <s v="Thornton"/>
    <x v="22"/>
    <n v="80229"/>
    <x v="1"/>
    <s v="FUR-FU-10004351"/>
    <x v="0"/>
    <x v="5"/>
    <s v="Staples"/>
    <n v="23.376000000000001"/>
    <n v="3"/>
    <n v="0.2"/>
    <n v="7.0128000000000013"/>
  </r>
  <r>
    <n v="7887"/>
    <s v="CA-2014-118017"/>
    <x v="3"/>
    <x v="734"/>
    <d v="2014-12-07T00:00:00"/>
    <s v="Second Class"/>
    <s v="LC-16870"/>
    <s v="Lena Cacioppo"/>
    <x v="0"/>
    <s v="United States"/>
    <s v="Thornton"/>
    <x v="22"/>
    <n v="80229"/>
    <x v="1"/>
    <s v="FUR-FU-10004270"/>
    <x v="0"/>
    <x v="5"/>
    <s v="Eldon Image Series Desk Accessories, Burgundy"/>
    <n v="16.72"/>
    <n v="5"/>
    <n v="0.2"/>
    <n v="3.3439999999999994"/>
  </r>
  <r>
    <n v="7888"/>
    <s v="CA-2014-118017"/>
    <x v="3"/>
    <x v="734"/>
    <d v="2014-12-07T00:00:00"/>
    <s v="Second Class"/>
    <s v="LC-16870"/>
    <s v="Lena Cacioppo"/>
    <x v="0"/>
    <s v="United States"/>
    <s v="Thornton"/>
    <x v="22"/>
    <n v="80229"/>
    <x v="1"/>
    <s v="FUR-FU-10004053"/>
    <x v="0"/>
    <x v="5"/>
    <s v="DAX Two-Tone Silver Metal Document Frame"/>
    <n v="16.192"/>
    <n v="1"/>
    <n v="0.2"/>
    <n v="4.6552000000000007"/>
  </r>
  <r>
    <n v="7889"/>
    <s v="CA-2013-113117"/>
    <x v="0"/>
    <x v="765"/>
    <d v="2013-08-23T00:00:00"/>
    <s v="Standard Class"/>
    <s v="JP-15520"/>
    <s v="Jeremy Pistek"/>
    <x v="0"/>
    <s v="United States"/>
    <s v="Davis"/>
    <x v="1"/>
    <n v="95616"/>
    <x v="1"/>
    <s v="OFF-PA-10000019"/>
    <x v="1"/>
    <x v="10"/>
    <s v="Xerox 1931"/>
    <n v="32.400000000000006"/>
    <n v="5"/>
    <n v="0"/>
    <n v="15.552000000000001"/>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x v="36"/>
    <n v="72701"/>
    <x v="0"/>
    <s v="OFF-PA-10003302"/>
    <x v="1"/>
    <x v="10"/>
    <s v="Xerox 1906"/>
    <n v="106.32"/>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x v="48"/>
    <n v="26003"/>
    <x v="3"/>
    <s v="OFF-BI-10002852"/>
    <x v="1"/>
    <x v="8"/>
    <s v="Ibico Standard Transparent Covers"/>
    <n v="82.4"/>
    <n v="5"/>
    <n v="0"/>
    <n v="40.376000000000005"/>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14-08-19T00:00:00"/>
    <s v="Standard Class"/>
    <s v="DC-12850"/>
    <s v="Dan Campbell"/>
    <x v="0"/>
    <s v="United States"/>
    <s v="Memphis"/>
    <x v="18"/>
    <n v="38109"/>
    <x v="0"/>
    <s v="OFF-FA-10003495"/>
    <x v="1"/>
    <x v="13"/>
    <s v="Staples"/>
    <n v="24.320000000000004"/>
    <n v="5"/>
    <n v="0.2"/>
    <n v="9.1199999999999974"/>
  </r>
  <r>
    <n v="7901"/>
    <s v="CA-2014-128363"/>
    <x v="3"/>
    <x v="802"/>
    <d v="2014-08-19T00:00:00"/>
    <s v="Standard Class"/>
    <s v="DC-12850"/>
    <s v="Dan Campbell"/>
    <x v="0"/>
    <s v="United States"/>
    <s v="Memphis"/>
    <x v="18"/>
    <n v="38109"/>
    <x v="0"/>
    <s v="TEC-AC-10003709"/>
    <x v="2"/>
    <x v="11"/>
    <s v="Maxell 4.7GB DVD-R 5/Pack"/>
    <n v="1.5840000000000001"/>
    <n v="2"/>
    <n v="0.2"/>
    <n v="0.47520000000000018"/>
  </r>
  <r>
    <n v="7902"/>
    <s v="CA-2014-128363"/>
    <x v="3"/>
    <x v="802"/>
    <d v="2014-08-19T00:00:00"/>
    <s v="Standard Class"/>
    <s v="DC-12850"/>
    <s v="Dan Campbell"/>
    <x v="0"/>
    <s v="United States"/>
    <s v="Memphis"/>
    <x v="18"/>
    <n v="38109"/>
    <x v="0"/>
    <s v="FUR-FU-10003268"/>
    <x v="0"/>
    <x v="5"/>
    <s v="Eldon Radial Chair Mat for Low to Medium Pile Carpets"/>
    <n v="31.983999999999998"/>
    <n v="1"/>
    <n v="0.2"/>
    <n v="0"/>
  </r>
  <r>
    <n v="7903"/>
    <s v="CA-2014-128363"/>
    <x v="3"/>
    <x v="802"/>
    <d v="2014-08-19T00:00:00"/>
    <s v="Standard Class"/>
    <s v="DC-12850"/>
    <s v="Dan Campbell"/>
    <x v="0"/>
    <s v="United States"/>
    <s v="Memphis"/>
    <x v="18"/>
    <n v="38109"/>
    <x v="0"/>
    <s v="OFF-EN-10003845"/>
    <x v="1"/>
    <x v="12"/>
    <s v="Colored Envelopes"/>
    <n v="14.76"/>
    <n v="5"/>
    <n v="0.2"/>
    <n v="4.7969999999999988"/>
  </r>
  <r>
    <n v="7904"/>
    <s v="CA-2014-128363"/>
    <x v="3"/>
    <x v="802"/>
    <d v="2014-08-19T00:00:00"/>
    <s v="Standard Class"/>
    <s v="DC-12850"/>
    <s v="Dan Campbell"/>
    <x v="0"/>
    <s v="United States"/>
    <s v="Memphis"/>
    <x v="18"/>
    <n v="38109"/>
    <x v="0"/>
    <s v="FUR-CH-10002073"/>
    <x v="0"/>
    <x v="1"/>
    <s v="Hon Olson Stacker Chairs"/>
    <n v="423.64799999999997"/>
    <n v="2"/>
    <n v="0.2"/>
    <n v="47.660399999999967"/>
  </r>
  <r>
    <n v="7905"/>
    <s v="CA-2012-126669"/>
    <x v="1"/>
    <x v="209"/>
    <d v="2012-11-13T00:00:00"/>
    <s v="Standard Class"/>
    <s v="DO-13645"/>
    <s v="Doug O'Connell"/>
    <x v="0"/>
    <s v="United States"/>
    <s v="Houston"/>
    <x v="5"/>
    <n v="77036"/>
    <x v="2"/>
    <s v="OFF-PA-10001357"/>
    <x v="1"/>
    <x v="10"/>
    <s v="Xerox 1886"/>
    <n v="76.64"/>
    <n v="2"/>
    <n v="0.2"/>
    <n v="26.823999999999995"/>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599999999999991"/>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0999999999997"/>
  </r>
  <r>
    <n v="7909"/>
    <s v="CA-2013-149762"/>
    <x v="0"/>
    <x v="275"/>
    <d v="2013-12-08T00:00:00"/>
    <s v="Standard Class"/>
    <s v="RD-19720"/>
    <s v="Roger Demir"/>
    <x v="0"/>
    <s v="United States"/>
    <s v="Morgan Hill"/>
    <x v="1"/>
    <n v="95037"/>
    <x v="1"/>
    <s v="FUR-TA-10004147"/>
    <x v="0"/>
    <x v="3"/>
    <s v="Hon 4060 Series Tables"/>
    <n v="268.70400000000001"/>
    <n v="3"/>
    <n v="0.2"/>
    <n v="6.717599999999976"/>
  </r>
  <r>
    <n v="7910"/>
    <s v="CA-2013-149762"/>
    <x v="0"/>
    <x v="275"/>
    <d v="2013-12-08T00:00:00"/>
    <s v="Standard Class"/>
    <s v="RD-19720"/>
    <s v="Roger Demir"/>
    <x v="0"/>
    <s v="United States"/>
    <s v="Morgan Hill"/>
    <x v="1"/>
    <n v="95037"/>
    <x v="1"/>
    <s v="OFF-AR-10001662"/>
    <x v="1"/>
    <x v="6"/>
    <s v="Rogers Handheld Barrel Pencil Sharpener"/>
    <n v="21.92"/>
    <n v="8"/>
    <n v="0"/>
    <n v="5.9184000000000019"/>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7999999999999"/>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17"/>
  </r>
  <r>
    <n v="7917"/>
    <s v="CA-2012-110891"/>
    <x v="1"/>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14-09-09T00:00:00"/>
    <s v="Second Class"/>
    <s v="JK-16120"/>
    <s v="Julie Kriz"/>
    <x v="2"/>
    <s v="United States"/>
    <s v="Garland"/>
    <x v="5"/>
    <n v="75043"/>
    <x v="2"/>
    <s v="OFF-AR-10000380"/>
    <x v="1"/>
    <x v="6"/>
    <s v="Hunt PowerHouse Electric Pencil Sharpener, Blue"/>
    <n v="30.384"/>
    <n v="1"/>
    <n v="0.2"/>
    <n v="3.7979999999999947"/>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14-03-18T00:00:00"/>
    <s v="Standard Class"/>
    <s v="JB-16000"/>
    <s v="Joy Bell-"/>
    <x v="0"/>
    <s v="United States"/>
    <s v="Columbia"/>
    <x v="39"/>
    <n v="21044"/>
    <x v="3"/>
    <s v="OFF-BI-10002026"/>
    <x v="1"/>
    <x v="8"/>
    <s v="Avery Arch Ring Binders"/>
    <n v="174.3"/>
    <n v="3"/>
    <n v="0"/>
    <n v="81.920999999999992"/>
  </r>
  <r>
    <n v="7923"/>
    <s v="CA-2014-134096"/>
    <x v="3"/>
    <x v="241"/>
    <d v="2014-09-30T00:00:00"/>
    <s v="Standard Class"/>
    <s v="PP-18955"/>
    <s v="Paul Prost"/>
    <x v="2"/>
    <s v="United States"/>
    <s v="Hollywood"/>
    <x v="2"/>
    <n v="33021"/>
    <x v="0"/>
    <s v="TEC-PH-10000526"/>
    <x v="2"/>
    <x v="7"/>
    <s v="Vtech CS6719"/>
    <n v="383.96000000000004"/>
    <n v="5"/>
    <n v="0.2"/>
    <n v="38.396000000000015"/>
  </r>
  <r>
    <n v="7924"/>
    <s v="CA-2014-134096"/>
    <x v="3"/>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x v="15"/>
    <n v="10035"/>
    <x v="3"/>
    <s v="TEC-AC-10003433"/>
    <x v="2"/>
    <x v="11"/>
    <s v="Maxell 4.7GB DVD+R 5/Pack"/>
    <n v="2.9699999999999998"/>
    <n v="3"/>
    <n v="0"/>
    <n v="1.3365"/>
  </r>
  <r>
    <n v="7928"/>
    <s v="CA-2014-120404"/>
    <x v="3"/>
    <x v="225"/>
    <d v="2014-11-25T00:00:00"/>
    <s v="Second Class"/>
    <s v="KH-16330"/>
    <s v="Katharine Harms"/>
    <x v="1"/>
    <s v="United States"/>
    <s v="New York City"/>
    <x v="15"/>
    <n v="10035"/>
    <x v="3"/>
    <s v="TEC-PH-10001363"/>
    <x v="2"/>
    <x v="7"/>
    <s v="Apple iPhone 5S"/>
    <n v="569.99"/>
    <n v="1"/>
    <n v="0"/>
    <n v="170.99699999999996"/>
  </r>
  <r>
    <n v="7929"/>
    <s v="CA-2014-120404"/>
    <x v="3"/>
    <x v="225"/>
    <d v="2014-11-25T00:00:00"/>
    <s v="Second Class"/>
    <s v="KH-16330"/>
    <s v="Katharine Harms"/>
    <x v="1"/>
    <s v="United States"/>
    <s v="New York City"/>
    <x v="15"/>
    <n v="10035"/>
    <x v="3"/>
    <s v="FUR-FU-10000820"/>
    <x v="0"/>
    <x v="5"/>
    <s v="Tensor Brushed Steel Torchiere Floor Lamp"/>
    <n v="50.97"/>
    <n v="3"/>
    <n v="0"/>
    <n v="9.1745999999999981"/>
  </r>
  <r>
    <n v="7930"/>
    <s v="CA-2014-167549"/>
    <x v="3"/>
    <x v="800"/>
    <d v="2014-07-28T00:00:00"/>
    <s v="First Class"/>
    <s v="EM-14200"/>
    <s v="Evan Minnotte"/>
    <x v="2"/>
    <s v="United States"/>
    <s v="Dallas"/>
    <x v="5"/>
    <n v="75217"/>
    <x v="2"/>
    <s v="FUR-TA-10004767"/>
    <x v="0"/>
    <x v="3"/>
    <s v="Safco Drafting Table"/>
    <n v="298.11599999999999"/>
    <n v="6"/>
    <n v="0.3"/>
    <n v="-4.2588000000000363"/>
  </r>
  <r>
    <n v="7931"/>
    <s v="CA-2013-120082"/>
    <x v="0"/>
    <x v="869"/>
    <d v="2013-03-28T00:00:00"/>
    <s v="Second Class"/>
    <s v="DK-12835"/>
    <s v="Damala Kotsonis"/>
    <x v="1"/>
    <s v="United States"/>
    <s v="New York City"/>
    <x v="15"/>
    <n v="10024"/>
    <x v="3"/>
    <s v="OFF-AR-10001955"/>
    <x v="1"/>
    <x v="6"/>
    <s v="Newell 319"/>
    <n v="59.519999999999996"/>
    <n v="3"/>
    <n v="0"/>
    <n v="17.855999999999995"/>
  </r>
  <r>
    <n v="7932"/>
    <s v="US-2013-168095"/>
    <x v="0"/>
    <x v="692"/>
    <d v="2013-07-21T00:00:00"/>
    <s v="Standard Class"/>
    <s v="MC-17425"/>
    <s v="Mark Cousins"/>
    <x v="1"/>
    <s v="United States"/>
    <s v="Portland"/>
    <x v="21"/>
    <n v="97206"/>
    <x v="1"/>
    <s v="FUR-CH-10004886"/>
    <x v="0"/>
    <x v="1"/>
    <s v="Bevis Steel Folding Chairs"/>
    <n v="230.28000000000003"/>
    <n v="3"/>
    <n v="0.2"/>
    <n v="23.027999999999992"/>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x v="1"/>
    <n v="94513"/>
    <x v="1"/>
    <s v="OFF-AP-10001058"/>
    <x v="1"/>
    <x v="9"/>
    <s v="Sanyo 2.5 Cubic Foot Mid-Size Office Refrigerators"/>
    <n v="2518.29"/>
    <n v="9"/>
    <n v="0"/>
    <n v="654.7553999999999"/>
  </r>
  <r>
    <n v="7939"/>
    <s v="CA-2014-166093"/>
    <x v="3"/>
    <x v="629"/>
    <d v="2014-08-25T00:00:00"/>
    <s v="Standard Class"/>
    <s v="RW-19540"/>
    <s v="Rick Wilson"/>
    <x v="1"/>
    <s v="United States"/>
    <s v="Brentwood"/>
    <x v="1"/>
    <n v="94513"/>
    <x v="1"/>
    <s v="OFF-ST-10001496"/>
    <x v="1"/>
    <x v="4"/>
    <s v="Standard Rollaway File with Lock"/>
    <n v="540.56999999999994"/>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599999999991"/>
  </r>
  <r>
    <n v="7941"/>
    <s v="CA-2013-146325"/>
    <x v="0"/>
    <x v="882"/>
    <d v="2013-12-18T00:00:00"/>
    <s v="First Class"/>
    <s v="DS-13180"/>
    <s v="David Smith"/>
    <x v="1"/>
    <s v="United States"/>
    <s v="San Diego"/>
    <x v="1"/>
    <n v="92037"/>
    <x v="1"/>
    <s v="FUR-CH-10001146"/>
    <x v="0"/>
    <x v="1"/>
    <s v="Global Task Chair, Black"/>
    <n v="81.424000000000007"/>
    <n v="2"/>
    <n v="0.2"/>
    <n v="-9.1601999999999961"/>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x v="5"/>
    <n v="75081"/>
    <x v="2"/>
    <s v="OFF-BI-10003684"/>
    <x v="1"/>
    <x v="8"/>
    <s v="Wilson Jones Legal Size Ring Binders"/>
    <n v="39.581999999999987"/>
    <n v="9"/>
    <n v="0.8"/>
    <n v="-59.372999999999976"/>
  </r>
  <r>
    <n v="7944"/>
    <s v="CA-2014-134194"/>
    <x v="3"/>
    <x v="53"/>
    <d v="2015-01-02T00:00:00"/>
    <s v="Standard Class"/>
    <s v="GA-14725"/>
    <s v="Guy Armstrong"/>
    <x v="0"/>
    <s v="United States"/>
    <s v="Dallas"/>
    <x v="5"/>
    <n v="75081"/>
    <x v="2"/>
    <s v="OFF-SU-10000946"/>
    <x v="1"/>
    <x v="14"/>
    <s v="Staples"/>
    <n v="44.688000000000002"/>
    <n v="7"/>
    <n v="0.2"/>
    <n v="5.0273999999999965"/>
  </r>
  <r>
    <n v="7945"/>
    <s v="CA-2014-134194"/>
    <x v="3"/>
    <x v="53"/>
    <d v="2015-01-02T00:00:00"/>
    <s v="Standard Class"/>
    <s v="GA-14725"/>
    <s v="Guy Armstrong"/>
    <x v="0"/>
    <s v="United States"/>
    <s v="Dallas"/>
    <x v="5"/>
    <n v="75081"/>
    <x v="2"/>
    <s v="OFF-AR-10001615"/>
    <x v="1"/>
    <x v="6"/>
    <s v="Newell 34"/>
    <n v="31.744"/>
    <n v="2"/>
    <n v="0.2"/>
    <n v="2.3808000000000007"/>
  </r>
  <r>
    <n v="7946"/>
    <s v="CA-2014-134194"/>
    <x v="3"/>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x v="5"/>
    <n v="79907"/>
    <x v="2"/>
    <s v="OFF-FA-10004395"/>
    <x v="1"/>
    <x v="13"/>
    <s v="Plymouth Boxed Rubber Bands by Plymouth"/>
    <n v="18.84"/>
    <n v="5"/>
    <n v="0.2"/>
    <n v="-3.5324999999999998"/>
  </r>
  <r>
    <n v="7949"/>
    <s v="CA-2011-131009"/>
    <x v="2"/>
    <x v="72"/>
    <d v="2011-03-05T00:00:00"/>
    <s v="Standard Class"/>
    <s v="SC-20380"/>
    <s v="Shahid Collister"/>
    <x v="0"/>
    <s v="United States"/>
    <s v="El Paso"/>
    <x v="5"/>
    <n v="79907"/>
    <x v="2"/>
    <s v="FUR-CH-10001270"/>
    <x v="0"/>
    <x v="1"/>
    <s v="Harbour Creations Steel Folding Chair"/>
    <n v="362.24999999999994"/>
    <n v="6"/>
    <n v="0.3"/>
    <n v="0"/>
  </r>
  <r>
    <n v="7950"/>
    <s v="CA-2011-131009"/>
    <x v="2"/>
    <x v="72"/>
    <d v="2011-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x v="15"/>
    <n v="10035"/>
    <x v="3"/>
    <s v="TEC-PH-10002200"/>
    <x v="2"/>
    <x v="7"/>
    <s v="Aastra 6757i CT Wireless VoIP phone"/>
    <n v="861.76"/>
    <n v="4"/>
    <n v="0"/>
    <n v="249.91039999999998"/>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14-10-11T00:00:00"/>
    <s v="Standard Class"/>
    <s v="GG-14650"/>
    <s v="Greg Guthrie"/>
    <x v="1"/>
    <s v="United States"/>
    <s v="Chico"/>
    <x v="1"/>
    <n v="95928"/>
    <x v="1"/>
    <s v="OFF-FA-10002780"/>
    <x v="1"/>
    <x v="13"/>
    <s v="Staples"/>
    <n v="14.9"/>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x v="1"/>
    <n v="95928"/>
    <x v="1"/>
    <s v="FUR-FU-10004666"/>
    <x v="0"/>
    <x v="5"/>
    <s v="DAX Clear Channel Poster Frame"/>
    <n v="72.900000000000006"/>
    <n v="5"/>
    <n v="0"/>
    <n v="26.973000000000003"/>
  </r>
  <r>
    <n v="7960"/>
    <s v="CA-2014-131807"/>
    <x v="3"/>
    <x v="361"/>
    <d v="2014-10-11T00:00:00"/>
    <s v="Standard Class"/>
    <s v="GG-14650"/>
    <s v="Greg Guthrie"/>
    <x v="1"/>
    <s v="United States"/>
    <s v="Chico"/>
    <x v="1"/>
    <n v="95928"/>
    <x v="1"/>
    <s v="FUR-TA-10004086"/>
    <x v="0"/>
    <x v="3"/>
    <s v="KI Adjustable-Height Table"/>
    <n v="206.35200000000003"/>
    <n v="3"/>
    <n v="0.2"/>
    <n v="5.1587999999999852"/>
  </r>
  <r>
    <n v="7961"/>
    <s v="CA-2014-131807"/>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x v="2"/>
    <n v="33023"/>
    <x v="0"/>
    <s v="OFF-ST-10002301"/>
    <x v="1"/>
    <x v="4"/>
    <s v="Tennsco Commercial Shelving"/>
    <n v="81.360000000000014"/>
    <n v="5"/>
    <n v="0.2"/>
    <n v="-19.323000000000011"/>
  </r>
  <r>
    <n v="7963"/>
    <s v="CA-2014-104864"/>
    <x v="3"/>
    <x v="551"/>
    <d v="2014-11-24T00:00:00"/>
    <s v="Second Class"/>
    <s v="JS-15685"/>
    <s v="Jim Sink"/>
    <x v="1"/>
    <s v="United States"/>
    <s v="Miramar"/>
    <x v="2"/>
    <n v="33023"/>
    <x v="0"/>
    <s v="OFF-BI-10001636"/>
    <x v="1"/>
    <x v="8"/>
    <s v="Ibico Plastic and Wire Spiral Binding Combs"/>
    <n v="20.232000000000003"/>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x v="2"/>
    <n v="33023"/>
    <x v="0"/>
    <s v="OFF-PA-10004609"/>
    <x v="1"/>
    <x v="10"/>
    <s v="Xerox 221"/>
    <n v="20.736000000000004"/>
    <n v="4"/>
    <n v="0.2"/>
    <n v="7.2576000000000001"/>
  </r>
  <r>
    <n v="7966"/>
    <s v="CA-2014-104864"/>
    <x v="3"/>
    <x v="551"/>
    <d v="2014-11-24T00:00:00"/>
    <s v="Second Class"/>
    <s v="JS-15685"/>
    <s v="Jim Sink"/>
    <x v="1"/>
    <s v="United States"/>
    <s v="Miramar"/>
    <x v="2"/>
    <n v="33023"/>
    <x v="0"/>
    <s v="OFF-PA-10003309"/>
    <x v="1"/>
    <x v="10"/>
    <s v="Xerox 211"/>
    <n v="41.472000000000008"/>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x v="22"/>
    <n v="80219"/>
    <x v="1"/>
    <s v="TEC-PH-10002583"/>
    <x v="2"/>
    <x v="7"/>
    <s v="iOttie HLCRIO102 Car Mount"/>
    <n v="15.991999999999999"/>
    <n v="1"/>
    <n v="0.2"/>
    <n v="-2.9985000000000022"/>
  </r>
  <r>
    <n v="7970"/>
    <s v="CA-2013-157707"/>
    <x v="0"/>
    <x v="1155"/>
    <d v="2013-10-13T00:00:00"/>
    <s v="First Class"/>
    <s v="CC-12610"/>
    <s v="Corey Catlett"/>
    <x v="1"/>
    <s v="United States"/>
    <s v="Denver"/>
    <x v="22"/>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x v="9"/>
    <n v="19134"/>
    <x v="3"/>
    <s v="TEC-PH-10003580"/>
    <x v="2"/>
    <x v="7"/>
    <s v="Cisco IP Phone 7961G-GE VoIP phone"/>
    <n v="519.79200000000003"/>
    <n v="4"/>
    <n v="0.4"/>
    <n v="-112.62159999999994"/>
  </r>
  <r>
    <n v="7972"/>
    <s v="US-2012-126753"/>
    <x v="1"/>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x v="9"/>
    <n v="19134"/>
    <x v="3"/>
    <s v="OFF-PA-10002787"/>
    <x v="1"/>
    <x v="10"/>
    <s v="Xerox 227"/>
    <n v="10.368000000000002"/>
    <n v="2"/>
    <n v="0.2"/>
    <n v="3.6288"/>
  </r>
  <r>
    <n v="7974"/>
    <s v="US-2012-126753"/>
    <x v="1"/>
    <x v="748"/>
    <d v="2012-08-20T00:00:00"/>
    <s v="Standard Class"/>
    <s v="SP-20860"/>
    <s v="Sung Pak"/>
    <x v="1"/>
    <s v="United States"/>
    <s v="Philadelphia"/>
    <x v="9"/>
    <n v="19134"/>
    <x v="3"/>
    <s v="OFF-BI-10003981"/>
    <x v="1"/>
    <x v="8"/>
    <s v="Avery Durable Plastic 1&quot; Binders"/>
    <n v="2.7240000000000006"/>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
  </r>
  <r>
    <n v="7977"/>
    <s v="US-2012-126753"/>
    <x v="1"/>
    <x v="748"/>
    <d v="2012-08-20T00:00:00"/>
    <s v="Standard Class"/>
    <s v="SP-20860"/>
    <s v="Sung Pak"/>
    <x v="1"/>
    <s v="United States"/>
    <s v="Philadelphia"/>
    <x v="9"/>
    <n v="19134"/>
    <x v="3"/>
    <s v="OFF-PA-10000130"/>
    <x v="1"/>
    <x v="10"/>
    <s v="Xerox 199"/>
    <n v="10.272000000000002"/>
    <n v="3"/>
    <n v="0.2"/>
    <n v="3.2099999999999982"/>
  </r>
  <r>
    <n v="7978"/>
    <s v="CA-2011-166051"/>
    <x v="2"/>
    <x v="1178"/>
    <d v="2011-06-05T00:00:00"/>
    <s v="Standard Class"/>
    <s v="JK-15625"/>
    <s v="Jim Karlsson"/>
    <x v="0"/>
    <s v="United States"/>
    <s v="Jackson"/>
    <x v="35"/>
    <n v="39212"/>
    <x v="0"/>
    <s v="TEC-PH-10002680"/>
    <x v="2"/>
    <x v="7"/>
    <s v="Samsung Galaxy Note 3"/>
    <n v="659.97"/>
    <n v="3"/>
    <n v="0"/>
    <n v="197.99099999999996"/>
  </r>
  <r>
    <n v="7979"/>
    <s v="CA-2011-166051"/>
    <x v="2"/>
    <x v="1178"/>
    <d v="2011-06-05T00:00:00"/>
    <s v="Standard Class"/>
    <s v="JK-15625"/>
    <s v="Jim Karlsson"/>
    <x v="0"/>
    <s v="United States"/>
    <s v="Jackson"/>
    <x v="35"/>
    <n v="39212"/>
    <x v="0"/>
    <s v="TEC-PH-10002538"/>
    <x v="2"/>
    <x v="7"/>
    <s v="Grandstream GXP1160 VoIP phone"/>
    <n v="113.72999999999999"/>
    <n v="3"/>
    <n v="0"/>
    <n v="32.981699999999989"/>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14-01-26T00:00:00"/>
    <s v="Second Class"/>
    <s v="EH-13765"/>
    <s v="Edward Hooks"/>
    <x v="1"/>
    <s v="United States"/>
    <s v="Chicago"/>
    <x v="10"/>
    <n v="60623"/>
    <x v="2"/>
    <s v="OFF-FA-10002975"/>
    <x v="1"/>
    <x v="13"/>
    <s v="Staples"/>
    <n v="15.120000000000001"/>
    <n v="5"/>
    <n v="0.2"/>
    <n v="4.9139999999999988"/>
  </r>
  <r>
    <n v="7985"/>
    <s v="CA-2014-152499"/>
    <x v="3"/>
    <x v="203"/>
    <d v="2014-01-26T00:00:00"/>
    <s v="Second Class"/>
    <s v="EH-13765"/>
    <s v="Edward Hooks"/>
    <x v="1"/>
    <s v="United States"/>
    <s v="Chicago"/>
    <x v="10"/>
    <n v="60623"/>
    <x v="2"/>
    <s v="OFF-AR-10003481"/>
    <x v="1"/>
    <x v="6"/>
    <s v="Newell 348"/>
    <n v="7.8719999999999999"/>
    <n v="3"/>
    <n v="0.2"/>
    <n v="0.88559999999999883"/>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x v="6"/>
    <n v="53081"/>
    <x v="2"/>
    <s v="OFF-LA-10003537"/>
    <x v="1"/>
    <x v="2"/>
    <s v="Avery 515"/>
    <n v="37.589999999999996"/>
    <n v="3"/>
    <n v="0"/>
    <n v="17.667299999999997"/>
  </r>
  <r>
    <n v="7990"/>
    <s v="US-2013-117793"/>
    <x v="0"/>
    <x v="828"/>
    <d v="2013-08-30T00:00:00"/>
    <s v="Standard Class"/>
    <s v="MA-17560"/>
    <s v="Matt Abelman"/>
    <x v="2"/>
    <s v="United States"/>
    <s v="Sheboygan"/>
    <x v="6"/>
    <n v="53081"/>
    <x v="2"/>
    <s v="OFF-ST-10002406"/>
    <x v="1"/>
    <x v="4"/>
    <s v="Pizazz Global Quick File"/>
    <n v="14.97"/>
    <n v="1"/>
    <n v="0"/>
    <n v="4.1916000000000011"/>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000000000007"/>
    <n v="4"/>
    <n v="0.7"/>
    <n v="-26.623999999999995"/>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x v="0"/>
    <s v="United States"/>
    <s v="Aurora"/>
    <x v="22"/>
    <n v="80013"/>
    <x v="1"/>
    <s v="FUR-BO-10002268"/>
    <x v="0"/>
    <x v="0"/>
    <s v="Sauder Barrister Bookcases"/>
    <n v="145.76400000000001"/>
    <n v="6"/>
    <n v="0.7"/>
    <n v="-247.79879999999997"/>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x v="1"/>
    <n v="92037"/>
    <x v="1"/>
    <s v="TEC-AC-10004469"/>
    <x v="2"/>
    <x v="11"/>
    <s v="Microsoft Sculpt Comfort Mouse"/>
    <n v="199.75"/>
    <n v="5"/>
    <n v="0"/>
    <n v="87.890000000000015"/>
  </r>
  <r>
    <n v="7998"/>
    <s v="US-2014-105998"/>
    <x v="3"/>
    <x v="132"/>
    <d v="2014-11-06T00:00:00"/>
    <s v="First Class"/>
    <s v="CR-12580"/>
    <s v="Clay Rozendal"/>
    <x v="2"/>
    <s v="United States"/>
    <s v="San Diego"/>
    <x v="1"/>
    <n v="92037"/>
    <x v="1"/>
    <s v="FUR-TA-10001095"/>
    <x v="0"/>
    <x v="3"/>
    <s v="Chromcraft Round Conference Tables"/>
    <n v="1673.1839999999997"/>
    <n v="12"/>
    <n v="0.2"/>
    <n v="20.914800000000014"/>
  </r>
  <r>
    <n v="7999"/>
    <s v="US-2011-148194"/>
    <x v="2"/>
    <x v="417"/>
    <d v="2011-05-07T00:00:00"/>
    <s v="First Class"/>
    <s v="BS-11365"/>
    <s v="Bill Shonely"/>
    <x v="1"/>
    <s v="United States"/>
    <s v="Seattle"/>
    <x v="4"/>
    <n v="98105"/>
    <x v="1"/>
    <s v="FUR-FU-10001852"/>
    <x v="0"/>
    <x v="5"/>
    <s v="Eldon Regeneration Recycled Desk Accessories, Smoke"/>
    <n v="12.18"/>
    <n v="7"/>
    <n v="0"/>
    <n v="3.8975999999999997"/>
  </r>
  <r>
    <n v="8000"/>
    <s v="US-2011-148194"/>
    <x v="2"/>
    <x v="417"/>
    <d v="2011-05-07T00:00:00"/>
    <s v="First Class"/>
    <s v="BS-11365"/>
    <s v="Bill Shonely"/>
    <x v="1"/>
    <s v="United States"/>
    <s v="Seattle"/>
    <x v="4"/>
    <n v="98105"/>
    <x v="1"/>
    <s v="OFF-AP-10000696"/>
    <x v="1"/>
    <x v="9"/>
    <s v="Holmes Odor Grabber"/>
    <n v="57.68"/>
    <n v="4"/>
    <n v="0"/>
    <n v="19.034399999999998"/>
  </r>
  <r>
    <n v="8001"/>
    <s v="US-2012-151407"/>
    <x v="1"/>
    <x v="627"/>
    <d v="2012-11-12T00:00:00"/>
    <s v="Standard Class"/>
    <s v="RD-19585"/>
    <s v="Rob Dowd"/>
    <x v="0"/>
    <s v="United States"/>
    <s v="Dubuque"/>
    <x v="23"/>
    <n v="52001"/>
    <x v="2"/>
    <s v="TEC-PH-10003885"/>
    <x v="2"/>
    <x v="7"/>
    <s v="Cisco SPA508G"/>
    <n v="263.95999999999998"/>
    <n v="4"/>
    <n v="0"/>
    <n v="76.548399999999987"/>
  </r>
  <r>
    <n v="8002"/>
    <s v="CA-2012-110870"/>
    <x v="1"/>
    <x v="295"/>
    <d v="2012-12-15T00:00:00"/>
    <s v="First Class"/>
    <s v="KD-16270"/>
    <s v="Karen Daniels"/>
    <x v="0"/>
    <s v="United States"/>
    <s v="Los Angeles"/>
    <x v="1"/>
    <n v="90032"/>
    <x v="1"/>
    <s v="TEC-AC-10002926"/>
    <x v="2"/>
    <x v="11"/>
    <s v="Logitech Wireless Marathon Mouse M705"/>
    <n v="299.94"/>
    <n v="6"/>
    <n v="0"/>
    <n v="128.97420000000002"/>
  </r>
  <r>
    <n v="8003"/>
    <s v="CA-2012-110870"/>
    <x v="1"/>
    <x v="295"/>
    <d v="2012-12-15T00:00:00"/>
    <s v="First Class"/>
    <s v="KD-16270"/>
    <s v="Karen Daniels"/>
    <x v="0"/>
    <s v="United States"/>
    <s v="Los Angeles"/>
    <x v="1"/>
    <n v="90032"/>
    <x v="1"/>
    <s v="OFF-SU-10001225"/>
    <x v="1"/>
    <x v="14"/>
    <s v="Staples"/>
    <n v="25.76"/>
    <n v="7"/>
    <n v="0"/>
    <n v="0.51519999999999921"/>
  </r>
  <r>
    <n v="8004"/>
    <s v="CA-2011-143210"/>
    <x v="2"/>
    <x v="588"/>
    <d v="2011-12-03T00:00:00"/>
    <s v="First Class"/>
    <s v="AA-10645"/>
    <s v="Anna Andreadi"/>
    <x v="0"/>
    <s v="United States"/>
    <s v="Lowell"/>
    <x v="31"/>
    <n v="1852"/>
    <x v="3"/>
    <s v="TEC-PH-10004434"/>
    <x v="2"/>
    <x v="7"/>
    <s v="Cisco IP Phone 7961G VoIP phone - Dark gray"/>
    <n v="271.89999999999998"/>
    <n v="2"/>
    <n v="0"/>
    <n v="78.850999999999971"/>
  </r>
  <r>
    <n v="8005"/>
    <s v="CA-2011-143210"/>
    <x v="2"/>
    <x v="588"/>
    <d v="2011-12-03T00:00:00"/>
    <s v="First Class"/>
    <s v="AA-10645"/>
    <s v="Anna Andreadi"/>
    <x v="0"/>
    <s v="United States"/>
    <s v="Lowell"/>
    <x v="31"/>
    <n v="1852"/>
    <x v="3"/>
    <s v="FUR-FU-10003878"/>
    <x v="0"/>
    <x v="5"/>
    <s v="Linden 10&quot; Round Wall Clock, Black"/>
    <n v="45.839999999999996"/>
    <n v="3"/>
    <n v="0"/>
    <n v="15.585599999999999"/>
  </r>
  <r>
    <n v="8006"/>
    <s v="CA-2011-143210"/>
    <x v="2"/>
    <x v="588"/>
    <d v="2011-12-03T00:00:00"/>
    <s v="First Class"/>
    <s v="AA-10645"/>
    <s v="Anna Andreadi"/>
    <x v="0"/>
    <s v="United States"/>
    <s v="Lowell"/>
    <x v="31"/>
    <n v="1852"/>
    <x v="3"/>
    <s v="FUR-FU-10002268"/>
    <x v="0"/>
    <x v="5"/>
    <s v="Ultra Door Push Plate"/>
    <n v="9.82"/>
    <n v="2"/>
    <n v="0"/>
    <n v="3.2405999999999997"/>
  </r>
  <r>
    <n v="8007"/>
    <s v="CA-2013-139808"/>
    <x v="0"/>
    <x v="877"/>
    <d v="2013-10-12T00:00:00"/>
    <s v="Standard Class"/>
    <s v="MC-18100"/>
    <s v="Mick Crebagga"/>
    <x v="0"/>
    <s v="United States"/>
    <s v="Marysville"/>
    <x v="4"/>
    <n v="98270"/>
    <x v="1"/>
    <s v="OFF-FA-10001883"/>
    <x v="1"/>
    <x v="13"/>
    <s v="Alliance Super-Size Bands, Assorted Sizes"/>
    <n v="93.36"/>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x v="26"/>
    <n v="73120"/>
    <x v="2"/>
    <s v="OFF-PA-10000474"/>
    <x v="1"/>
    <x v="10"/>
    <s v="Staples"/>
    <n v="106.32"/>
    <n v="3"/>
    <n v="0"/>
    <n v="49.970399999999991"/>
  </r>
  <r>
    <n v="8010"/>
    <s v="CA-2012-110863"/>
    <x v="1"/>
    <x v="972"/>
    <d v="2012-11-24T00:00:00"/>
    <s v="Standard Class"/>
    <s v="AA-10645"/>
    <s v="Anna Andreadi"/>
    <x v="0"/>
    <s v="United States"/>
    <s v="Oklahoma City"/>
    <x v="26"/>
    <n v="73120"/>
    <x v="2"/>
    <s v="FUR-CH-10002073"/>
    <x v="0"/>
    <x v="1"/>
    <s v="Hon Olson Stacker Chairs"/>
    <n v="1323.8999999999999"/>
    <n v="5"/>
    <n v="0"/>
    <n v="383.93099999999993"/>
  </r>
  <r>
    <n v="8011"/>
    <s v="CA-2011-127859"/>
    <x v="2"/>
    <x v="461"/>
    <d v="2011-03-20T00:00:00"/>
    <s v="Second Class"/>
    <s v="QJ-19255"/>
    <s v="Quincy Jones"/>
    <x v="1"/>
    <s v="United States"/>
    <s v="Philadelphia"/>
    <x v="9"/>
    <n v="19134"/>
    <x v="3"/>
    <s v="OFF-PA-10003641"/>
    <x v="1"/>
    <x v="10"/>
    <s v="Xerox 1909"/>
    <n v="126.624"/>
    <n v="6"/>
    <n v="0.2"/>
    <n v="41.152799999999992"/>
  </r>
  <r>
    <n v="8012"/>
    <s v="US-2012-136427"/>
    <x v="1"/>
    <x v="782"/>
    <d v="2012-06-23T00:00:00"/>
    <s v="First Class"/>
    <s v="JM-16195"/>
    <s v="Justin MacKendrick"/>
    <x v="0"/>
    <s v="United States"/>
    <s v="Aurora"/>
    <x v="22"/>
    <n v="80013"/>
    <x v="1"/>
    <s v="TEC-PH-10002070"/>
    <x v="2"/>
    <x v="7"/>
    <s v="Griffin GC36547 PowerJolt SE Lightning Charger"/>
    <n v="125.944"/>
    <n v="7"/>
    <n v="0.2"/>
    <n v="15.742999999999984"/>
  </r>
  <r>
    <n v="8013"/>
    <s v="CA-2014-120138"/>
    <x v="3"/>
    <x v="1126"/>
    <d v="2014-05-26T00:00:00"/>
    <s v="Same Day"/>
    <s v="TB-21625"/>
    <s v="Trudy Brown"/>
    <x v="0"/>
    <s v="United States"/>
    <s v="New York City"/>
    <x v="15"/>
    <n v="10009"/>
    <x v="3"/>
    <s v="OFF-BI-10004519"/>
    <x v="1"/>
    <x v="8"/>
    <s v="GBC DocuBind P100 Manual Binding Machine"/>
    <n v="663.92"/>
    <n v="5"/>
    <n v="0.2"/>
    <n v="207.47499999999994"/>
  </r>
  <r>
    <n v="8014"/>
    <s v="CA-2014-120138"/>
    <x v="3"/>
    <x v="1126"/>
    <d v="2014-05-26T00:00:00"/>
    <s v="Same Day"/>
    <s v="TB-21625"/>
    <s v="Trudy Brown"/>
    <x v="0"/>
    <s v="United States"/>
    <s v="New York City"/>
    <x v="15"/>
    <n v="10009"/>
    <x v="3"/>
    <s v="TEC-AC-10002167"/>
    <x v="2"/>
    <x v="11"/>
    <s v="Imation 8gb Micro Traveldrive Usb 2.0 Flash Drive"/>
    <n v="120"/>
    <n v="8"/>
    <n v="0"/>
    <n v="13.200000000000003"/>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7999999999995"/>
  </r>
  <r>
    <n v="8017"/>
    <s v="US-2011-131870"/>
    <x v="2"/>
    <x v="340"/>
    <d v="2011-09-11T00:00:00"/>
    <s v="First Class"/>
    <s v="NF-18595"/>
    <s v="Nicole Fjeld"/>
    <x v="2"/>
    <s v="United States"/>
    <s v="Lancaster"/>
    <x v="24"/>
    <n v="43130"/>
    <x v="3"/>
    <s v="FUR-FU-10002501"/>
    <x v="0"/>
    <x v="5"/>
    <s v="Nu-Dell Executive Frame"/>
    <n v="60.672000000000011"/>
    <n v="6"/>
    <n v="0.2"/>
    <n v="12.892799999999998"/>
  </r>
  <r>
    <n v="8018"/>
    <s v="US-2011-131870"/>
    <x v="2"/>
    <x v="340"/>
    <d v="2011-09-11T00:00:00"/>
    <s v="First Class"/>
    <s v="NF-18595"/>
    <s v="Nicole Fjeld"/>
    <x v="2"/>
    <s v="United States"/>
    <s v="Lancaster"/>
    <x v="24"/>
    <n v="43130"/>
    <x v="3"/>
    <s v="OFF-AR-10000634"/>
    <x v="1"/>
    <x v="6"/>
    <s v="Newell 320"/>
    <n v="30.816000000000003"/>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x v="5"/>
    <n v="75217"/>
    <x v="2"/>
    <s v="FUR-CH-10004997"/>
    <x v="0"/>
    <x v="1"/>
    <s v="Hon Every-Day Series Multi-Task Chairs"/>
    <n v="657.93"/>
    <n v="5"/>
    <n v="0.3"/>
    <n v="-93.989999999999952"/>
  </r>
  <r>
    <n v="8025"/>
    <s v="CA-2011-129189"/>
    <x v="2"/>
    <x v="609"/>
    <d v="2011-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x v="15"/>
    <n v="10035"/>
    <x v="3"/>
    <s v="OFF-ST-10003641"/>
    <x v="1"/>
    <x v="4"/>
    <s v="Space Solutions Industrial Galvanized Steel Shelving."/>
    <n v="78.8"/>
    <n v="1"/>
    <n v="0"/>
    <n v="1.5760000000000076"/>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x v="15"/>
    <n v="10035"/>
    <x v="3"/>
    <s v="OFF-ST-10001932"/>
    <x v="1"/>
    <x v="4"/>
    <s v="Fellowes Staxonsteel Drawer Files"/>
    <n v="772.68"/>
    <n v="4"/>
    <n v="0"/>
    <n v="108.17520000000002"/>
  </r>
  <r>
    <n v="8030"/>
    <s v="CA-2013-166373"/>
    <x v="0"/>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x v="5"/>
    <n v="79109"/>
    <x v="2"/>
    <s v="OFF-PA-10004621"/>
    <x v="1"/>
    <x v="10"/>
    <s v="Xerox 212"/>
    <n v="25.920000000000005"/>
    <n v="5"/>
    <n v="0.2"/>
    <n v="9.0719999999999992"/>
  </r>
  <r>
    <n v="8033"/>
    <s v="CA-2012-119690"/>
    <x v="1"/>
    <x v="608"/>
    <d v="2012-06-28T00:00:00"/>
    <s v="First Class"/>
    <s v="MV-17485"/>
    <s v="Mark Van Huff"/>
    <x v="0"/>
    <s v="United States"/>
    <s v="Houston"/>
    <x v="5"/>
    <n v="77041"/>
    <x v="2"/>
    <s v="OFF-PA-10001019"/>
    <x v="1"/>
    <x v="10"/>
    <s v="Xerox 1884"/>
    <n v="47.952000000000005"/>
    <n v="3"/>
    <n v="0.2"/>
    <n v="16.183799999999998"/>
  </r>
  <r>
    <n v="8034"/>
    <s v="CA-2012-119690"/>
    <x v="1"/>
    <x v="608"/>
    <d v="2012-06-28T00:00:00"/>
    <s v="First Class"/>
    <s v="MV-17485"/>
    <s v="Mark Van Huff"/>
    <x v="0"/>
    <s v="United States"/>
    <s v="Houston"/>
    <x v="5"/>
    <n v="77041"/>
    <x v="2"/>
    <s v="OFF-BI-10000201"/>
    <x v="1"/>
    <x v="8"/>
    <s v="Avery Triangle Shaped Sheet Lifters, Black, 2/Pack"/>
    <n v="0.98399999999999976"/>
    <n v="2"/>
    <n v="0.8"/>
    <n v="-1.476"/>
  </r>
  <r>
    <n v="8035"/>
    <s v="CA-2012-119690"/>
    <x v="1"/>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5999999999996"/>
  </r>
  <r>
    <n v="8038"/>
    <s v="CA-2014-169012"/>
    <x v="3"/>
    <x v="815"/>
    <d v="2014-07-15T00:00:00"/>
    <s v="Standard Class"/>
    <s v="BF-11275"/>
    <s v="Beth Fritzler"/>
    <x v="1"/>
    <s v="United States"/>
    <s v="Columbus"/>
    <x v="32"/>
    <n v="31907"/>
    <x v="0"/>
    <s v="OFF-AP-10003278"/>
    <x v="1"/>
    <x v="9"/>
    <s v="Belkin 7-Outlet SurgeMaster Home Series"/>
    <n v="41.910000000000004"/>
    <n v="3"/>
    <n v="0"/>
    <n v="10.896600000000003"/>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x v="4"/>
    <n v="98115"/>
    <x v="1"/>
    <s v="FUR-CH-10004698"/>
    <x v="0"/>
    <x v="1"/>
    <s v="Padded Folding Chairs, Black, 4/Carton"/>
    <n v="388.70400000000006"/>
    <n v="6"/>
    <n v="0.2"/>
    <n v="38.870400000000018"/>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00000000003"/>
  </r>
  <r>
    <n v="8044"/>
    <s v="US-2014-133081"/>
    <x v="3"/>
    <x v="825"/>
    <d v="2014-03-16T00:00:00"/>
    <s v="Standard Class"/>
    <s v="PV-18985"/>
    <s v="Paul Van Hugh"/>
    <x v="2"/>
    <s v="United States"/>
    <s v="Cambridge"/>
    <x v="31"/>
    <n v="2138"/>
    <x v="3"/>
    <s v="FUR-FU-10001379"/>
    <x v="0"/>
    <x v="5"/>
    <s v="Executive Impressions 16-1/2&quot; Circular Wall Clock"/>
    <n v="26.72"/>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x v="15"/>
    <n v="10035"/>
    <x v="3"/>
    <s v="OFF-AP-10001005"/>
    <x v="1"/>
    <x v="9"/>
    <s v="Honeywell Quietcare HEPA Air Cleaner"/>
    <n v="393.25"/>
    <n v="5"/>
    <n v="0"/>
    <n v="129.77249999999998"/>
  </r>
  <r>
    <n v="8047"/>
    <s v="CA-2013-113600"/>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x v="3"/>
    <n v="28403"/>
    <x v="0"/>
    <s v="OFF-PA-10003673"/>
    <x v="1"/>
    <x v="10"/>
    <s v="Strathmore Photo Mount Cards"/>
    <n v="16.272000000000002"/>
    <n v="3"/>
    <n v="0.2"/>
    <n v="5.2883999999999984"/>
  </r>
  <r>
    <n v="8049"/>
    <s v="CA-2013-168543"/>
    <x v="0"/>
    <x v="894"/>
    <d v="2013-07-08T00:00:00"/>
    <s v="Standard Class"/>
    <s v="DK-13225"/>
    <s v="Dean Katz"/>
    <x v="1"/>
    <s v="United States"/>
    <s v="New York City"/>
    <x v="15"/>
    <n v="10035"/>
    <x v="3"/>
    <s v="OFF-AP-10000938"/>
    <x v="1"/>
    <x v="9"/>
    <s v="Avanti 1.7 Cu. Ft. Refrigerator"/>
    <n v="706.86"/>
    <n v="7"/>
    <n v="0"/>
    <n v="197.92079999999999"/>
  </r>
  <r>
    <n v="8050"/>
    <s v="CA-2011-144974"/>
    <x v="2"/>
    <x v="467"/>
    <d v="2011-09-30T00:00:00"/>
    <s v="Standard Class"/>
    <s v="CM-12715"/>
    <s v="Craig Molinari"/>
    <x v="1"/>
    <s v="United States"/>
    <s v="Philadelphia"/>
    <x v="9"/>
    <n v="19140"/>
    <x v="3"/>
    <s v="OFF-BI-10003274"/>
    <x v="1"/>
    <x v="8"/>
    <s v="Avery Durable Slant Ring Binders, No Labels"/>
    <n v="5.9700000000000006"/>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x v="1"/>
    <n v="90049"/>
    <x v="1"/>
    <s v="OFF-ST-10001490"/>
    <x v="1"/>
    <x v="4"/>
    <s v="Hot File 7-Pocket, Floor Stand"/>
    <n v="892.35"/>
    <n v="5"/>
    <n v="0"/>
    <n v="267.70499999999993"/>
  </r>
  <r>
    <n v="8056"/>
    <s v="CA-2012-121188"/>
    <x v="1"/>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3"/>
  </r>
  <r>
    <n v="8061"/>
    <s v="CA-2012-156013"/>
    <x v="1"/>
    <x v="1181"/>
    <d v="2012-09-26T00:00:00"/>
    <s v="Standard Class"/>
    <s v="TC-20980"/>
    <s v="Tamara Chand"/>
    <x v="1"/>
    <s v="United States"/>
    <s v="Long Beach"/>
    <x v="15"/>
    <n v="11561"/>
    <x v="3"/>
    <s v="OFF-PA-10001970"/>
    <x v="1"/>
    <x v="10"/>
    <s v="Xerox 1881"/>
    <n v="61.4"/>
    <n v="5"/>
    <n v="0"/>
    <n v="28.857999999999997"/>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200000000012"/>
  </r>
  <r>
    <n v="8064"/>
    <s v="CA-2013-132997"/>
    <x v="0"/>
    <x v="77"/>
    <d v="2013-11-10T00:00:00"/>
    <s v="First Class"/>
    <s v="LW-17215"/>
    <s v="Luke Weiss"/>
    <x v="0"/>
    <s v="United States"/>
    <s v="Rochester"/>
    <x v="15"/>
    <n v="14609"/>
    <x v="3"/>
    <s v="TEC-PH-10003811"/>
    <x v="2"/>
    <x v="7"/>
    <s v="Jabra Supreme Plus Driver Edition Headset"/>
    <n v="359.96999999999997"/>
    <n v="3"/>
    <n v="0"/>
    <n v="100.7916"/>
  </r>
  <r>
    <n v="8065"/>
    <s v="CA-2013-132997"/>
    <x v="0"/>
    <x v="77"/>
    <d v="2013-11-10T00:00:00"/>
    <s v="First Class"/>
    <s v="LW-17215"/>
    <s v="Luke Weiss"/>
    <x v="0"/>
    <s v="United States"/>
    <s v="Rochester"/>
    <x v="15"/>
    <n v="14609"/>
    <x v="3"/>
    <s v="OFF-PA-10004983"/>
    <x v="1"/>
    <x v="10"/>
    <s v="Xerox 23"/>
    <n v="12.96"/>
    <n v="2"/>
    <n v="0"/>
    <n v="6.2208000000000006"/>
  </r>
  <r>
    <n v="8066"/>
    <s v="CA-2013-132997"/>
    <x v="0"/>
    <x v="77"/>
    <d v="2013-11-10T00:00:00"/>
    <s v="First Class"/>
    <s v="LW-17215"/>
    <s v="Luke Weiss"/>
    <x v="0"/>
    <s v="United States"/>
    <s v="Rochester"/>
    <x v="15"/>
    <n v="14609"/>
    <x v="3"/>
    <s v="OFF-ST-10003479"/>
    <x v="1"/>
    <x v="4"/>
    <s v="Eldon Base for stackable storage shelf, platinum"/>
    <n v="116.82"/>
    <n v="3"/>
    <n v="0"/>
    <n v="5.8409999999999869"/>
  </r>
  <r>
    <n v="8067"/>
    <s v="CA-2013-132997"/>
    <x v="0"/>
    <x v="77"/>
    <d v="2013-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000000000006"/>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x v="5"/>
    <n v="77340"/>
    <x v="2"/>
    <s v="OFF-AR-10003158"/>
    <x v="1"/>
    <x v="6"/>
    <s v="Fluorescent Highlighters by Dixon"/>
    <n v="12.736000000000001"/>
    <n v="4"/>
    <n v="0.2"/>
    <n v="2.2287999999999988"/>
  </r>
  <r>
    <n v="8074"/>
    <s v="CA-2014-151750"/>
    <x v="3"/>
    <x v="314"/>
    <d v="2014-01-06T00:00:00"/>
    <s v="Standard Class"/>
    <s v="JM-15250"/>
    <s v="Janet Martin"/>
    <x v="0"/>
    <s v="United States"/>
    <s v="Huntsville"/>
    <x v="5"/>
    <n v="77340"/>
    <x v="2"/>
    <s v="OFF-BI-10000301"/>
    <x v="1"/>
    <x v="8"/>
    <s v="GBC Instant Report Kit"/>
    <n v="6.469999999999998"/>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x v="32"/>
    <n v="30344"/>
    <x v="0"/>
    <s v="FUR-FU-10000794"/>
    <x v="0"/>
    <x v="5"/>
    <s v="Eldon Stackable Tray, Side-Load, Legal, Smoke"/>
    <n v="27.42"/>
    <n v="3"/>
    <n v="0"/>
    <n v="9.3227999999999991"/>
  </r>
  <r>
    <n v="8078"/>
    <s v="CA-2012-106187"/>
    <x v="1"/>
    <x v="537"/>
    <d v="2012-06-29T00:00:00"/>
    <s v="Standard Class"/>
    <s v="RF-19345"/>
    <s v="Randy Ferguson"/>
    <x v="1"/>
    <s v="United States"/>
    <s v="East Point"/>
    <x v="32"/>
    <n v="30344"/>
    <x v="0"/>
    <s v="OFF-BI-10004519"/>
    <x v="1"/>
    <x v="8"/>
    <s v="GBC DocuBind P100 Manual Binding Machine"/>
    <n v="165.98"/>
    <n v="1"/>
    <n v="0"/>
    <n v="74.690999999999988"/>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x v="21"/>
    <n v="97477"/>
    <x v="1"/>
    <s v="OFF-LA-10001474"/>
    <x v="1"/>
    <x v="2"/>
    <s v="Avery 477"/>
    <n v="146.54400000000001"/>
    <n v="6"/>
    <n v="0.2"/>
    <n v="47.626799999999996"/>
  </r>
  <r>
    <n v="8082"/>
    <s v="CA-2012-150714"/>
    <x v="1"/>
    <x v="662"/>
    <d v="2012-11-01T00:00:00"/>
    <s v="Standard Class"/>
    <s v="KH-16690"/>
    <s v="Kristen Hastings"/>
    <x v="1"/>
    <s v="United States"/>
    <s v="Springfield"/>
    <x v="21"/>
    <n v="97477"/>
    <x v="1"/>
    <s v="OFF-PA-10001497"/>
    <x v="1"/>
    <x v="10"/>
    <s v="Xerox 1914"/>
    <n v="131.904"/>
    <n v="3"/>
    <n v="0.2"/>
    <n v="47.815200000000004"/>
  </r>
  <r>
    <n v="8083"/>
    <s v="CA-2012-150714"/>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13-10-27T00:00:00"/>
    <s v="Standard Class"/>
    <s v="LC-16960"/>
    <s v="Lindsay Castell"/>
    <x v="2"/>
    <s v="United States"/>
    <s v="Arlington"/>
    <x v="17"/>
    <n v="22204"/>
    <x v="0"/>
    <s v="FUR-FU-10000246"/>
    <x v="0"/>
    <x v="5"/>
    <s v="Aluminum Document Frame"/>
    <n v="61.1"/>
    <n v="5"/>
    <n v="0"/>
    <n v="18.329999999999991"/>
  </r>
  <r>
    <n v="8087"/>
    <s v="CA-2014-120894"/>
    <x v="3"/>
    <x v="1045"/>
    <d v="2014-05-03T00:00:00"/>
    <s v="Standard Class"/>
    <s v="JL-15130"/>
    <s v="Jack Lebron"/>
    <x v="0"/>
    <s v="United States"/>
    <s v="Wilmington"/>
    <x v="3"/>
    <n v="28403"/>
    <x v="0"/>
    <s v="OFF-AP-10000252"/>
    <x v="1"/>
    <x v="9"/>
    <s v="Harmony HEPA Quiet Air Purifiers"/>
    <n v="28.08"/>
    <n v="3"/>
    <n v="0.2"/>
    <n v="5.2650000000000006"/>
  </r>
  <r>
    <n v="8088"/>
    <s v="CA-2013-106621"/>
    <x v="0"/>
    <x v="321"/>
    <d v="2013-10-02T00:00:00"/>
    <s v="Second Class"/>
    <s v="DM-12955"/>
    <s v="Dario Medina"/>
    <x v="1"/>
    <s v="United States"/>
    <s v="Yuma"/>
    <x v="16"/>
    <n v="85364"/>
    <x v="1"/>
    <s v="OFF-AR-10002375"/>
    <x v="1"/>
    <x v="6"/>
    <s v="Newell 351"/>
    <n v="10.496"/>
    <n v="4"/>
    <n v="0.2"/>
    <n v="1.1807999999999983"/>
  </r>
  <r>
    <n v="8089"/>
    <s v="CA-2012-107020"/>
    <x v="1"/>
    <x v="848"/>
    <d v="2012-07-14T00:00:00"/>
    <s v="Standard Class"/>
    <s v="MV-18190"/>
    <s v="Mike Vittorini"/>
    <x v="0"/>
    <s v="United States"/>
    <s v="San Bernardino"/>
    <x v="1"/>
    <n v="92404"/>
    <x v="1"/>
    <s v="OFF-BI-10003719"/>
    <x v="1"/>
    <x v="8"/>
    <s v="Large Capacity Hanging Post Binders"/>
    <n v="39.92"/>
    <n v="2"/>
    <n v="0.2"/>
    <n v="12.973999999999997"/>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5999999999996"/>
    <n v="7"/>
    <n v="0"/>
    <n v="70.033599999999993"/>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8000000000006"/>
  </r>
  <r>
    <n v="8097"/>
    <s v="CA-2014-133046"/>
    <x v="3"/>
    <x v="944"/>
    <d v="2014-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7"/>
  </r>
  <r>
    <n v="8100"/>
    <s v="CA-2013-169663"/>
    <x v="0"/>
    <x v="612"/>
    <d v="2013-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13-03-14T00:00:00"/>
    <s v="First Class"/>
    <s v="RH-19510"/>
    <s v="Rick Huthwaite"/>
    <x v="2"/>
    <s v="United States"/>
    <s v="Los Angeles"/>
    <x v="1"/>
    <n v="90045"/>
    <x v="1"/>
    <s v="TEC-MA-10000984"/>
    <x v="2"/>
    <x v="15"/>
    <s v="Okidata MB760 Printer"/>
    <n v="3357.6000000000004"/>
    <n v="3"/>
    <n v="0.2"/>
    <n v="377.72999999999956"/>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x v="1"/>
    <n v="90045"/>
    <x v="1"/>
    <s v="OFF-ST-10002406"/>
    <x v="1"/>
    <x v="4"/>
    <s v="Pizazz Global Quick File"/>
    <n v="104.79"/>
    <n v="7"/>
    <n v="0"/>
    <n v="29.341200000000008"/>
  </r>
  <r>
    <n v="8105"/>
    <s v="CA-2012-149846"/>
    <x v="1"/>
    <x v="1184"/>
    <d v="2012-05-26T00:00:00"/>
    <s v="Standard Class"/>
    <s v="SB-20185"/>
    <s v="Sarah Brown"/>
    <x v="0"/>
    <s v="United States"/>
    <s v="Los Angeles"/>
    <x v="1"/>
    <n v="90045"/>
    <x v="1"/>
    <s v="TEC-PH-10003645"/>
    <x v="2"/>
    <x v="7"/>
    <s v="Aastra 57i VoIP phone"/>
    <n v="775.72800000000007"/>
    <n v="6"/>
    <n v="0.2"/>
    <n v="58.179600000000022"/>
  </r>
  <r>
    <n v="8106"/>
    <s v="CA-2014-159149"/>
    <x v="3"/>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x v="5"/>
    <n v="77041"/>
    <x v="2"/>
    <s v="OFF-AR-10000937"/>
    <x v="1"/>
    <x v="6"/>
    <s v="Dixon Ticonderoga Core-Lock Colored Pencils, 48-Color Set"/>
    <n v="175.44"/>
    <n v="6"/>
    <n v="0.2"/>
    <n v="52.632000000000005"/>
  </r>
  <r>
    <n v="8108"/>
    <s v="CA-2014-159149"/>
    <x v="3"/>
    <x v="922"/>
    <d v="2014-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x v="9"/>
    <n v="19140"/>
    <x v="3"/>
    <s v="FUR-CH-10003396"/>
    <x v="0"/>
    <x v="1"/>
    <s v="Global Deluxe Steno Chair"/>
    <n v="215.54400000000001"/>
    <n v="4"/>
    <n v="0.3"/>
    <n v="-58.504800000000017"/>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13-12-04T00:00:00"/>
    <s v="Second Class"/>
    <s v="JM-15865"/>
    <s v="John Murray"/>
    <x v="0"/>
    <s v="United States"/>
    <s v="San Angelo"/>
    <x v="5"/>
    <n v="76903"/>
    <x v="2"/>
    <s v="FUR-CH-10002647"/>
    <x v="0"/>
    <x v="1"/>
    <s v="Situations Contoured Folding Chairs, 4/Set"/>
    <n v="248.43"/>
    <n v="5"/>
    <n v="0.3"/>
    <n v="-17.744999999999976"/>
  </r>
  <r>
    <n v="8113"/>
    <s v="CA-2013-130393"/>
    <x v="0"/>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x v="5"/>
    <n v="76903"/>
    <x v="2"/>
    <s v="FUR-CH-10004477"/>
    <x v="0"/>
    <x v="1"/>
    <s v="Global Push Button Manager's Chair, Indigo"/>
    <n v="85.245999999999995"/>
    <n v="2"/>
    <n v="0.3"/>
    <n v="-1.217800000000004"/>
  </r>
  <r>
    <n v="8115"/>
    <s v="CA-2014-144820"/>
    <x v="3"/>
    <x v="621"/>
    <d v="2014-10-08T00:00:00"/>
    <s v="Second Class"/>
    <s v="LW-16825"/>
    <s v="Laurel Workman"/>
    <x v="1"/>
    <s v="United States"/>
    <s v="Pasadena"/>
    <x v="5"/>
    <n v="77506"/>
    <x v="2"/>
    <s v="OFF-AR-10004817"/>
    <x v="1"/>
    <x v="6"/>
    <s v="Colorific Watercolor Pencils"/>
    <n v="20.64"/>
    <n v="5"/>
    <n v="0.2"/>
    <n v="2.3219999999999974"/>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x v="1"/>
    <n v="90045"/>
    <x v="1"/>
    <s v="OFF-PA-10000675"/>
    <x v="1"/>
    <x v="10"/>
    <s v="Xerox 1919"/>
    <n v="204.95000000000002"/>
    <n v="5"/>
    <n v="0"/>
    <n v="100.4255"/>
  </r>
  <r>
    <n v="8119"/>
    <s v="US-2014-106551"/>
    <x v="3"/>
    <x v="847"/>
    <d v="2014-07-28T00:00:00"/>
    <s v="Standard Class"/>
    <s v="EB-13930"/>
    <s v="Eric Barreto"/>
    <x v="0"/>
    <s v="United States"/>
    <s v="Chicago"/>
    <x v="10"/>
    <n v="60653"/>
    <x v="2"/>
    <s v="FUR-CH-10004997"/>
    <x v="0"/>
    <x v="1"/>
    <s v="Hon Every-Day Series Multi-Task Chairs"/>
    <n v="526.34399999999994"/>
    <n v="4"/>
    <n v="0.3"/>
    <n v="-75.191999999999979"/>
  </r>
  <r>
    <n v="8120"/>
    <s v="CA-2013-116722"/>
    <x v="0"/>
    <x v="583"/>
    <d v="2013-11-17T00:00:00"/>
    <s v="Standard Class"/>
    <s v="LP-17080"/>
    <s v="Liz Pelletier"/>
    <x v="0"/>
    <s v="United States"/>
    <s v="San Francisco"/>
    <x v="1"/>
    <n v="94110"/>
    <x v="1"/>
    <s v="FUR-FU-10001934"/>
    <x v="0"/>
    <x v="5"/>
    <s v="Magnifier Swing Arm Lamp"/>
    <n v="41.96"/>
    <n v="2"/>
    <n v="0"/>
    <n v="10.909600000000001"/>
  </r>
  <r>
    <n v="8121"/>
    <s v="CA-2013-116722"/>
    <x v="0"/>
    <x v="583"/>
    <d v="2013-11-17T00:00:00"/>
    <s v="Standard Class"/>
    <s v="LP-17080"/>
    <s v="Liz Pelletier"/>
    <x v="0"/>
    <s v="United States"/>
    <s v="San Francisco"/>
    <x v="1"/>
    <n v="94110"/>
    <x v="1"/>
    <s v="FUR-CH-10004997"/>
    <x v="0"/>
    <x v="1"/>
    <s v="Hon Every-Day Series Multi-Task Chairs"/>
    <n v="451.15199999999993"/>
    <n v="3"/>
    <n v="0.2"/>
    <n v="0"/>
  </r>
  <r>
    <n v="8122"/>
    <s v="CA-2013-116722"/>
    <x v="0"/>
    <x v="583"/>
    <d v="2013-11-17T00:00:00"/>
    <s v="Standard Class"/>
    <s v="LP-17080"/>
    <s v="Liz Pelletier"/>
    <x v="0"/>
    <s v="United States"/>
    <s v="San Francisco"/>
    <x v="1"/>
    <n v="94110"/>
    <x v="1"/>
    <s v="OFF-BI-10001890"/>
    <x v="1"/>
    <x v="8"/>
    <s v="Avery Poly Binder Pockets"/>
    <n v="31.504000000000005"/>
    <n v="11"/>
    <n v="0.2"/>
    <n v="11.026399999999999"/>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59999999999"/>
    <n v="4"/>
    <n v="0.4"/>
    <n v="125.99719999999991"/>
  </r>
  <r>
    <n v="8125"/>
    <s v="US-2014-150070"/>
    <x v="3"/>
    <x v="210"/>
    <d v="2014-09-13T00:00:00"/>
    <s v="Standard Class"/>
    <s v="JA-15970"/>
    <s v="Joseph Airdo"/>
    <x v="0"/>
    <s v="United States"/>
    <s v="Modesto"/>
    <x v="1"/>
    <n v="95351"/>
    <x v="1"/>
    <s v="FUR-CH-10004860"/>
    <x v="0"/>
    <x v="1"/>
    <s v="Global Low Back Tilter Chair"/>
    <n v="161.56800000000001"/>
    <n v="2"/>
    <n v="0.2"/>
    <n v="-28.274400000000021"/>
  </r>
  <r>
    <n v="8126"/>
    <s v="CA-2012-137064"/>
    <x v="1"/>
    <x v="525"/>
    <d v="2012-02-13T00:00:00"/>
    <s v="Standard Class"/>
    <s v="TS-21655"/>
    <s v="Trudy Schmidt"/>
    <x v="0"/>
    <s v="United States"/>
    <s v="Houston"/>
    <x v="5"/>
    <n v="77070"/>
    <x v="2"/>
    <s v="OFF-BI-10002049"/>
    <x v="1"/>
    <x v="8"/>
    <s v="UniKeep View Case Binders"/>
    <n v="2.9339999999999993"/>
    <n v="3"/>
    <n v="0.8"/>
    <n v="-4.9878000000000018"/>
  </r>
  <r>
    <n v="8127"/>
    <s v="CA-2012-137064"/>
    <x v="1"/>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x v="10"/>
    <n v="60610"/>
    <x v="2"/>
    <s v="FUR-FU-10000222"/>
    <x v="0"/>
    <x v="5"/>
    <s v="Seth Thomas 16&quot; Steel Case Clock"/>
    <n v="64.959999999999994"/>
    <n v="5"/>
    <n v="0.6"/>
    <n v="-43.847999999999985"/>
  </r>
  <r>
    <n v="8130"/>
    <s v="CA-2011-127866"/>
    <x v="2"/>
    <x v="836"/>
    <d v="2011-07-23T00:00:00"/>
    <s v="First Class"/>
    <s v="JD-15895"/>
    <s v="Jonathan Doherty"/>
    <x v="1"/>
    <s v="United States"/>
    <s v="Riverside"/>
    <x v="1"/>
    <n v="92503"/>
    <x v="1"/>
    <s v="TEC-AC-10000023"/>
    <x v="2"/>
    <x v="11"/>
    <s v="Maxell 74 Minute CD-R Spindle, 50/Pack"/>
    <n v="41.94"/>
    <n v="2"/>
    <n v="0"/>
    <n v="15.098399999999998"/>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7999999999984"/>
  </r>
  <r>
    <n v="8133"/>
    <s v="CA-2011-127866"/>
    <x v="2"/>
    <x v="836"/>
    <d v="2011-07-23T00:00:00"/>
    <s v="First Class"/>
    <s v="JD-15895"/>
    <s v="Jonathan Doherty"/>
    <x v="1"/>
    <s v="United States"/>
    <s v="Riverside"/>
    <x v="1"/>
    <n v="92503"/>
    <x v="1"/>
    <s v="OFF-ST-10001490"/>
    <x v="1"/>
    <x v="4"/>
    <s v="Hot File 7-Pocket, Floor Stand"/>
    <n v="535.41"/>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39999999999996"/>
    <n v="3"/>
    <n v="0"/>
    <n v="17.314799999999998"/>
  </r>
  <r>
    <n v="8136"/>
    <s v="CA-2012-121776"/>
    <x v="1"/>
    <x v="1130"/>
    <d v="2012-02-21T00:00:00"/>
    <s v="Standard Class"/>
    <s v="RD-19585"/>
    <s v="Rob Dowd"/>
    <x v="0"/>
    <s v="United States"/>
    <s v="Los Angeles"/>
    <x v="1"/>
    <n v="90008"/>
    <x v="1"/>
    <s v="OFF-LA-10002762"/>
    <x v="1"/>
    <x v="2"/>
    <s v="Avery 485"/>
    <n v="87.71"/>
    <n v="7"/>
    <n v="0"/>
    <n v="41.223699999999994"/>
  </r>
  <r>
    <n v="8137"/>
    <s v="CA-2013-118073"/>
    <x v="0"/>
    <x v="399"/>
    <d v="2013-08-17T00:00:00"/>
    <s v="Standard Class"/>
    <s v="CS-12490"/>
    <s v="Cindy Schnelling"/>
    <x v="1"/>
    <s v="United States"/>
    <s v="Lakeland"/>
    <x v="2"/>
    <n v="33801"/>
    <x v="0"/>
    <s v="FUR-TA-10002533"/>
    <x v="0"/>
    <x v="3"/>
    <s v="BPI Conference Tables"/>
    <n v="562.29250000000013"/>
    <n v="7"/>
    <n v="0.45"/>
    <n v="-255.58750000000009"/>
  </r>
  <r>
    <n v="8138"/>
    <s v="CA-2011-103219"/>
    <x v="2"/>
    <x v="187"/>
    <d v="2011-11-13T00:00:00"/>
    <s v="Standard Class"/>
    <s v="BF-11215"/>
    <s v="Benjamin Farhat"/>
    <x v="2"/>
    <s v="United States"/>
    <s v="New York City"/>
    <x v="15"/>
    <n v="10035"/>
    <x v="3"/>
    <s v="FUR-FU-10004091"/>
    <x v="0"/>
    <x v="5"/>
    <s v="Eldon 200 Class Desk Accessories, Black"/>
    <n v="56.52"/>
    <n v="9"/>
    <n v="0"/>
    <n v="21.477600000000002"/>
  </r>
  <r>
    <n v="8139"/>
    <s v="CA-2013-102561"/>
    <x v="0"/>
    <x v="427"/>
    <d v="2013-07-23T00:00:00"/>
    <s v="Standard Class"/>
    <s v="NK-18490"/>
    <s v="Neil Knudson"/>
    <x v="2"/>
    <s v="United States"/>
    <s v="Philadelphia"/>
    <x v="9"/>
    <n v="19140"/>
    <x v="3"/>
    <s v="OFF-AR-10001545"/>
    <x v="1"/>
    <x v="6"/>
    <s v="Newell 326"/>
    <n v="11.264000000000001"/>
    <n v="8"/>
    <n v="0.2"/>
    <n v="1.2671999999999994"/>
  </r>
  <r>
    <n v="8140"/>
    <s v="CA-2013-102561"/>
    <x v="0"/>
    <x v="427"/>
    <d v="2013-07-23T00:00:00"/>
    <s v="Standard Class"/>
    <s v="NK-18490"/>
    <s v="Neil Knudson"/>
    <x v="2"/>
    <s v="United States"/>
    <s v="Philadelphia"/>
    <x v="9"/>
    <n v="19140"/>
    <x v="3"/>
    <s v="OFF-ST-10001476"/>
    <x v="1"/>
    <x v="4"/>
    <s v="Steel Personal Filing/Posting Tote"/>
    <n v="284.08000000000004"/>
    <n v="10"/>
    <n v="0.2"/>
    <n v="24.856999999999999"/>
  </r>
  <r>
    <n v="8141"/>
    <s v="CA-2013-102561"/>
    <x v="0"/>
    <x v="427"/>
    <d v="2013-07-23T00:00:00"/>
    <s v="Standard Class"/>
    <s v="NK-18490"/>
    <s v="Neil Knudson"/>
    <x v="2"/>
    <s v="United States"/>
    <s v="Philadelphia"/>
    <x v="9"/>
    <n v="19140"/>
    <x v="3"/>
    <s v="OFF-PA-10004971"/>
    <x v="1"/>
    <x v="10"/>
    <s v="Xerox 196"/>
    <n v="18.496000000000002"/>
    <n v="4"/>
    <n v="0.2"/>
    <n v="6.7048000000000005"/>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00000000007"/>
  </r>
  <r>
    <n v="8144"/>
    <s v="CA-2013-100993"/>
    <x v="0"/>
    <x v="473"/>
    <d v="2013-02-10T00:00:00"/>
    <s v="Standard Class"/>
    <s v="AZ-10750"/>
    <s v="Annie Zypern"/>
    <x v="0"/>
    <s v="United States"/>
    <s v="San Diego"/>
    <x v="1"/>
    <n v="92037"/>
    <x v="1"/>
    <s v="FUR-TA-10001095"/>
    <x v="0"/>
    <x v="3"/>
    <s v="Chromcraft Round Conference Tables"/>
    <n v="557.72799999999995"/>
    <n v="4"/>
    <n v="0.2"/>
    <n v="6.9715999999999951"/>
  </r>
  <r>
    <n v="8145"/>
    <s v="CA-2013-100993"/>
    <x v="0"/>
    <x v="473"/>
    <d v="2013-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1-06-27T00:00:00"/>
    <s v="Standard Class"/>
    <s v="Co-12640"/>
    <s v="Corey-Lock"/>
    <x v="0"/>
    <s v="United States"/>
    <s v="Lawton"/>
    <x v="26"/>
    <n v="73505"/>
    <x v="2"/>
    <s v="OFF-AP-10001005"/>
    <x v="1"/>
    <x v="9"/>
    <s v="Honeywell Quietcare HEPA Air Cleaner"/>
    <n v="471.90000000000003"/>
    <n v="6"/>
    <n v="0"/>
    <n v="155.72699999999998"/>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399999999998"/>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7999999994"/>
  </r>
  <r>
    <n v="8155"/>
    <s v="US-2014-143770"/>
    <x v="3"/>
    <x v="177"/>
    <d v="2014-03-25T00:00:00"/>
    <s v="Standard Class"/>
    <s v="RD-19720"/>
    <s v="Roger Demir"/>
    <x v="0"/>
    <s v="United States"/>
    <s v="Middletown"/>
    <x v="29"/>
    <n v="6457"/>
    <x v="3"/>
    <s v="TEC-AC-10002842"/>
    <x v="2"/>
    <x v="11"/>
    <s v="WD My Passport Ultra 2TB Portable External Hard Drive"/>
    <n v="238"/>
    <n v="2"/>
    <n v="0"/>
    <n v="38.080000000000013"/>
  </r>
  <r>
    <n v="8156"/>
    <s v="US-2014-143770"/>
    <x v="3"/>
    <x v="177"/>
    <d v="2014-03-25T00:00:00"/>
    <s v="Standard Class"/>
    <s v="RD-19720"/>
    <s v="Roger Demir"/>
    <x v="0"/>
    <s v="United States"/>
    <s v="Middletown"/>
    <x v="29"/>
    <n v="6457"/>
    <x v="3"/>
    <s v="OFF-PA-10001125"/>
    <x v="1"/>
    <x v="10"/>
    <s v="Xerox 1988"/>
    <n v="61.96"/>
    <n v="2"/>
    <n v="0"/>
    <n v="27.881999999999998"/>
  </r>
  <r>
    <n v="8157"/>
    <s v="CA-2013-131296"/>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15-01-02T00:00:00"/>
    <s v="Standard Class"/>
    <s v="KB-16240"/>
    <s v="Karen Bern"/>
    <x v="1"/>
    <s v="United States"/>
    <s v="Odessa"/>
    <x v="5"/>
    <n v="79762"/>
    <x v="2"/>
    <s v="OFF-PA-10004285"/>
    <x v="1"/>
    <x v="10"/>
    <s v="Xerox 1959"/>
    <n v="16.032"/>
    <n v="3"/>
    <n v="0.2"/>
    <n v="5.6111999999999993"/>
  </r>
  <r>
    <n v="8160"/>
    <s v="CA-2013-120803"/>
    <x v="0"/>
    <x v="1185"/>
    <d v="2013-03-14T00:00:00"/>
    <s v="Standard Class"/>
    <s v="RB-19465"/>
    <s v="Rick Bensley"/>
    <x v="2"/>
    <s v="United States"/>
    <s v="Milford"/>
    <x v="29"/>
    <n v="6460"/>
    <x v="3"/>
    <s v="TEC-AC-10004469"/>
    <x v="2"/>
    <x v="11"/>
    <s v="Microsoft Sculpt Comfort Mouse"/>
    <n v="199.75"/>
    <n v="5"/>
    <n v="0"/>
    <n v="87.890000000000015"/>
  </r>
  <r>
    <n v="8161"/>
    <s v="CA-2013-134138"/>
    <x v="0"/>
    <x v="595"/>
    <d v="2013-02-20T00:00:00"/>
    <s v="Standard Class"/>
    <s v="JD-15790"/>
    <s v="John Dryer"/>
    <x v="0"/>
    <s v="United States"/>
    <s v="Belleville"/>
    <x v="30"/>
    <n v="7109"/>
    <x v="3"/>
    <s v="FUR-CH-10001545"/>
    <x v="0"/>
    <x v="1"/>
    <s v="Hon Comfortask Task/Swivel Chairs"/>
    <n v="227.96"/>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12-11-06T00:00:00"/>
    <s v="Standard Class"/>
    <s v="LT-17110"/>
    <s v="Liz Thompson"/>
    <x v="0"/>
    <s v="United States"/>
    <s v="San Diego"/>
    <x v="1"/>
    <n v="92105"/>
    <x v="1"/>
    <s v="FUR-FU-10004909"/>
    <x v="0"/>
    <x v="5"/>
    <s v="Contemporary Wood/Metal Frame"/>
    <n v="96.960000000000008"/>
    <n v="6"/>
    <n v="0"/>
    <n v="33.935999999999993"/>
  </r>
  <r>
    <n v="8165"/>
    <s v="CA-2012-168207"/>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x v="1"/>
    <n v="92105"/>
    <x v="1"/>
    <s v="OFF-BI-10003355"/>
    <x v="1"/>
    <x v="8"/>
    <s v="Cardinal Holdit Business Card Pockets"/>
    <n v="11.95200000000000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x v="1"/>
    <n v="94122"/>
    <x v="1"/>
    <s v="FUR-TA-10002774"/>
    <x v="0"/>
    <x v="3"/>
    <s v="Laminate Occasional Tables"/>
    <n v="863.12800000000004"/>
    <n v="7"/>
    <n v="0.2"/>
    <n v="-32.367300000000085"/>
  </r>
  <r>
    <n v="8169"/>
    <s v="CA-2014-107174"/>
    <x v="3"/>
    <x v="44"/>
    <d v="2014-11-14T00:00:00"/>
    <s v="Standard Class"/>
    <s v="AB-10060"/>
    <s v="Adam Bellavance"/>
    <x v="2"/>
    <s v="United States"/>
    <s v="Seattle"/>
    <x v="4"/>
    <n v="98105"/>
    <x v="1"/>
    <s v="FUR-TA-10004575"/>
    <x v="0"/>
    <x v="3"/>
    <s v="Hon 5100 Series Wood Tables"/>
    <n v="2036.8600000000001"/>
    <n v="7"/>
    <n v="0"/>
    <n v="366.63479999999993"/>
  </r>
  <r>
    <n v="8170"/>
    <s v="CA-2014-107174"/>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x v="4"/>
    <n v="98105"/>
    <x v="1"/>
    <s v="TEC-AC-10001465"/>
    <x v="2"/>
    <x v="11"/>
    <s v="SanDisk Cruzer 64 GB USB Flash Drive"/>
    <n v="108.96000000000001"/>
    <n v="3"/>
    <n v="0"/>
    <n v="32.687999999999988"/>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x v="10"/>
    <n v="60623"/>
    <x v="2"/>
    <s v="OFF-PA-10003892"/>
    <x v="1"/>
    <x v="10"/>
    <s v="Xerox 1943"/>
    <n v="156.512"/>
    <n v="4"/>
    <n v="0.2"/>
    <n v="52.822799999999987"/>
  </r>
  <r>
    <n v="8177"/>
    <s v="CA-2013-135965"/>
    <x v="0"/>
    <x v="897"/>
    <d v="2013-09-26T00:00:00"/>
    <s v="First Class"/>
    <s v="SZ-20035"/>
    <s v="Sam Zeldin"/>
    <x v="2"/>
    <s v="United States"/>
    <s v="New York City"/>
    <x v="15"/>
    <n v="10035"/>
    <x v="3"/>
    <s v="OFF-ST-10002370"/>
    <x v="1"/>
    <x v="4"/>
    <s v="Sortfiler Multipurpose Personal File Organizer, Black"/>
    <n v="128.34"/>
    <n v="6"/>
    <n v="0"/>
    <n v="37.218599999999995"/>
  </r>
  <r>
    <n v="8178"/>
    <s v="CA-2014-149699"/>
    <x v="3"/>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x v="1"/>
    <s v="United States"/>
    <s v="Chicago"/>
    <x v="10"/>
    <n v="60653"/>
    <x v="2"/>
    <s v="FUR-FU-10004973"/>
    <x v="0"/>
    <x v="5"/>
    <s v="Flat Face Poster Frame"/>
    <n v="22.608000000000001"/>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x v="10"/>
    <n v="60623"/>
    <x v="2"/>
    <s v="OFF-PA-10003641"/>
    <x v="1"/>
    <x v="10"/>
    <s v="Xerox 1909"/>
    <n v="63.311999999999998"/>
    <n v="3"/>
    <n v="0.2"/>
    <n v="20.576399999999996"/>
  </r>
  <r>
    <n v="8186"/>
    <s v="CA-2012-136728"/>
    <x v="1"/>
    <x v="1023"/>
    <d v="2012-09-17T00:00:00"/>
    <s v="Second Class"/>
    <s v="AG-10900"/>
    <s v="Arthur Gainer"/>
    <x v="0"/>
    <s v="United States"/>
    <s v="Chicago"/>
    <x v="10"/>
    <n v="60623"/>
    <x v="2"/>
    <s v="OFF-EN-10002621"/>
    <x v="1"/>
    <x v="12"/>
    <s v="Staples"/>
    <n v="7.8239999999999998"/>
    <n v="1"/>
    <n v="0.2"/>
    <n v="2.9339999999999997"/>
  </r>
  <r>
    <n v="8187"/>
    <s v="CA-2012-136728"/>
    <x v="1"/>
    <x v="1023"/>
    <d v="2012-09-17T00:00:00"/>
    <s v="Second Class"/>
    <s v="AG-10900"/>
    <s v="Arthur Gainer"/>
    <x v="0"/>
    <s v="United States"/>
    <s v="Chicago"/>
    <x v="10"/>
    <n v="60623"/>
    <x v="2"/>
    <s v="FUR-CH-10003817"/>
    <x v="0"/>
    <x v="1"/>
    <s v="Global Value Steno Chair, Gray"/>
    <n v="170.072"/>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0000000000009"/>
    <n v="7"/>
    <n v="0.7"/>
    <n v="-4.2336000000000009"/>
  </r>
  <r>
    <n v="8194"/>
    <s v="CA-2012-141327"/>
    <x v="1"/>
    <x v="672"/>
    <d v="2012-12-03T00:00:00"/>
    <s v="First Class"/>
    <s v="LR-16915"/>
    <s v="Lena Radford"/>
    <x v="0"/>
    <s v="United States"/>
    <s v="Durham"/>
    <x v="3"/>
    <n v="27707"/>
    <x v="0"/>
    <s v="OFF-AP-10001293"/>
    <x v="1"/>
    <x v="9"/>
    <s v="Belkin 8 Outlet Surge Protector"/>
    <n v="98.352000000000004"/>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x v="18"/>
    <n v="37918"/>
    <x v="0"/>
    <s v="TEC-AC-10004568"/>
    <x v="2"/>
    <x v="11"/>
    <s v="Maxell LTO Ultrium - 800 GB"/>
    <n v="89.567999999999998"/>
    <n v="4"/>
    <n v="0.2"/>
    <n v="-1.119600000000009"/>
  </r>
  <r>
    <n v="8198"/>
    <s v="CA-2014-102736"/>
    <x v="3"/>
    <x v="528"/>
    <d v="2014-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14-09-10T00:00:00"/>
    <s v="Standard Class"/>
    <s v="LP-17095"/>
    <s v="Liz Preis"/>
    <x v="0"/>
    <s v="United States"/>
    <s v="Knoxville"/>
    <x v="18"/>
    <n v="37918"/>
    <x v="0"/>
    <s v="OFF-PA-10001800"/>
    <x v="1"/>
    <x v="10"/>
    <s v="Xerox 220"/>
    <n v="15.552000000000003"/>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39999999999978"/>
  </r>
  <r>
    <n v="8209"/>
    <s v="CA-2012-141565"/>
    <x v="1"/>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x v="18"/>
    <n v="37130"/>
    <x v="0"/>
    <s v="OFF-PA-10004665"/>
    <x v="1"/>
    <x v="10"/>
    <s v="Advantus Motivational Note Cards"/>
    <n v="10.48"/>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x v="5"/>
    <n v="75217"/>
    <x v="2"/>
    <s v="OFF-FA-10002676"/>
    <x v="1"/>
    <x v="13"/>
    <s v="Colored Push Pins"/>
    <n v="4.3440000000000003"/>
    <n v="3"/>
    <n v="0.2"/>
    <n v="0.86879999999999979"/>
  </r>
  <r>
    <n v="8219"/>
    <s v="CA-2011-120775"/>
    <x v="2"/>
    <x v="462"/>
    <d v="2011-10-07T00:00:00"/>
    <s v="Standard Class"/>
    <s v="RD-19930"/>
    <s v="Russell D'Ascenzo"/>
    <x v="0"/>
    <s v="United States"/>
    <s v="Dallas"/>
    <x v="5"/>
    <n v="75217"/>
    <x v="2"/>
    <s v="FUR-FU-10000758"/>
    <x v="0"/>
    <x v="5"/>
    <s v="DAX Natural Wood-Tone Poster Frame"/>
    <n v="31.776000000000003"/>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x v="5"/>
    <n v="75217"/>
    <x v="2"/>
    <s v="OFF-FA-10000254"/>
    <x v="1"/>
    <x v="13"/>
    <s v="Sterling Rubber Bands by Alliance"/>
    <n v="15.072000000000001"/>
    <n v="4"/>
    <n v="0.2"/>
    <n v="-3.7680000000000002"/>
  </r>
  <r>
    <n v="8223"/>
    <s v="CA-2011-152905"/>
    <x v="2"/>
    <x v="1087"/>
    <d v="2011-02-25T00:00:00"/>
    <s v="Standard Class"/>
    <s v="AB-10015"/>
    <s v="Aaron Bergman"/>
    <x v="0"/>
    <s v="United States"/>
    <s v="Arlington"/>
    <x v="5"/>
    <n v="76017"/>
    <x v="2"/>
    <s v="OFF-ST-10000321"/>
    <x v="1"/>
    <x v="4"/>
    <s v="Akro Stacking Bins"/>
    <n v="12.624000000000001"/>
    <n v="2"/>
    <n v="0.2"/>
    <n v="-2.5248000000000022"/>
  </r>
  <r>
    <n v="8224"/>
    <s v="CA-2013-104633"/>
    <x v="0"/>
    <x v="1"/>
    <d v="2013-06-17T00:00:00"/>
    <s v="Standard Class"/>
    <s v="EA-14035"/>
    <s v="Erin Ashbrook"/>
    <x v="1"/>
    <s v="United States"/>
    <s v="Pasadena"/>
    <x v="1"/>
    <n v="91104"/>
    <x v="1"/>
    <s v="OFF-PA-10000241"/>
    <x v="1"/>
    <x v="10"/>
    <s v="IBM Multi-Purpose Copy Paper, 8 1/2 x 11&quot;, Case"/>
    <n v="185.88"/>
    <n v="6"/>
    <n v="0"/>
    <n v="83.645999999999987"/>
  </r>
  <r>
    <n v="8225"/>
    <s v="CA-2013-104633"/>
    <x v="0"/>
    <x v="1"/>
    <d v="2013-06-17T00:00:00"/>
    <s v="Standard Class"/>
    <s v="EA-14035"/>
    <s v="Erin Ashbrook"/>
    <x v="1"/>
    <s v="United States"/>
    <s v="Pasadena"/>
    <x v="1"/>
    <n v="91104"/>
    <x v="1"/>
    <s v="OFF-PA-10004782"/>
    <x v="1"/>
    <x v="10"/>
    <s v="Xerox 228"/>
    <n v="12.96"/>
    <n v="2"/>
    <n v="0"/>
    <n v="6.2208000000000006"/>
  </r>
  <r>
    <n v="8226"/>
    <s v="CA-2014-104136"/>
    <x v="3"/>
    <x v="752"/>
    <d v="2014-11-05T00:00:00"/>
    <s v="Second Class"/>
    <s v="SF-20065"/>
    <s v="Sandra Flanagan"/>
    <x v="0"/>
    <s v="United States"/>
    <s v="Everett"/>
    <x v="31"/>
    <n v="2149"/>
    <x v="3"/>
    <s v="OFF-PA-10004243"/>
    <x v="1"/>
    <x v="10"/>
    <s v="Xerox 1939"/>
    <n v="189.7"/>
    <n v="10"/>
    <n v="0"/>
    <n v="91.055999999999983"/>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400000000005"/>
  </r>
  <r>
    <n v="8231"/>
    <s v="CA-2013-162355"/>
    <x v="0"/>
    <x v="1186"/>
    <d v="2013-07-03T00:00:00"/>
    <s v="Second Class"/>
    <s v="PF-19165"/>
    <s v="Philip Fox"/>
    <x v="0"/>
    <s v="United States"/>
    <s v="Sandy Springs"/>
    <x v="32"/>
    <n v="30328"/>
    <x v="0"/>
    <s v="OFF-AR-10004344"/>
    <x v="1"/>
    <x v="6"/>
    <s v="Bulldog Vacuum Base Pencil Sharpener"/>
    <n v="35.97"/>
    <n v="3"/>
    <n v="0"/>
    <n v="9.7118999999999982"/>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x v="2"/>
    <n v="32216"/>
    <x v="0"/>
    <s v="OFF-AR-10003251"/>
    <x v="1"/>
    <x v="6"/>
    <s v="Prang Drawing Pencil Set"/>
    <n v="4.4479999999999995"/>
    <n v="2"/>
    <n v="0.2"/>
    <n v="1.1119999999999999"/>
  </r>
  <r>
    <n v="8241"/>
    <s v="CA-2014-103065"/>
    <x v="3"/>
    <x v="179"/>
    <d v="2014-10-21T00:00:00"/>
    <s v="Same Day"/>
    <s v="PT-19090"/>
    <s v="Pete Takahito"/>
    <x v="0"/>
    <s v="United States"/>
    <s v="Jacksonville"/>
    <x v="2"/>
    <n v="32216"/>
    <x v="0"/>
    <s v="FUR-FU-10000175"/>
    <x v="0"/>
    <x v="5"/>
    <s v="DAX Wood Document Frame."/>
    <n v="43.936000000000007"/>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x v="1"/>
    <n v="94122"/>
    <x v="1"/>
    <s v="TEC-PH-10003691"/>
    <x v="2"/>
    <x v="7"/>
    <s v="BlackBerry Q10"/>
    <n v="806.33600000000001"/>
    <n v="8"/>
    <n v="0.2"/>
    <n v="50.396000000000015"/>
  </r>
  <r>
    <n v="8245"/>
    <s v="CA-2011-109897"/>
    <x v="2"/>
    <x v="1132"/>
    <d v="2011-08-16T00:00:00"/>
    <s v="Standard Class"/>
    <s v="BW-11200"/>
    <s v="Ben Wallace"/>
    <x v="0"/>
    <s v="United States"/>
    <s v="San Francisco"/>
    <x v="1"/>
    <n v="94122"/>
    <x v="1"/>
    <s v="FUR-FU-10002878"/>
    <x v="0"/>
    <x v="5"/>
    <s v="Seth Thomas 14&quot; Day/Date Wall Clock"/>
    <n v="85.44"/>
    <n v="3"/>
    <n v="0"/>
    <n v="31.612800000000004"/>
  </r>
  <r>
    <n v="8246"/>
    <s v="US-2011-143581"/>
    <x v="2"/>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12-05-10T00:00:00"/>
    <s v="Same Day"/>
    <s v="DP-13390"/>
    <s v="Dennis Pardue"/>
    <x v="2"/>
    <s v="United States"/>
    <s v="Aurora"/>
    <x v="10"/>
    <n v="60505"/>
    <x v="2"/>
    <s v="OFF-AP-10002439"/>
    <x v="1"/>
    <x v="9"/>
    <s v="Tripp Lite Isotel 8 Ultra 8 Outlet Metal Surge"/>
    <n v="70.969999999999985"/>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x v="0"/>
    <s v="United States"/>
    <s v="Chicago"/>
    <x v="10"/>
    <n v="60653"/>
    <x v="2"/>
    <s v="OFF-BI-10002854"/>
    <x v="1"/>
    <x v="8"/>
    <s v="Performers Binder/Pad Holder, Black"/>
    <n v="11.211999999999998"/>
    <n v="2"/>
    <n v="0.8"/>
    <n v="-16.818000000000005"/>
  </r>
  <r>
    <n v="8251"/>
    <s v="CA-2012-140221"/>
    <x v="1"/>
    <x v="616"/>
    <d v="2012-03-09T00:00:00"/>
    <s v="Second Class"/>
    <s v="MS-17365"/>
    <s v="Maribeth Schnelling"/>
    <x v="0"/>
    <s v="United States"/>
    <s v="Chicago"/>
    <x v="10"/>
    <n v="60653"/>
    <x v="2"/>
    <s v="FUR-FU-10000023"/>
    <x v="0"/>
    <x v="5"/>
    <s v="Eldon Wave Desk Accessories"/>
    <n v="4.7119999999999997"/>
    <n v="2"/>
    <n v="0.6"/>
    <n v="-1.8847999999999994"/>
  </r>
  <r>
    <n v="8252"/>
    <s v="CA-2012-140221"/>
    <x v="1"/>
    <x v="616"/>
    <d v="2012-03-09T00:00:00"/>
    <s v="Second Class"/>
    <s v="MS-17365"/>
    <s v="Maribeth Schnelling"/>
    <x v="0"/>
    <s v="United States"/>
    <s v="Chicago"/>
    <x v="10"/>
    <n v="60653"/>
    <x v="2"/>
    <s v="OFF-AP-10000828"/>
    <x v="1"/>
    <x v="9"/>
    <s v="Avanti 4.4 Cu. Ft. Refrigerator"/>
    <n v="180.97999999999996"/>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6000000000025"/>
  </r>
  <r>
    <n v="8254"/>
    <s v="CA-2014-152310"/>
    <x v="3"/>
    <x v="801"/>
    <d v="2014-08-20T00:00:00"/>
    <s v="Standard Class"/>
    <s v="DK-12895"/>
    <s v="Dana Kaydos"/>
    <x v="0"/>
    <s v="United States"/>
    <s v="Seattle"/>
    <x v="4"/>
    <n v="98103"/>
    <x v="1"/>
    <s v="TEC-CO-10000971"/>
    <x v="2"/>
    <x v="16"/>
    <s v="Hewlett Packard 310 Color Digital Copier"/>
    <n v="299.99"/>
    <n v="1"/>
    <n v="0"/>
    <n v="89.996999999999986"/>
  </r>
  <r>
    <n v="8255"/>
    <s v="CA-2014-152310"/>
    <x v="3"/>
    <x v="801"/>
    <d v="2014-08-20T00:00:00"/>
    <s v="Standard Class"/>
    <s v="DK-12895"/>
    <s v="Dana Kaydos"/>
    <x v="0"/>
    <s v="United States"/>
    <s v="Seattle"/>
    <x v="4"/>
    <n v="98103"/>
    <x v="1"/>
    <s v="OFF-PA-10003134"/>
    <x v="1"/>
    <x v="10"/>
    <s v="Xerox 1937"/>
    <n v="192.16"/>
    <n v="4"/>
    <n v="0"/>
    <n v="92.236799999999988"/>
  </r>
  <r>
    <n v="8256"/>
    <s v="CA-2014-152310"/>
    <x v="3"/>
    <x v="801"/>
    <d v="2014-08-20T00:00:00"/>
    <s v="Standard Class"/>
    <s v="DK-12895"/>
    <s v="Dana Kaydos"/>
    <x v="0"/>
    <s v="United States"/>
    <s v="Seattle"/>
    <x v="4"/>
    <n v="98103"/>
    <x v="1"/>
    <s v="TEC-PH-10002538"/>
    <x v="2"/>
    <x v="7"/>
    <s v="Grandstream GXP1160 VoIP phone"/>
    <n v="242.624"/>
    <n v="8"/>
    <n v="0.2"/>
    <n v="27.295199999999973"/>
  </r>
  <r>
    <n v="8257"/>
    <s v="CA-2014-152310"/>
    <x v="3"/>
    <x v="801"/>
    <d v="2014-08-20T00:00:00"/>
    <s v="Standard Class"/>
    <s v="DK-12895"/>
    <s v="Dana Kaydos"/>
    <x v="0"/>
    <s v="United States"/>
    <s v="Seattle"/>
    <x v="4"/>
    <n v="98103"/>
    <x v="1"/>
    <s v="OFF-ST-10001228"/>
    <x v="1"/>
    <x v="4"/>
    <s v="Personal File Boxes with Fold-Down Carry Handle"/>
    <n v="46.74"/>
    <n v="3"/>
    <n v="0"/>
    <n v="11.684999999999999"/>
  </r>
  <r>
    <n v="8258"/>
    <s v="CA-2014-152310"/>
    <x v="3"/>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x v="4"/>
    <n v="98103"/>
    <x v="1"/>
    <s v="OFF-BI-10004308"/>
    <x v="1"/>
    <x v="8"/>
    <s v="Avery Legal 4-Ring Binder"/>
    <n v="100.70400000000001"/>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x v="12"/>
    <n v="48066"/>
    <x v="2"/>
    <s v="OFF-BI-10000773"/>
    <x v="1"/>
    <x v="8"/>
    <s v="Insertable Tab Post Binder Dividers"/>
    <n v="8.02"/>
    <n v="1"/>
    <n v="0"/>
    <n v="3.7693999999999992"/>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2"/>
    <n v="4"/>
    <n v="0.7"/>
    <n v="-10.037199999999999"/>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2"/>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8000000000008"/>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x v="10"/>
    <n v="60505"/>
    <x v="2"/>
    <s v="TEC-PH-10002584"/>
    <x v="2"/>
    <x v="7"/>
    <s v="Samsung Galaxy S4"/>
    <n v="2003.1680000000001"/>
    <n v="4"/>
    <n v="0.2"/>
    <n v="250.39599999999984"/>
  </r>
  <r>
    <n v="8271"/>
    <s v="CA-2014-121790"/>
    <x v="3"/>
    <x v="289"/>
    <d v="2014-02-07T00:00:00"/>
    <s v="Standard Class"/>
    <s v="LP-17095"/>
    <s v="Liz Preis"/>
    <x v="0"/>
    <s v="United States"/>
    <s v="Aurora"/>
    <x v="10"/>
    <n v="60505"/>
    <x v="2"/>
    <s v="OFF-AR-10003602"/>
    <x v="1"/>
    <x v="6"/>
    <s v="Quartet Omega Colored Chalk, 12/Pack"/>
    <n v="9.343999999999999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x v="24"/>
    <n v="45503"/>
    <x v="3"/>
    <s v="OFF-AR-10000634"/>
    <x v="1"/>
    <x v="6"/>
    <s v="Newell 320"/>
    <n v="3.4240000000000004"/>
    <n v="1"/>
    <n v="0.2"/>
    <n v="0.29960000000000009"/>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
  </r>
  <r>
    <n v="8278"/>
    <s v="US-2013-139262"/>
    <x v="0"/>
    <x v="823"/>
    <d v="2013-02-25T00:00:00"/>
    <s v="Standard Class"/>
    <s v="LC-16960"/>
    <s v="Lindsay Castell"/>
    <x v="2"/>
    <s v="United States"/>
    <s v="Tampa"/>
    <x v="2"/>
    <n v="33614"/>
    <x v="0"/>
    <s v="OFF-BI-10002026"/>
    <x v="1"/>
    <x v="8"/>
    <s v="Avery Arch Ring Binders"/>
    <n v="34.860000000000007"/>
    <n v="2"/>
    <n v="0.7"/>
    <n v="-26.726000000000006"/>
  </r>
  <r>
    <n v="8279"/>
    <s v="US-2013-139262"/>
    <x v="0"/>
    <x v="823"/>
    <d v="2013-02-25T00:00:00"/>
    <s v="Standard Class"/>
    <s v="LC-16960"/>
    <s v="Lindsay Castell"/>
    <x v="2"/>
    <s v="United States"/>
    <s v="Tampa"/>
    <x v="2"/>
    <n v="33614"/>
    <x v="0"/>
    <s v="OFF-ST-10001496"/>
    <x v="1"/>
    <x v="4"/>
    <s v="Standard Rollaway File with Lock"/>
    <n v="432.45600000000002"/>
    <n v="3"/>
    <n v="0.2"/>
    <n v="32.434200000000004"/>
  </r>
  <r>
    <n v="8280"/>
    <s v="CA-2014-146192"/>
    <x v="3"/>
    <x v="300"/>
    <d v="2014-04-27T00:00:00"/>
    <s v="Standard Class"/>
    <s v="BD-11725"/>
    <s v="Bruce Degenhardt"/>
    <x v="0"/>
    <s v="United States"/>
    <s v="Columbus"/>
    <x v="32"/>
    <n v="31907"/>
    <x v="0"/>
    <s v="OFF-ST-10003716"/>
    <x v="1"/>
    <x v="4"/>
    <s v="Tennsco Double-Tier Lockers"/>
    <n v="675.060000000000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4999999999972"/>
  </r>
  <r>
    <n v="8283"/>
    <s v="CA-2012-154284"/>
    <x v="1"/>
    <x v="379"/>
    <d v="2012-12-26T00:00:00"/>
    <s v="Second Class"/>
    <s v="SZ-20035"/>
    <s v="Sam Zeldin"/>
    <x v="2"/>
    <s v="United States"/>
    <s v="Saint Charles"/>
    <x v="10"/>
    <n v="60174"/>
    <x v="2"/>
    <s v="TEC-MA-10004241"/>
    <x v="2"/>
    <x v="15"/>
    <s v="Star Micronics TSP800 TSP847IIU Receipt Printer"/>
    <n v="600.53"/>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x v="10"/>
    <n v="60174"/>
    <x v="2"/>
    <s v="TEC-AC-10003198"/>
    <x v="2"/>
    <x v="11"/>
    <s v="Enermax Acrylux Wireless Keyboard"/>
    <n v="637.44000000000005"/>
    <n v="8"/>
    <n v="0.2"/>
    <n v="135.45599999999996"/>
  </r>
  <r>
    <n v="8286"/>
    <s v="CA-2012-154284"/>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x v="2"/>
    <n v="33180"/>
    <x v="0"/>
    <s v="OFF-PA-10000295"/>
    <x v="1"/>
    <x v="10"/>
    <s v="Xerox 229"/>
    <n v="31.104000000000006"/>
    <n v="6"/>
    <n v="0.2"/>
    <n v="10.8864"/>
  </r>
  <r>
    <n v="8288"/>
    <s v="CA-2011-156244"/>
    <x v="2"/>
    <x v="1132"/>
    <d v="2011-08-16T00:00:00"/>
    <s v="Standard Class"/>
    <s v="DH-13675"/>
    <s v="Duane Huffman"/>
    <x v="2"/>
    <s v="United States"/>
    <s v="Miami"/>
    <x v="2"/>
    <n v="33180"/>
    <x v="0"/>
    <s v="OFF-AR-10004344"/>
    <x v="1"/>
    <x v="6"/>
    <s v="Bulldog Vacuum Base Pencil Sharpener"/>
    <n v="47.96"/>
    <n v="5"/>
    <n v="0.2"/>
    <n v="4.196499999999995"/>
  </r>
  <r>
    <n v="8289"/>
    <s v="CA-2011-156244"/>
    <x v="2"/>
    <x v="1132"/>
    <d v="2011-08-16T00:00:00"/>
    <s v="Standard Class"/>
    <s v="DH-13675"/>
    <s v="Duane Huffman"/>
    <x v="2"/>
    <s v="United States"/>
    <s v="Miami"/>
    <x v="2"/>
    <n v="33180"/>
    <x v="0"/>
    <s v="TEC-AC-10002473"/>
    <x v="2"/>
    <x v="11"/>
    <s v="Maxell 4.7GB DVD-R"/>
    <n v="158.928"/>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3"/>
    <n v="3"/>
    <n v="0.7"/>
    <n v="-7.5767999999999986"/>
  </r>
  <r>
    <n v="8294"/>
    <s v="US-2014-168802"/>
    <x v="3"/>
    <x v="132"/>
    <d v="2014-11-08T00:00:00"/>
    <s v="Standard Class"/>
    <s v="JO-15145"/>
    <s v="Jack O'Briant"/>
    <x v="1"/>
    <s v="United States"/>
    <s v="Seattle"/>
    <x v="4"/>
    <n v="98103"/>
    <x v="1"/>
    <s v="OFF-BI-10002393"/>
    <x v="1"/>
    <x v="8"/>
    <s v="Binder Posts"/>
    <n v="18.368000000000002"/>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00000000007"/>
  </r>
  <r>
    <n v="8298"/>
    <s v="US-2012-158911"/>
    <x v="1"/>
    <x v="761"/>
    <d v="2012-07-11T00:00:00"/>
    <s v="Standard Class"/>
    <s v="RS-19765"/>
    <s v="Roland Schwarz"/>
    <x v="1"/>
    <s v="United States"/>
    <s v="Charlotte"/>
    <x v="3"/>
    <n v="28205"/>
    <x v="0"/>
    <s v="FUR-FU-10003829"/>
    <x v="0"/>
    <x v="5"/>
    <s v="Stackable Trays"/>
    <n v="4.9280000000000008"/>
    <n v="2"/>
    <n v="0.2"/>
    <n v="0.73919999999999941"/>
  </r>
  <r>
    <n v="8299"/>
    <s v="US-2012-158911"/>
    <x v="1"/>
    <x v="761"/>
    <d v="2012-07-11T00:00:00"/>
    <s v="Standard Class"/>
    <s v="RS-19765"/>
    <s v="Roland Schwarz"/>
    <x v="1"/>
    <s v="United States"/>
    <s v="Charlotte"/>
    <x v="3"/>
    <n v="28205"/>
    <x v="0"/>
    <s v="OFF-LA-10003223"/>
    <x v="1"/>
    <x v="2"/>
    <s v="Avery 508"/>
    <n v="11.784000000000001"/>
    <n v="3"/>
    <n v="0.2"/>
    <n v="4.2716999999999992"/>
  </r>
  <r>
    <n v="8300"/>
    <s v="US-2011-103338"/>
    <x v="2"/>
    <x v="518"/>
    <d v="2011-03-15T00:00:00"/>
    <s v="Standard Class"/>
    <s v="RB-19435"/>
    <s v="Richard Bierner"/>
    <x v="0"/>
    <s v="United States"/>
    <s v="Roseville"/>
    <x v="1"/>
    <n v="95661"/>
    <x v="1"/>
    <s v="OFF-AR-10001770"/>
    <x v="1"/>
    <x v="6"/>
    <s v="Economy #2 Pencils"/>
    <n v="7.98"/>
    <n v="3"/>
    <n v="0"/>
    <n v="2.0747999999999998"/>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x v="1"/>
    <n v="94110"/>
    <x v="1"/>
    <s v="TEC-PH-10003092"/>
    <x v="2"/>
    <x v="7"/>
    <s v="Motorola L804"/>
    <n v="73.584000000000003"/>
    <n v="2"/>
    <n v="0.2"/>
    <n v="8.2781999999999982"/>
  </r>
  <r>
    <n v="8305"/>
    <s v="CA-2014-135419"/>
    <x v="3"/>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x v="26"/>
    <n v="74133"/>
    <x v="2"/>
    <s v="OFF-PA-10001870"/>
    <x v="1"/>
    <x v="10"/>
    <s v="Xerox 202"/>
    <n v="32.400000000000006"/>
    <n v="5"/>
    <n v="0"/>
    <n v="15.552000000000001"/>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00000000003"/>
    <n v="7"/>
    <n v="0"/>
    <n v="764.38180000000011"/>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x v="5"/>
    <n v="77573"/>
    <x v="2"/>
    <s v="OFF-FA-10001561"/>
    <x v="1"/>
    <x v="13"/>
    <s v="Stockwell Push Pins"/>
    <n v="3.4880000000000004"/>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85"/>
  </r>
  <r>
    <n v="8317"/>
    <s v="CA-2011-161508"/>
    <x v="2"/>
    <x v="136"/>
    <d v="2011-07-16T00:00:00"/>
    <s v="Standard Class"/>
    <s v="PV-18985"/>
    <s v="Paul Van Hugh"/>
    <x v="2"/>
    <s v="United States"/>
    <s v="League City"/>
    <x v="5"/>
    <n v="77573"/>
    <x v="2"/>
    <s v="OFF-PA-10001804"/>
    <x v="1"/>
    <x v="10"/>
    <s v="Xerox 195"/>
    <n v="16.032"/>
    <n v="3"/>
    <n v="0.2"/>
    <n v="5.6111999999999993"/>
  </r>
  <r>
    <n v="8318"/>
    <s v="CA-2014-130904"/>
    <x v="3"/>
    <x v="645"/>
    <d v="2014-04-17T00:00:00"/>
    <s v="Standard Class"/>
    <s v="HM-14980"/>
    <s v="Henry MacAllister"/>
    <x v="0"/>
    <s v="United States"/>
    <s v="Burlington"/>
    <x v="3"/>
    <n v="27217"/>
    <x v="0"/>
    <s v="OFF-AR-10000422"/>
    <x v="1"/>
    <x v="6"/>
    <s v="Pencil and Crayon Sharpener"/>
    <n v="1.752"/>
    <n v="1"/>
    <n v="0.2"/>
    <n v="0.15329999999999994"/>
  </r>
  <r>
    <n v="8319"/>
    <s v="CA-2014-130904"/>
    <x v="3"/>
    <x v="645"/>
    <d v="2014-04-17T00:00:00"/>
    <s v="Standard Class"/>
    <s v="HM-14980"/>
    <s v="Henry MacAllister"/>
    <x v="0"/>
    <s v="United States"/>
    <s v="Burlington"/>
    <x v="3"/>
    <n v="27217"/>
    <x v="0"/>
    <s v="OFF-AR-10000127"/>
    <x v="1"/>
    <x v="6"/>
    <s v="Newell 321"/>
    <n v="20.992000000000001"/>
    <n v="8"/>
    <n v="0.2"/>
    <n v="2.3615999999999966"/>
  </r>
  <r>
    <n v="8320"/>
    <s v="CA-2014-133620"/>
    <x v="3"/>
    <x v="38"/>
    <d v="2014-11-19T00:00:00"/>
    <s v="Standard Class"/>
    <s v="EM-14065"/>
    <s v="Erin Mull"/>
    <x v="0"/>
    <s v="United States"/>
    <s v="New York City"/>
    <x v="15"/>
    <n v="10009"/>
    <x v="3"/>
    <s v="OFF-ST-10004634"/>
    <x v="1"/>
    <x v="4"/>
    <s v="Personal Folder Holder, Ebony"/>
    <n v="11.21"/>
    <n v="1"/>
    <n v="0"/>
    <n v="3.3629999999999995"/>
  </r>
  <r>
    <n v="8321"/>
    <s v="CA-2012-142937"/>
    <x v="1"/>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x v="5"/>
    <n v="77095"/>
    <x v="2"/>
    <s v="OFF-BI-10002026"/>
    <x v="1"/>
    <x v="8"/>
    <s v="Ibico Recycled Linen-Style Covers"/>
    <n v="15.623999999999997"/>
    <n v="2"/>
    <n v="0.8"/>
    <n v="-24.998400000000011"/>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x v="2"/>
    <n v="33012"/>
    <x v="0"/>
    <s v="OFF-ST-10001321"/>
    <x v="1"/>
    <x v="4"/>
    <s v="Decoflex Hanging Personal Folder File, Blue"/>
    <n v="61.68"/>
    <n v="5"/>
    <n v="0.2"/>
    <n v="5.3970000000000073"/>
  </r>
  <r>
    <n v="8326"/>
    <s v="CA-2014-144456"/>
    <x v="3"/>
    <x v="565"/>
    <d v="2014-09-10T00:00:00"/>
    <s v="First Class"/>
    <s v="FC-14245"/>
    <s v="Frank Carlisle"/>
    <x v="2"/>
    <s v="United States"/>
    <s v="Hialeah"/>
    <x v="2"/>
    <n v="33012"/>
    <x v="0"/>
    <s v="TEC-PH-10001750"/>
    <x v="2"/>
    <x v="7"/>
    <s v="Samsung Rugby III"/>
    <n v="158.376"/>
    <n v="3"/>
    <n v="0.2"/>
    <n v="13.857900000000008"/>
  </r>
  <r>
    <n v="8327"/>
    <s v="CA-2014-103478"/>
    <x v="3"/>
    <x v="246"/>
    <d v="2014-07-25T00:00:00"/>
    <s v="Second Class"/>
    <s v="KL-16555"/>
    <s v="Kelly Lampkin"/>
    <x v="1"/>
    <s v="United States"/>
    <s v="Aurora"/>
    <x v="10"/>
    <n v="60505"/>
    <x v="2"/>
    <s v="OFF-BI-10001890"/>
    <x v="1"/>
    <x v="8"/>
    <s v="Avery Poly Binder Pockets"/>
    <n v="2.8639999999999994"/>
    <n v="4"/>
    <n v="0.8"/>
    <n v="-4.5824000000000016"/>
  </r>
  <r>
    <n v="8328"/>
    <s v="CA-2014-103478"/>
    <x v="3"/>
    <x v="246"/>
    <d v="2014-07-25T00:00:00"/>
    <s v="Second Class"/>
    <s v="KL-16555"/>
    <s v="Kelly Lampkin"/>
    <x v="1"/>
    <s v="United States"/>
    <s v="Aurora"/>
    <x v="10"/>
    <n v="60505"/>
    <x v="2"/>
    <s v="OFF-BI-10004224"/>
    <x v="1"/>
    <x v="8"/>
    <s v="Catalog Binders with Expanding Posts"/>
    <n v="94.191999999999979"/>
    <n v="7"/>
    <n v="0.8"/>
    <n v="-164.83600000000007"/>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4000000000003"/>
  </r>
  <r>
    <n v="8331"/>
    <s v="CA-2014-113572"/>
    <x v="3"/>
    <x v="659"/>
    <d v="2014-11-12T00:00:00"/>
    <s v="Standard Class"/>
    <s v="FP-14320"/>
    <s v="Frank Preis"/>
    <x v="0"/>
    <s v="United States"/>
    <s v="New York City"/>
    <x v="15"/>
    <n v="10024"/>
    <x v="3"/>
    <s v="TEC-AC-10002370"/>
    <x v="2"/>
    <x v="11"/>
    <s v="Maxell CD-R Discs"/>
    <n v="7.88"/>
    <n v="4"/>
    <n v="0"/>
    <n v="2.5215999999999994"/>
  </r>
  <r>
    <n v="8332"/>
    <s v="CA-2013-153269"/>
    <x v="0"/>
    <x v="1185"/>
    <d v="2013-03-13T00:00:00"/>
    <s v="First Class"/>
    <s v="PS-18760"/>
    <s v="Pamela Stobb"/>
    <x v="0"/>
    <s v="United States"/>
    <s v="Andover"/>
    <x v="31"/>
    <n v="1810"/>
    <x v="3"/>
    <s v="OFF-ST-10004634"/>
    <x v="1"/>
    <x v="4"/>
    <s v="Personal Folder Holder, Ebony"/>
    <n v="11.21"/>
    <n v="1"/>
    <n v="0"/>
    <n v="3.3629999999999995"/>
  </r>
  <r>
    <n v="8333"/>
    <s v="CA-2013-153269"/>
    <x v="0"/>
    <x v="1185"/>
    <d v="2013-03-13T00:00:00"/>
    <s v="First Class"/>
    <s v="PS-18760"/>
    <s v="Pamela Stobb"/>
    <x v="0"/>
    <s v="United States"/>
    <s v="Andover"/>
    <x v="31"/>
    <n v="1810"/>
    <x v="3"/>
    <s v="FUR-CH-10002647"/>
    <x v="0"/>
    <x v="1"/>
    <s v="Situations Contoured Folding Chairs, 4/Set"/>
    <n v="354.90000000000003"/>
    <n v="5"/>
    <n v="0"/>
    <n v="88.725000000000023"/>
  </r>
  <r>
    <n v="8334"/>
    <s v="CA-2013-153269"/>
    <x v="0"/>
    <x v="1185"/>
    <d v="2013-03-13T00:00:00"/>
    <s v="First Class"/>
    <s v="PS-18760"/>
    <s v="Pamela Stobb"/>
    <x v="0"/>
    <s v="United States"/>
    <s v="Andover"/>
    <x v="31"/>
    <n v="1810"/>
    <x v="3"/>
    <s v="OFF-PA-10001801"/>
    <x v="1"/>
    <x v="10"/>
    <s v="Xerox 193"/>
    <n v="17.940000000000001"/>
    <n v="3"/>
    <n v="0"/>
    <n v="8.7906000000000013"/>
  </r>
  <r>
    <n v="8335"/>
    <s v="CA-2013-153269"/>
    <x v="0"/>
    <x v="1185"/>
    <d v="2013-03-13T00:00:00"/>
    <s v="First Class"/>
    <s v="PS-18760"/>
    <s v="Pamela Stobb"/>
    <x v="0"/>
    <s v="United States"/>
    <s v="Andover"/>
    <x v="31"/>
    <n v="1810"/>
    <x v="3"/>
    <s v="OFF-BI-10004632"/>
    <x v="1"/>
    <x v="8"/>
    <s v="GBC Binding covers"/>
    <n v="51.8"/>
    <n v="4"/>
    <n v="0"/>
    <n v="23.309999999999995"/>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x v="17"/>
    <n v="23320"/>
    <x v="0"/>
    <s v="OFF-PA-10002262"/>
    <x v="1"/>
    <x v="10"/>
    <s v="Xerox 192"/>
    <n v="32.40000000000000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0000000000001"/>
    <n v="5"/>
    <n v="0.2"/>
    <n v="22.199999999999996"/>
  </r>
  <r>
    <n v="8345"/>
    <s v="US-2011-155544"/>
    <x v="2"/>
    <x v="90"/>
    <d v="2011-03-25T00:00:00"/>
    <s v="Standard Class"/>
    <s v="GM-14440"/>
    <s v="Gary McGarr"/>
    <x v="0"/>
    <s v="United States"/>
    <s v="Knoxville"/>
    <x v="18"/>
    <n v="37918"/>
    <x v="0"/>
    <s v="FUR-FU-10001473"/>
    <x v="0"/>
    <x v="5"/>
    <s v="DAX Wood Document Frame"/>
    <n v="32.952000000000005"/>
    <n v="3"/>
    <n v="0.2"/>
    <n v="6.5903999999999989"/>
  </r>
  <r>
    <n v="8346"/>
    <s v="US-2011-155544"/>
    <x v="2"/>
    <x v="90"/>
    <d v="2011-03-25T00:00:00"/>
    <s v="Standard Class"/>
    <s v="GM-14440"/>
    <s v="Gary McGarr"/>
    <x v="0"/>
    <s v="United States"/>
    <s v="Knoxville"/>
    <x v="18"/>
    <n v="37918"/>
    <x v="0"/>
    <s v="FUR-CH-10000422"/>
    <x v="0"/>
    <x v="1"/>
    <s v="Global Highback Leather Tilter in Burgundy"/>
    <n v="218.376"/>
    <n v="3"/>
    <n v="0.2"/>
    <n v="-10.918799999999983"/>
  </r>
  <r>
    <n v="8347"/>
    <s v="US-2012-115238"/>
    <x v="1"/>
    <x v="28"/>
    <d v="2012-05-04T00:00:00"/>
    <s v="Standard Class"/>
    <s v="JW-15220"/>
    <s v="Jane Waco"/>
    <x v="1"/>
    <s v="United States"/>
    <s v="Lawrence"/>
    <x v="31"/>
    <n v="1841"/>
    <x v="3"/>
    <s v="FUR-FU-10002960"/>
    <x v="0"/>
    <x v="5"/>
    <s v="Eldon 200 Class Desk Accessories, Burgundy"/>
    <n v="31.400000000000002"/>
    <n v="5"/>
    <n v="0"/>
    <n v="13.188000000000002"/>
  </r>
  <r>
    <n v="8348"/>
    <s v="US-2012-115238"/>
    <x v="1"/>
    <x v="28"/>
    <d v="2012-05-04T00:00:00"/>
    <s v="Standard Class"/>
    <s v="JW-15220"/>
    <s v="Jane Waco"/>
    <x v="1"/>
    <s v="United States"/>
    <s v="Lawrence"/>
    <x v="31"/>
    <n v="1841"/>
    <x v="3"/>
    <s v="FUR-FU-10002445"/>
    <x v="0"/>
    <x v="5"/>
    <s v="DAX Two-Tone Rosewood/Black Document Frame, Desktop, 5 x 7"/>
    <n v="9.4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000000000002"/>
  </r>
  <r>
    <n v="8351"/>
    <s v="US-2012-115238"/>
    <x v="1"/>
    <x v="28"/>
    <d v="2012-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x v="9"/>
    <n v="19134"/>
    <x v="3"/>
    <s v="FUR-FU-10004245"/>
    <x v="0"/>
    <x v="5"/>
    <s v="Career Cubicle Clock, 8 1/4&quot;, Black"/>
    <n v="32.448"/>
    <n v="2"/>
    <n v="0.2"/>
    <n v="7.3008000000000006"/>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14-05-09T00:00:00"/>
    <s v="Standard Class"/>
    <s v="BO-11350"/>
    <s v="Bill Overfelt"/>
    <x v="1"/>
    <s v="United States"/>
    <s v="Philadelphia"/>
    <x v="9"/>
    <n v="19134"/>
    <x v="3"/>
    <s v="FUR-TA-10003748"/>
    <x v="0"/>
    <x v="3"/>
    <s v="Bevis 36 x 72 Conference Tables"/>
    <n v="373.46999999999991"/>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053"/>
  </r>
  <r>
    <n v="8360"/>
    <s v="CA-2011-110555"/>
    <x v="2"/>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14-01-05T00:00:00"/>
    <s v="Second Class"/>
    <s v="TS-21655"/>
    <s v="Trudy Schmidt"/>
    <x v="0"/>
    <s v="United States"/>
    <s v="El Paso"/>
    <x v="5"/>
    <n v="79907"/>
    <x v="2"/>
    <s v="OFF-AR-10001955"/>
    <x v="1"/>
    <x v="6"/>
    <s v="Newell 319"/>
    <n v="31.744"/>
    <n v="2"/>
    <n v="0.2"/>
    <n v="3.9679999999999964"/>
  </r>
  <r>
    <n v="8362"/>
    <s v="CA-2014-147207"/>
    <x v="3"/>
    <x v="460"/>
    <d v="2014-01-05T00:00:00"/>
    <s v="Second Class"/>
    <s v="TS-21655"/>
    <s v="Trudy Schmidt"/>
    <x v="0"/>
    <s v="United States"/>
    <s v="El Paso"/>
    <x v="5"/>
    <n v="79907"/>
    <x v="2"/>
    <s v="OFF-AP-10000027"/>
    <x v="1"/>
    <x v="9"/>
    <s v="Hoover Commercial SteamVac"/>
    <n v="5.4319999999999986"/>
    <n v="2"/>
    <n v="0.8"/>
    <n v="-13.580000000000002"/>
  </r>
  <r>
    <n v="8363"/>
    <s v="CA-2014-147207"/>
    <x v="3"/>
    <x v="460"/>
    <d v="2014-01-05T00:00:00"/>
    <s v="Second Class"/>
    <s v="TS-21655"/>
    <s v="Trudy Schmidt"/>
    <x v="0"/>
    <s v="United States"/>
    <s v="El Paso"/>
    <x v="5"/>
    <n v="79907"/>
    <x v="2"/>
    <s v="FUR-TA-10002958"/>
    <x v="0"/>
    <x v="3"/>
    <s v="Bevis Oval Conference Table, Walnut"/>
    <n v="913.43000000000006"/>
    <n v="5"/>
    <n v="0.3"/>
    <n v="-169.63700000000009"/>
  </r>
  <r>
    <n v="8364"/>
    <s v="CA-2014-147207"/>
    <x v="3"/>
    <x v="460"/>
    <d v="2014-01-05T00:00:00"/>
    <s v="Second Class"/>
    <s v="TS-21655"/>
    <s v="Trudy Schmidt"/>
    <x v="0"/>
    <s v="United States"/>
    <s v="El Paso"/>
    <x v="5"/>
    <n v="79907"/>
    <x v="2"/>
    <s v="OFF-ST-10002615"/>
    <x v="1"/>
    <x v="4"/>
    <s v="Dual Level, Single-Width Filing Carts"/>
    <n v="372.14400000000001"/>
    <n v="3"/>
    <n v="0.2"/>
    <n v="27.910800000000009"/>
  </r>
  <r>
    <n v="8365"/>
    <s v="CA-2014-137631"/>
    <x v="3"/>
    <x v="1045"/>
    <d v="2014-05-03T00:00:00"/>
    <s v="Standard Class"/>
    <s v="JL-15235"/>
    <s v="Janet Lee"/>
    <x v="0"/>
    <s v="United States"/>
    <s v="Kissimmee"/>
    <x v="2"/>
    <n v="34741"/>
    <x v="0"/>
    <s v="TEC-PH-10002624"/>
    <x v="2"/>
    <x v="7"/>
    <s v="Samsung Galaxy S4 Mini"/>
    <n v="751.98400000000004"/>
    <n v="2"/>
    <n v="0.2"/>
    <n v="84.598199999999878"/>
  </r>
  <r>
    <n v="8366"/>
    <s v="CA-2014-157273"/>
    <x v="3"/>
    <x v="289"/>
    <d v="2014-02-03T00:00:00"/>
    <s v="First Class"/>
    <s v="SZ-20035"/>
    <s v="Sam Zeldin"/>
    <x v="2"/>
    <s v="United States"/>
    <s v="Seattle"/>
    <x v="4"/>
    <n v="98105"/>
    <x v="1"/>
    <s v="TEC-PH-10002275"/>
    <x v="2"/>
    <x v="7"/>
    <s v="Mitel 5320 IP Phone VoIP phone"/>
    <n v="604.76800000000003"/>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x v="1"/>
    <n v="95051"/>
    <x v="1"/>
    <s v="OFF-BI-10004308"/>
    <x v="1"/>
    <x v="8"/>
    <s v="Avery Legal 4-Ring Binder"/>
    <n v="83.920000000000016"/>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x v="5"/>
    <n v="76106"/>
    <x v="2"/>
    <s v="OFF-BI-10001658"/>
    <x v="1"/>
    <x v="8"/>
    <s v="GBC Standard Therm-A-Bind Covers"/>
    <n v="4.9839999999999991"/>
    <n v="1"/>
    <n v="0.8"/>
    <n v="-8.472800000000003"/>
  </r>
  <r>
    <n v="8373"/>
    <s v="CA-2013-113726"/>
    <x v="0"/>
    <x v="390"/>
    <d v="2013-12-02T00:00:00"/>
    <s v="Standard Class"/>
    <s v="SC-20680"/>
    <s v="Steve Carroll"/>
    <x v="2"/>
    <s v="United States"/>
    <s v="Seattle"/>
    <x v="4"/>
    <n v="98105"/>
    <x v="1"/>
    <s v="FUR-FU-10003535"/>
    <x v="0"/>
    <x v="5"/>
    <s v="Howard Miller Distant Time Traveler Alarm Clock"/>
    <n v="82.26"/>
    <n v="3"/>
    <n v="0"/>
    <n v="33.726600000000005"/>
  </r>
  <r>
    <n v="8374"/>
    <s v="CA-2013-152940"/>
    <x v="0"/>
    <x v="338"/>
    <d v="2013-11-14T00:00:00"/>
    <s v="First Class"/>
    <s v="RO-19780"/>
    <s v="Rose O'Brian"/>
    <x v="0"/>
    <s v="United States"/>
    <s v="San Francisco"/>
    <x v="1"/>
    <n v="94110"/>
    <x v="1"/>
    <s v="OFF-ST-10000352"/>
    <x v="1"/>
    <x v="4"/>
    <s v="Acco Perma 2700 Stacking Storage Drawers"/>
    <n v="29.74"/>
    <n v="1"/>
    <n v="0"/>
    <n v="4.4610000000000021"/>
  </r>
  <r>
    <n v="8375"/>
    <s v="CA-2012-158701"/>
    <x v="1"/>
    <x v="956"/>
    <d v="2012-01-10T00:00:00"/>
    <s v="Standard Class"/>
    <s v="JL-15175"/>
    <s v="James Lanier"/>
    <x v="2"/>
    <s v="United States"/>
    <s v="San Francisco"/>
    <x v="1"/>
    <n v="94110"/>
    <x v="1"/>
    <s v="OFF-AP-10004859"/>
    <x v="1"/>
    <x v="9"/>
    <s v="Acco 6 Outlet Guardian Premium Surge Suppressor"/>
    <n v="87.36"/>
    <n v="6"/>
    <n v="0"/>
    <n v="23.587200000000003"/>
  </r>
  <r>
    <n v="8376"/>
    <s v="CA-2012-158701"/>
    <x v="1"/>
    <x v="956"/>
    <d v="2012-01-10T00:00:00"/>
    <s v="Standard Class"/>
    <s v="JL-15175"/>
    <s v="James Lanier"/>
    <x v="2"/>
    <s v="United States"/>
    <s v="San Francisco"/>
    <x v="1"/>
    <n v="94110"/>
    <x v="1"/>
    <s v="OFF-BI-10001294"/>
    <x v="1"/>
    <x v="8"/>
    <s v="Fellowes Binding Cases"/>
    <n v="56.16"/>
    <n v="6"/>
    <n v="0.2"/>
    <n v="17.549999999999994"/>
  </r>
  <r>
    <n v="8377"/>
    <s v="CA-2014-156272"/>
    <x v="3"/>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x v="5"/>
    <n v="77095"/>
    <x v="2"/>
    <s v="OFF-PA-10003349"/>
    <x v="1"/>
    <x v="10"/>
    <s v="Xerox 1957"/>
    <n v="15.552000000000003"/>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x v="1"/>
    <n v="94109"/>
    <x v="1"/>
    <s v="TEC-PH-10003800"/>
    <x v="2"/>
    <x v="7"/>
    <s v="i.Sound Portable Power - 8000 mAh"/>
    <n v="84.784000000000006"/>
    <n v="2"/>
    <n v="0.2"/>
    <n v="-20.136200000000006"/>
  </r>
  <r>
    <n v="8383"/>
    <s v="CA-2013-163048"/>
    <x v="0"/>
    <x v="597"/>
    <d v="2013-02-15T00:00:00"/>
    <s v="Standard Class"/>
    <s v="MH-17440"/>
    <s v="Mark Haberlin"/>
    <x v="1"/>
    <s v="United States"/>
    <s v="Houston"/>
    <x v="5"/>
    <n v="77036"/>
    <x v="2"/>
    <s v="FUR-CH-10001270"/>
    <x v="0"/>
    <x v="1"/>
    <s v="Harbour Creations Steel Folding Chair"/>
    <n v="241.49999999999997"/>
    <n v="4"/>
    <n v="0.3"/>
    <n v="0"/>
  </r>
  <r>
    <n v="8384"/>
    <s v="CA-2013-145135"/>
    <x v="0"/>
    <x v="491"/>
    <d v="2013-11-29T00:00:00"/>
    <s v="First Class"/>
    <s v="CD-12790"/>
    <s v="Cynthia Delaney"/>
    <x v="2"/>
    <s v="United States"/>
    <s v="Shelton"/>
    <x v="29"/>
    <n v="6484"/>
    <x v="3"/>
    <s v="TEC-AC-10003447"/>
    <x v="2"/>
    <x v="11"/>
    <s v="Micropad Numeric Keypads"/>
    <n v="59.97"/>
    <n v="3"/>
    <n v="0"/>
    <n v="14.992499999999996"/>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4000000000002"/>
  </r>
  <r>
    <n v="8389"/>
    <s v="CA-2011-139423"/>
    <x v="2"/>
    <x v="301"/>
    <d v="2011-11-05T00:00:00"/>
    <s v="Standard Class"/>
    <s v="DG-13300"/>
    <s v="Deirdre Greer"/>
    <x v="1"/>
    <s v="United States"/>
    <s v="Orange"/>
    <x v="30"/>
    <n v="7050"/>
    <x v="3"/>
    <s v="OFF-AP-10004708"/>
    <x v="1"/>
    <x v="9"/>
    <s v="Fellowes Superior 10 Outlet Split Surge Protector"/>
    <n v="76.12"/>
    <n v="2"/>
    <n v="0"/>
    <n v="22.074799999999996"/>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399999999996"/>
  </r>
  <r>
    <n v="8394"/>
    <s v="CA-2013-142594"/>
    <x v="0"/>
    <x v="49"/>
    <d v="2013-12-07T00:00:00"/>
    <s v="Second Class"/>
    <s v="EJ-14155"/>
    <s v="Eva Jacobs"/>
    <x v="0"/>
    <s v="United States"/>
    <s v="Franklin"/>
    <x v="31"/>
    <n v="2038"/>
    <x v="3"/>
    <s v="FUR-FU-10002045"/>
    <x v="0"/>
    <x v="5"/>
    <s v="Executive Impressions 14&quot;"/>
    <n v="111.15"/>
    <n v="5"/>
    <n v="0"/>
    <n v="48.906000000000006"/>
  </r>
  <r>
    <n v="8395"/>
    <s v="CA-2013-142594"/>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x v="31"/>
    <n v="2038"/>
    <x v="3"/>
    <s v="FUR-TA-10001095"/>
    <x v="0"/>
    <x v="3"/>
    <s v="Chromcraft Round Conference Tables"/>
    <n v="366.00899999999996"/>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8"/>
  </r>
  <r>
    <n v="8398"/>
    <s v="US-2011-120236"/>
    <x v="2"/>
    <x v="1010"/>
    <d v="2011-09-04T00:00:00"/>
    <s v="First Class"/>
    <s v="MR-17545"/>
    <s v="Mathew Reese"/>
    <x v="2"/>
    <s v="United States"/>
    <s v="Houston"/>
    <x v="5"/>
    <n v="77095"/>
    <x v="2"/>
    <s v="OFF-BI-10004099"/>
    <x v="1"/>
    <x v="8"/>
    <s v="GBC VeloBinder Strips"/>
    <n v="7.6799999999999979"/>
    <n v="5"/>
    <n v="0.8"/>
    <n v="-11.52"/>
  </r>
  <r>
    <n v="8399"/>
    <s v="CA-2014-120061"/>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63"/>
  </r>
  <r>
    <n v="8401"/>
    <s v="CA-2012-110814"/>
    <x v="1"/>
    <x v="901"/>
    <d v="2012-12-09T00:00:00"/>
    <s v="Second Class"/>
    <s v="BD-11635"/>
    <s v="Brian Derr"/>
    <x v="0"/>
    <s v="United States"/>
    <s v="New York City"/>
    <x v="15"/>
    <n v="10009"/>
    <x v="3"/>
    <s v="OFF-BI-10002026"/>
    <x v="1"/>
    <x v="8"/>
    <s v="Avery Arch Ring Binders"/>
    <n v="232.40000000000003"/>
    <n v="5"/>
    <n v="0.2"/>
    <n v="78.434999999999988"/>
  </r>
  <r>
    <n v="8402"/>
    <s v="CA-2012-110814"/>
    <x v="1"/>
    <x v="901"/>
    <d v="2012-12-09T00:00:00"/>
    <s v="Second Class"/>
    <s v="BD-11635"/>
    <s v="Brian Derr"/>
    <x v="0"/>
    <s v="United States"/>
    <s v="New York City"/>
    <x v="15"/>
    <n v="10009"/>
    <x v="3"/>
    <s v="FUR-CH-10003535"/>
    <x v="0"/>
    <x v="1"/>
    <s v="Global Armless Task Chair, Royal Blue"/>
    <n v="164.64599999999999"/>
    <n v="3"/>
    <n v="0.1"/>
    <n v="12.805799999999994"/>
  </r>
  <r>
    <n v="8403"/>
    <s v="CA-2012-110814"/>
    <x v="1"/>
    <x v="901"/>
    <d v="2012-12-09T00:00:00"/>
    <s v="Second Class"/>
    <s v="BD-11635"/>
    <s v="Brian Derr"/>
    <x v="0"/>
    <s v="United States"/>
    <s v="New York City"/>
    <x v="15"/>
    <n v="10009"/>
    <x v="3"/>
    <s v="OFF-PA-10004156"/>
    <x v="1"/>
    <x v="10"/>
    <s v="Xerox 188"/>
    <n v="22.68"/>
    <n v="2"/>
    <n v="0"/>
    <n v="11.113199999999999"/>
  </r>
  <r>
    <n v="8404"/>
    <s v="CA-2013-154067"/>
    <x v="0"/>
    <x v="854"/>
    <d v="2013-02-07T00:00:00"/>
    <s v="Standard Class"/>
    <s v="SM-20950"/>
    <s v="Suzanne McNair"/>
    <x v="1"/>
    <s v="United States"/>
    <s v="Los Angeles"/>
    <x v="1"/>
    <n v="90036"/>
    <x v="1"/>
    <s v="OFF-PA-10002254"/>
    <x v="1"/>
    <x v="10"/>
    <s v="Xerox 1883"/>
    <n v="105.52"/>
    <n v="4"/>
    <n v="0"/>
    <n v="48.539199999999994"/>
  </r>
  <r>
    <n v="8405"/>
    <s v="CA-2014-140480"/>
    <x v="3"/>
    <x v="141"/>
    <d v="2014-07-13T00:00:00"/>
    <s v="Standard Class"/>
    <s v="HE-14800"/>
    <s v="Harold Engle"/>
    <x v="1"/>
    <s v="United States"/>
    <s v="Newark"/>
    <x v="13"/>
    <n v="19711"/>
    <x v="3"/>
    <s v="FUR-FU-10003247"/>
    <x v="0"/>
    <x v="5"/>
    <s v="36X48 HARDFLOOR CHAIRMAT"/>
    <n v="83.92"/>
    <n v="4"/>
    <n v="0"/>
    <n v="5.8743999999999943"/>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29999999999983"/>
  </r>
  <r>
    <n v="8409"/>
    <s v="CA-2014-140480"/>
    <x v="3"/>
    <x v="141"/>
    <d v="2014-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799999999996"/>
  </r>
  <r>
    <n v="8411"/>
    <s v="CA-2013-130820"/>
    <x v="0"/>
    <x v="625"/>
    <d v="2013-11-16T00:00:00"/>
    <s v="Same Day"/>
    <s v="ON-18715"/>
    <s v="Odella Nelson"/>
    <x v="1"/>
    <s v="United States"/>
    <s v="Burlington"/>
    <x v="3"/>
    <n v="27217"/>
    <x v="0"/>
    <s v="FUR-TA-10001768"/>
    <x v="0"/>
    <x v="3"/>
    <s v="Hon Racetrack Conference Tables"/>
    <n v="630.024"/>
    <n v="4"/>
    <n v="0.4"/>
    <n v="-199.50760000000008"/>
  </r>
  <r>
    <n v="8412"/>
    <s v="CA-2013-159765"/>
    <x v="0"/>
    <x v="195"/>
    <d v="2013-05-13T00:00:00"/>
    <s v="Second Class"/>
    <s v="TH-21100"/>
    <s v="Thea Hendricks"/>
    <x v="0"/>
    <s v="United States"/>
    <s v="Salem"/>
    <x v="17"/>
    <n v="24153"/>
    <x v="0"/>
    <s v="OFF-AR-10003514"/>
    <x v="1"/>
    <x v="6"/>
    <s v="4009 Highlighters by Sanford"/>
    <n v="27.86"/>
    <n v="7"/>
    <n v="0"/>
    <n v="9.1937999999999978"/>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0000000000011"/>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x v="23"/>
    <n v="52302"/>
    <x v="2"/>
    <s v="OFF-PA-10000474"/>
    <x v="1"/>
    <x v="10"/>
    <s v="Staples"/>
    <n v="106.32"/>
    <n v="3"/>
    <n v="0"/>
    <n v="49.970399999999991"/>
  </r>
  <r>
    <n v="8417"/>
    <s v="CA-2014-118199"/>
    <x v="3"/>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x v="4"/>
    <n v="98105"/>
    <x v="1"/>
    <s v="OFF-ST-10000604"/>
    <x v="1"/>
    <x v="4"/>
    <s v="Home/Office Personal File Carts"/>
    <n v="104.28"/>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63"/>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00000000000011"/>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399999999987"/>
  </r>
  <r>
    <n v="8426"/>
    <s v="CA-2013-137652"/>
    <x v="0"/>
    <x v="770"/>
    <d v="2013-08-31T00:00:00"/>
    <s v="First Class"/>
    <s v="EB-13750"/>
    <s v="Edward Becker"/>
    <x v="1"/>
    <s v="United States"/>
    <s v="Cincinnati"/>
    <x v="24"/>
    <n v="45231"/>
    <x v="3"/>
    <s v="OFF-BI-10004099"/>
    <x v="1"/>
    <x v="8"/>
    <s v="GBC VeloBinder Strips"/>
    <n v="18.432000000000002"/>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x v="12"/>
    <n v="48066"/>
    <x v="2"/>
    <s v="OFF-SU-10001935"/>
    <x v="1"/>
    <x v="14"/>
    <s v="Staples"/>
    <n v="4.3600000000000003"/>
    <n v="2"/>
    <n v="0"/>
    <n v="0.17439999999999944"/>
  </r>
  <r>
    <n v="8429"/>
    <s v="US-2014-132220"/>
    <x v="3"/>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x v="9"/>
    <n v="19601"/>
    <x v="3"/>
    <s v="FUR-FU-10004904"/>
    <x v="0"/>
    <x v="5"/>
    <s v="Eldon &quot;L&quot; Workstation Diamond Chairmat"/>
    <n v="303.92"/>
    <n v="5"/>
    <n v="0.2"/>
    <n v="-30.392000000000024"/>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x v="1"/>
    <s v="United States"/>
    <s v="Baltimore"/>
    <x v="39"/>
    <n v="21215"/>
    <x v="3"/>
    <s v="FUR-FU-10003535"/>
    <x v="0"/>
    <x v="5"/>
    <s v="Howard Miller Distant Time Traveler Alarm Clock"/>
    <n v="274.20000000000005"/>
    <n v="10"/>
    <n v="0"/>
    <n v="112.422"/>
  </r>
  <r>
    <n v="8433"/>
    <s v="US-2011-127635"/>
    <x v="2"/>
    <x v="80"/>
    <d v="2011-09-18T00:00:00"/>
    <s v="Second Class"/>
    <s v="SC-20260"/>
    <s v="Scott Cohen"/>
    <x v="1"/>
    <s v="United States"/>
    <s v="Corpus Christi"/>
    <x v="5"/>
    <n v="78415"/>
    <x v="2"/>
    <s v="OFF-FA-10000053"/>
    <x v="1"/>
    <x v="13"/>
    <s v="Revere Boxed Rubber Bands by Revere"/>
    <n v="6.048"/>
    <n v="4"/>
    <n v="0.2"/>
    <n v="-1.3607999999999998"/>
  </r>
  <r>
    <n v="8434"/>
    <s v="US-2011-127635"/>
    <x v="2"/>
    <x v="80"/>
    <d v="2011-09-18T00:00:00"/>
    <s v="Second Class"/>
    <s v="SC-20260"/>
    <s v="Scott Cohen"/>
    <x v="1"/>
    <s v="United States"/>
    <s v="Corpus Christi"/>
    <x v="5"/>
    <n v="78415"/>
    <x v="2"/>
    <s v="OFF-PA-10004610"/>
    <x v="1"/>
    <x v="10"/>
    <s v="Xerox 1900"/>
    <n v="6.8480000000000008"/>
    <n v="2"/>
    <n v="0.2"/>
    <n v="2.1399999999999992"/>
  </r>
  <r>
    <n v="8435"/>
    <s v="US-2011-127635"/>
    <x v="2"/>
    <x v="80"/>
    <d v="2011-09-18T00:00:00"/>
    <s v="Second Class"/>
    <s v="SC-20260"/>
    <s v="Scott Cohen"/>
    <x v="1"/>
    <s v="United States"/>
    <s v="Corpus Christi"/>
    <x v="5"/>
    <n v="78415"/>
    <x v="2"/>
    <s v="FUR-FU-10000550"/>
    <x v="0"/>
    <x v="5"/>
    <s v="Stacking Trays by OIC"/>
    <n v="9.9600000000000009"/>
    <n v="5"/>
    <n v="0.6"/>
    <n v="-6.7230000000000008"/>
  </r>
  <r>
    <n v="8436"/>
    <s v="US-2011-127635"/>
    <x v="2"/>
    <x v="80"/>
    <d v="2011-09-18T00:00:00"/>
    <s v="Second Class"/>
    <s v="SC-20260"/>
    <s v="Scott Cohen"/>
    <x v="1"/>
    <s v="United States"/>
    <s v="Corpus Christi"/>
    <x v="5"/>
    <n v="78415"/>
    <x v="2"/>
    <s v="OFF-BI-10001721"/>
    <x v="1"/>
    <x v="8"/>
    <s v="Trimflex Flexible Post Binders"/>
    <n v="8.5519999999999978"/>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199999999997"/>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x v="16"/>
    <n v="85705"/>
    <x v="1"/>
    <s v="OFF-PA-10002254"/>
    <x v="1"/>
    <x v="10"/>
    <s v="Xerox 1883"/>
    <n v="84.415999999999997"/>
    <n v="4"/>
    <n v="0.2"/>
    <n v="27.435199999999995"/>
  </r>
  <r>
    <n v="8443"/>
    <s v="US-2013-155173"/>
    <x v="0"/>
    <x v="1193"/>
    <d v="2013-03-11T00:00:00"/>
    <s v="Standard Class"/>
    <s v="JB-16045"/>
    <s v="Julia Barnett"/>
    <x v="2"/>
    <s v="United States"/>
    <s v="Philadelphia"/>
    <x v="9"/>
    <n v="19120"/>
    <x v="3"/>
    <s v="TEC-PH-10004586"/>
    <x v="2"/>
    <x v="7"/>
    <s v="Wilson SignalBoost 841262 DB PRO Amplifier Kit"/>
    <n v="431.9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x v="9"/>
    <n v="19120"/>
    <x v="3"/>
    <s v="TEC-PH-10002538"/>
    <x v="2"/>
    <x v="7"/>
    <s v="Grandstream GXP1160 VoIP phone"/>
    <n v="68.238"/>
    <n v="3"/>
    <n v="0.4"/>
    <n v="-12.510300000000008"/>
  </r>
  <r>
    <n v="8446"/>
    <s v="CA-2014-125451"/>
    <x v="3"/>
    <x v="436"/>
    <d v="2014-10-25T00:00:00"/>
    <s v="First Class"/>
    <s v="AH-10075"/>
    <s v="Adam Hart"/>
    <x v="1"/>
    <s v="United States"/>
    <s v="Cranston"/>
    <x v="34"/>
    <n v="2920"/>
    <x v="3"/>
    <s v="FUR-TA-10001039"/>
    <x v="0"/>
    <x v="3"/>
    <s v="KI Adjustable-Height Table"/>
    <n v="240.744"/>
    <n v="4"/>
    <n v="0.3"/>
    <n v="-13.756799999999984"/>
  </r>
  <r>
    <n v="8447"/>
    <s v="CA-2014-125451"/>
    <x v="3"/>
    <x v="436"/>
    <d v="2014-10-25T00:00:00"/>
    <s v="First Class"/>
    <s v="AH-10075"/>
    <s v="Adam Hart"/>
    <x v="1"/>
    <s v="United States"/>
    <s v="Cranston"/>
    <x v="34"/>
    <n v="2920"/>
    <x v="3"/>
    <s v="FUR-FU-10004963"/>
    <x v="0"/>
    <x v="5"/>
    <s v="Eldon 400 Class Desk Accessories, Black Carbon"/>
    <n v="35"/>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x v="1"/>
    <n v="94122"/>
    <x v="1"/>
    <s v="TEC-PH-10001459"/>
    <x v="2"/>
    <x v="7"/>
    <s v="Samsung Galaxy Mega 6.3"/>
    <n v="1679.96"/>
    <n v="5"/>
    <n v="0.2"/>
    <n v="125.99700000000007"/>
  </r>
  <r>
    <n v="8453"/>
    <s v="CA-2013-125087"/>
    <x v="0"/>
    <x v="724"/>
    <d v="2013-04-24T00:00:00"/>
    <s v="Standard Class"/>
    <s v="TH-21115"/>
    <s v="Thea Hudgings"/>
    <x v="1"/>
    <s v="United States"/>
    <s v="Houston"/>
    <x v="5"/>
    <n v="77070"/>
    <x v="2"/>
    <s v="FUR-CH-10002880"/>
    <x v="0"/>
    <x v="1"/>
    <s v="Global High-Back Leather Tilter, Burgundy"/>
    <n v="344.37199999999996"/>
    <n v="4"/>
    <n v="0.3"/>
    <n v="-93.472400000000022"/>
  </r>
  <r>
    <n v="8454"/>
    <s v="CA-2013-125087"/>
    <x v="0"/>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x v="10"/>
    <n v="60653"/>
    <x v="2"/>
    <s v="FUR-CH-10001146"/>
    <x v="0"/>
    <x v="1"/>
    <s v="Global Task Chair, Black"/>
    <n v="106.869"/>
    <n v="3"/>
    <n v="0.3"/>
    <n v="-29.007299999999994"/>
  </r>
  <r>
    <n v="8458"/>
    <s v="US-2014-118556"/>
    <x v="3"/>
    <x v="39"/>
    <d v="2014-06-03T00:00:00"/>
    <s v="Second Class"/>
    <s v="TH-21235"/>
    <s v="Tiffany House"/>
    <x v="1"/>
    <s v="United States"/>
    <s v="Chicago"/>
    <x v="10"/>
    <n v="60653"/>
    <x v="2"/>
    <s v="OFF-BI-10004364"/>
    <x v="1"/>
    <x v="8"/>
    <s v="Storex Dura Pro Binders"/>
    <n v="3.5639999999999992"/>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x v="29"/>
    <n v="6010"/>
    <x v="3"/>
    <s v="OFF-BI-10002432"/>
    <x v="1"/>
    <x v="8"/>
    <s v="Wilson Jones Standard D-Ring Binders"/>
    <n v="25.299999999999997"/>
    <n v="5"/>
    <n v="0"/>
    <n v="11.890999999999998"/>
  </r>
  <r>
    <n v="8462"/>
    <s v="CA-2011-146500"/>
    <x v="2"/>
    <x v="1194"/>
    <d v="2011-09-04T00:00:00"/>
    <s v="Standard Class"/>
    <s v="AT-10735"/>
    <s v="Annie Thurman"/>
    <x v="0"/>
    <s v="United States"/>
    <s v="Bristol"/>
    <x v="29"/>
    <n v="6010"/>
    <x v="3"/>
    <s v="OFF-ST-10000563"/>
    <x v="1"/>
    <x v="4"/>
    <s v="Fellowes Bankers Box Stor/Drawer Steel Plus"/>
    <n v="95.94"/>
    <n v="3"/>
    <n v="0"/>
    <n v="9.5940000000000012"/>
  </r>
  <r>
    <n v="8463"/>
    <s v="CA-2012-169537"/>
    <x v="1"/>
    <x v="37"/>
    <d v="2012-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x v="27"/>
    <n v="87105"/>
    <x v="1"/>
    <s v="TEC-PH-10003273"/>
    <x v="2"/>
    <x v="7"/>
    <s v="AT&amp;T TR1909W"/>
    <n v="302.37599999999998"/>
    <n v="3"/>
    <n v="0.2"/>
    <n v="22.678200000000018"/>
  </r>
  <r>
    <n v="8465"/>
    <s v="CA-2012-144043"/>
    <x v="1"/>
    <x v="1187"/>
    <d v="2012-05-15T00:00:00"/>
    <s v="Standard Class"/>
    <s v="AB-10165"/>
    <s v="Alan Barnes"/>
    <x v="0"/>
    <s v="United States"/>
    <s v="Louisville"/>
    <x v="22"/>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x v="18"/>
    <n v="37042"/>
    <x v="0"/>
    <s v="TEC-AC-10002473"/>
    <x v="2"/>
    <x v="11"/>
    <s v="Maxell 4.7GB DVD-R"/>
    <n v="45.408000000000001"/>
    <n v="2"/>
    <n v="0.2"/>
    <n v="11.919599999999999"/>
  </r>
  <r>
    <n v="8472"/>
    <s v="US-2014-132031"/>
    <x v="3"/>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x v="18"/>
    <n v="37042"/>
    <x v="0"/>
    <s v="OFF-LA-10000081"/>
    <x v="1"/>
    <x v="2"/>
    <s v="Avery 496"/>
    <n v="3"/>
    <n v="1"/>
    <n v="0.2"/>
    <n v="1.0499999999999998"/>
  </r>
  <r>
    <n v="8474"/>
    <s v="CA-2012-169733"/>
    <x v="1"/>
    <x v="420"/>
    <d v="2012-10-26T00:00:00"/>
    <s v="Second Class"/>
    <s v="GM-14500"/>
    <s v="Gene McClure"/>
    <x v="0"/>
    <s v="United States"/>
    <s v="Hollywood"/>
    <x v="2"/>
    <n v="33021"/>
    <x v="0"/>
    <s v="OFF-ST-10000876"/>
    <x v="1"/>
    <x v="4"/>
    <s v="Eldon Simplefile Box Office"/>
    <n v="9.952"/>
    <n v="1"/>
    <n v="0.2"/>
    <n v="0.99520000000000008"/>
  </r>
  <r>
    <n v="8475"/>
    <s v="CA-2014-169404"/>
    <x v="3"/>
    <x v="359"/>
    <d v="2014-04-15T00:00:00"/>
    <s v="Standard Class"/>
    <s v="NC-18625"/>
    <s v="Noah Childs"/>
    <x v="1"/>
    <s v="United States"/>
    <s v="York"/>
    <x v="9"/>
    <n v="17403"/>
    <x v="3"/>
    <s v="OFF-BI-10004492"/>
    <x v="1"/>
    <x v="8"/>
    <s v="Tuf-Vin Binders"/>
    <n v="37.896000000000001"/>
    <n v="4"/>
    <n v="0.7"/>
    <n v="-29.053600000000003"/>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3999999999999"/>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6000000000002"/>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699999999999989"/>
    <n v="5"/>
    <n v="0"/>
    <n v="41.012999999999991"/>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799999999996"/>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89999999999998"/>
    <n v="7"/>
    <n v="0"/>
    <n v="7.1021999999999998"/>
  </r>
  <r>
    <n v="8492"/>
    <s v="CA-2014-106824"/>
    <x v="3"/>
    <x v="437"/>
    <d v="2014-07-12T00:00:00"/>
    <s v="Standard Class"/>
    <s v="AT-10735"/>
    <s v="Annie Thurman"/>
    <x v="0"/>
    <s v="United States"/>
    <s v="Los Angeles"/>
    <x v="1"/>
    <n v="90049"/>
    <x v="1"/>
    <s v="OFF-FA-10001135"/>
    <x v="1"/>
    <x v="13"/>
    <s v="Brites Rubber Bands, 1 1/2 oz. Box"/>
    <n v="5.93999999999999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x v="5"/>
    <n v="79424"/>
    <x v="2"/>
    <s v="TEC-CO-10001943"/>
    <x v="2"/>
    <x v="16"/>
    <s v="Canon PC-428 Personal Copier"/>
    <n v="479.97600000000006"/>
    <n v="3"/>
    <n v="0.2"/>
    <n v="161.99189999999999"/>
  </r>
  <r>
    <n v="8495"/>
    <s v="CA-2012-109190"/>
    <x v="1"/>
    <x v="924"/>
    <d v="2012-10-28T00:00:00"/>
    <s v="Standard Class"/>
    <s v="CC-12685"/>
    <s v="Craig Carroll"/>
    <x v="0"/>
    <s v="United States"/>
    <s v="Lubbock"/>
    <x v="5"/>
    <n v="79424"/>
    <x v="2"/>
    <s v="OFF-BI-10000977"/>
    <x v="1"/>
    <x v="8"/>
    <s v="Ibico Plastic Spiral Binding Combs"/>
    <n v="6.0799999999999983"/>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x v="15"/>
    <n v="10701"/>
    <x v="3"/>
    <s v="OFF-AR-10000588"/>
    <x v="1"/>
    <x v="6"/>
    <s v="Newell 345"/>
    <n v="59.519999999999996"/>
    <n v="3"/>
    <n v="0"/>
    <n v="15.475200000000001"/>
  </r>
  <r>
    <n v="8498"/>
    <s v="CA-2011-169061"/>
    <x v="2"/>
    <x v="1195"/>
    <d v="2011-03-08T00:00:00"/>
    <s v="Second Class"/>
    <s v="AB-10150"/>
    <s v="Aimee Bixby"/>
    <x v="0"/>
    <s v="United States"/>
    <s v="Yonkers"/>
    <x v="15"/>
    <n v="10701"/>
    <x v="3"/>
    <s v="TEC-AC-10002001"/>
    <x v="2"/>
    <x v="11"/>
    <s v="Logitech Wireless Gaming Headset G930"/>
    <n v="479.97"/>
    <n v="3"/>
    <n v="0"/>
    <n v="177.58890000000002"/>
  </r>
  <r>
    <n v="8499"/>
    <s v="CA-2011-169061"/>
    <x v="2"/>
    <x v="1195"/>
    <d v="2011-03-08T00:00:00"/>
    <s v="Second Class"/>
    <s v="AB-10150"/>
    <s v="Aimee Bixby"/>
    <x v="0"/>
    <s v="United States"/>
    <s v="Yonkers"/>
    <x v="15"/>
    <n v="10701"/>
    <x v="3"/>
    <s v="OFF-SU-10000381"/>
    <x v="1"/>
    <x v="14"/>
    <s v="Acme Forged Steel Scissors with Black Enamel Handles"/>
    <n v="18.62"/>
    <n v="2"/>
    <n v="0"/>
    <n v="5.399799999999999"/>
  </r>
  <r>
    <n v="8500"/>
    <s v="CA-2011-169061"/>
    <x v="2"/>
    <x v="1195"/>
    <d v="2011-03-08T00:00:00"/>
    <s v="Second Class"/>
    <s v="AB-10150"/>
    <s v="Aimee Bixby"/>
    <x v="0"/>
    <s v="United States"/>
    <s v="Yonkers"/>
    <x v="15"/>
    <n v="10701"/>
    <x v="3"/>
    <s v="OFF-BI-10001617"/>
    <x v="1"/>
    <x v="8"/>
    <s v="GBC Wire Binding Combs"/>
    <n v="49.632000000000005"/>
    <n v="6"/>
    <n v="0.2"/>
    <n v="16.750799999999998"/>
  </r>
  <r>
    <n v="8501"/>
    <s v="CA-2011-169061"/>
    <x v="2"/>
    <x v="1195"/>
    <d v="2011-03-08T00:00:00"/>
    <s v="Second Class"/>
    <s v="AB-10150"/>
    <s v="Aimee Bixby"/>
    <x v="0"/>
    <s v="United States"/>
    <s v="Yonkers"/>
    <x v="15"/>
    <n v="10701"/>
    <x v="3"/>
    <s v="OFF-PA-10001878"/>
    <x v="1"/>
    <x v="10"/>
    <s v="Xerox 1891"/>
    <n v="97.82"/>
    <n v="2"/>
    <n v="0"/>
    <n v="45.975399999999993"/>
  </r>
  <r>
    <n v="8502"/>
    <s v="CA-2012-102316"/>
    <x v="1"/>
    <x v="879"/>
    <d v="2012-03-03T00:00:00"/>
    <s v="Second Class"/>
    <s v="DH-13075"/>
    <s v="Dave Hallsten"/>
    <x v="1"/>
    <s v="United States"/>
    <s v="Los Angeles"/>
    <x v="1"/>
    <n v="90045"/>
    <x v="1"/>
    <s v="TEC-PH-10000376"/>
    <x v="2"/>
    <x v="7"/>
    <s v="Square Credit Card Reader"/>
    <n v="15.984000000000002"/>
    <n v="2"/>
    <n v="0.2"/>
    <n v="1.1988000000000003"/>
  </r>
  <r>
    <n v="8503"/>
    <s v="CA-2012-102316"/>
    <x v="1"/>
    <x v="879"/>
    <d v="2012-03-03T00:00:00"/>
    <s v="Second Class"/>
    <s v="DH-13075"/>
    <s v="Dave Hallsten"/>
    <x v="1"/>
    <s v="United States"/>
    <s v="Los Angeles"/>
    <x v="1"/>
    <n v="90045"/>
    <x v="1"/>
    <s v="FUR-CH-10003396"/>
    <x v="0"/>
    <x v="1"/>
    <s v="Global Deluxe Steno Chair"/>
    <n v="184.75200000000001"/>
    <n v="3"/>
    <n v="0.2"/>
    <n v="-20.784600000000012"/>
  </r>
  <r>
    <n v="8504"/>
    <s v="CA-2011-164903"/>
    <x v="2"/>
    <x v="980"/>
    <d v="2011-02-25T00:00:00"/>
    <s v="Standard Class"/>
    <s v="SR-20740"/>
    <s v="Steven Roelle"/>
    <x v="2"/>
    <s v="United States"/>
    <s v="Los Angeles"/>
    <x v="1"/>
    <n v="90049"/>
    <x v="1"/>
    <s v="OFF-PA-10003363"/>
    <x v="1"/>
    <x v="10"/>
    <s v="Xerox 204"/>
    <n v="12.96"/>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500000000002"/>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4"/>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12"/>
  </r>
  <r>
    <n v="8518"/>
    <s v="CA-2014-149720"/>
    <x v="3"/>
    <x v="400"/>
    <d v="2014-06-08T00:00:00"/>
    <s v="Second Class"/>
    <s v="EM-14065"/>
    <s v="Erin Mull"/>
    <x v="0"/>
    <s v="United States"/>
    <s v="Frisco"/>
    <x v="5"/>
    <n v="75034"/>
    <x v="2"/>
    <s v="FUR-FU-10002501"/>
    <x v="0"/>
    <x v="5"/>
    <s v="Nu-Dell Executive Frame"/>
    <n v="30.336000000000006"/>
    <n v="6"/>
    <n v="0.6"/>
    <n v="-17.443199999999997"/>
  </r>
  <r>
    <n v="8519"/>
    <s v="CA-2014-118003"/>
    <x v="3"/>
    <x v="769"/>
    <d v="2014-12-11T00:00:00"/>
    <s v="Standard Class"/>
    <s v="DO-13645"/>
    <s v="Doug O'Connell"/>
    <x v="0"/>
    <s v="United States"/>
    <s v="Paterson"/>
    <x v="30"/>
    <n v="7501"/>
    <x v="3"/>
    <s v="FUR-FU-10002506"/>
    <x v="0"/>
    <x v="5"/>
    <s v="Tensor &quot;Hersey Kiss&quot; Styled Floor Lamp"/>
    <n v="12.99"/>
    <n v="1"/>
    <n v="0"/>
    <n v="1.5587999999999997"/>
  </r>
  <r>
    <n v="8520"/>
    <s v="CA-2014-118003"/>
    <x v="3"/>
    <x v="769"/>
    <d v="2014-12-11T00:00:00"/>
    <s v="Standard Class"/>
    <s v="DO-13645"/>
    <s v="Doug O'Connell"/>
    <x v="0"/>
    <s v="United States"/>
    <s v="Paterson"/>
    <x v="30"/>
    <n v="7501"/>
    <x v="3"/>
    <s v="FUR-CH-10003817"/>
    <x v="0"/>
    <x v="1"/>
    <s v="Global Value Steno Chair, Gray"/>
    <n v="182.22"/>
    <n v="3"/>
    <n v="0"/>
    <n v="45.555000000000007"/>
  </r>
  <r>
    <n v="8521"/>
    <s v="CA-2014-118003"/>
    <x v="3"/>
    <x v="769"/>
    <d v="2014-12-11T00:00:00"/>
    <s v="Standard Class"/>
    <s v="DO-13645"/>
    <s v="Doug O'Connell"/>
    <x v="0"/>
    <s v="United States"/>
    <s v="Paterson"/>
    <x v="30"/>
    <n v="7501"/>
    <x v="3"/>
    <s v="FUR-CH-10004860"/>
    <x v="0"/>
    <x v="1"/>
    <s v="Global Low Back Tilter Chair"/>
    <n v="302.94"/>
    <n v="3"/>
    <n v="0"/>
    <n v="18.176399999999973"/>
  </r>
  <r>
    <n v="8522"/>
    <s v="CA-2013-141887"/>
    <x v="0"/>
    <x v="383"/>
    <d v="2013-01-15T00:00:00"/>
    <s v="Standard Class"/>
    <s v="MP-17470"/>
    <s v="Mark Packer"/>
    <x v="2"/>
    <s v="United States"/>
    <s v="Columbus"/>
    <x v="24"/>
    <n v="43229"/>
    <x v="3"/>
    <s v="FUR-FU-10002268"/>
    <x v="0"/>
    <x v="5"/>
    <s v="Ultra Door Push Plate"/>
    <n v="54.992000000000004"/>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60000000000043"/>
  </r>
  <r>
    <n v="8526"/>
    <s v="CA-2014-161172"/>
    <x v="3"/>
    <x v="633"/>
    <d v="2014-03-17T00:00:00"/>
    <s v="Same Day"/>
    <s v="SP-20920"/>
    <s v="Susan Pistek"/>
    <x v="0"/>
    <s v="United States"/>
    <s v="Columbus"/>
    <x v="24"/>
    <n v="43229"/>
    <x v="3"/>
    <s v="FUR-FU-10003424"/>
    <x v="0"/>
    <x v="5"/>
    <s v="Nu-Dell Oak Frame"/>
    <n v="51.264000000000003"/>
    <n v="6"/>
    <n v="0.2"/>
    <n v="7.6895999999999933"/>
  </r>
  <r>
    <n v="8527"/>
    <s v="CA-2014-161172"/>
    <x v="3"/>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4000000000004"/>
    <n v="2"/>
    <n v="0.2"/>
    <n v="3.3889999999999993"/>
  </r>
  <r>
    <n v="8530"/>
    <s v="CA-2014-137624"/>
    <x v="3"/>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x v="12"/>
    <n v="48227"/>
    <x v="2"/>
    <s v="OFF-ST-10001370"/>
    <x v="1"/>
    <x v="4"/>
    <s v="Sensible Storage WireTech Storage Systems"/>
    <n v="496.86"/>
    <n v="7"/>
    <n v="0"/>
    <n v="24.842999999999947"/>
  </r>
  <r>
    <n v="8534"/>
    <s v="CA-2013-156748"/>
    <x v="0"/>
    <x v="885"/>
    <d v="2013-12-07T00:00:00"/>
    <s v="Standard Class"/>
    <s v="BS-11755"/>
    <s v="Bruce Stewart"/>
    <x v="0"/>
    <s v="United States"/>
    <s v="Detroit"/>
    <x v="12"/>
    <n v="48227"/>
    <x v="2"/>
    <s v="FUR-CH-10000513"/>
    <x v="0"/>
    <x v="1"/>
    <s v="High-Back Leather Manager's Chair"/>
    <n v="389.97"/>
    <n v="3"/>
    <n v="0"/>
    <n v="35.097300000000004"/>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00000000000006"/>
    <n v="3"/>
    <n v="0"/>
    <n v="3.3840000000000003"/>
  </r>
  <r>
    <n v="8537"/>
    <s v="CA-2012-157343"/>
    <x v="1"/>
    <x v="722"/>
    <d v="2012-06-11T00:00:00"/>
    <s v="Standard Class"/>
    <s v="HD-14785"/>
    <s v="Harold Dahlen"/>
    <x v="2"/>
    <s v="United States"/>
    <s v="Philadelphia"/>
    <x v="9"/>
    <n v="19143"/>
    <x v="3"/>
    <s v="OFF-BI-10003707"/>
    <x v="1"/>
    <x v="8"/>
    <s v="Aluminum Screw Posts"/>
    <n v="18.312000000000001"/>
    <n v="4"/>
    <n v="0.7"/>
    <n v="-12.207999999999995"/>
  </r>
  <r>
    <n v="8538"/>
    <s v="CA-2012-157343"/>
    <x v="1"/>
    <x v="722"/>
    <d v="2012-06-11T00:00:00"/>
    <s v="Standard Class"/>
    <s v="HD-14785"/>
    <s v="Harold Dahlen"/>
    <x v="2"/>
    <s v="United States"/>
    <s v="Philadelphia"/>
    <x v="9"/>
    <n v="19143"/>
    <x v="3"/>
    <s v="OFF-PA-10000552"/>
    <x v="1"/>
    <x v="10"/>
    <s v="Xerox 200"/>
    <n v="25.920000000000005"/>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19999999999993"/>
  </r>
  <r>
    <n v="8540"/>
    <s v="CA-2014-147354"/>
    <x v="3"/>
    <x v="631"/>
    <d v="2014-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8000000000005"/>
    <n v="2"/>
    <n v="0.2"/>
    <n v="1.6783999999999981"/>
  </r>
  <r>
    <n v="8543"/>
    <s v="CA-2012-157287"/>
    <x v="1"/>
    <x v="937"/>
    <d v="2012-12-23T00:00:00"/>
    <s v="First Class"/>
    <s v="HR-14830"/>
    <s v="Harold Ryan"/>
    <x v="1"/>
    <s v="United States"/>
    <s v="Philadelphia"/>
    <x v="9"/>
    <n v="19140"/>
    <x v="3"/>
    <s v="FUR-CH-10001270"/>
    <x v="0"/>
    <x v="1"/>
    <s v="Harbour Creations Steel Folding Chair"/>
    <n v="422.62499999999994"/>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x v="1"/>
    <n v="90049"/>
    <x v="1"/>
    <s v="TEC-AC-10001266"/>
    <x v="2"/>
    <x v="11"/>
    <s v="Memorex Micro Travel Drive 8 GB"/>
    <n v="39"/>
    <n v="3"/>
    <n v="0"/>
    <n v="17.549999999999997"/>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78"/>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000000000004"/>
  </r>
  <r>
    <n v="8553"/>
    <s v="CA-2011-14047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12-03-22T00:00:00"/>
    <s v="Same Day"/>
    <s v="DC-13285"/>
    <s v="Debra Catini"/>
    <x v="0"/>
    <s v="United States"/>
    <s v="Plantation"/>
    <x v="2"/>
    <n v="33317"/>
    <x v="0"/>
    <s v="TEC-AC-10002567"/>
    <x v="2"/>
    <x v="11"/>
    <s v="Logitech G602 Wireless Gaming Mouse"/>
    <n v="447.94399999999996"/>
    <n v="7"/>
    <n v="0.2"/>
    <n v="89.588799999999992"/>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0000000000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x v="5"/>
    <n v="75056"/>
    <x v="2"/>
    <s v="TEC-PH-10002350"/>
    <x v="2"/>
    <x v="7"/>
    <s v="Apple EarPods with Remote and Mic"/>
    <n v="67.176000000000002"/>
    <n v="3"/>
    <n v="0.2"/>
    <n v="6.7175999999999974"/>
  </r>
  <r>
    <n v="8567"/>
    <s v="CA-2013-134110"/>
    <x v="0"/>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13-11-13T00:00:00"/>
    <s v="First Class"/>
    <s v="SV-20365"/>
    <s v="Seth Vernon"/>
    <x v="0"/>
    <s v="United States"/>
    <s v="Troy"/>
    <x v="24"/>
    <n v="45373"/>
    <x v="3"/>
    <s v="OFF-PA-10002787"/>
    <x v="1"/>
    <x v="10"/>
    <s v="Xerox 227"/>
    <n v="31.104000000000006"/>
    <n v="6"/>
    <n v="0.2"/>
    <n v="10.8864"/>
  </r>
  <r>
    <n v="8569"/>
    <s v="CA-2013-162390"/>
    <x v="0"/>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x v="15"/>
    <n v="11550"/>
    <x v="3"/>
    <s v="OFF-BI-10001721"/>
    <x v="1"/>
    <x v="8"/>
    <s v="Trimflex Flexible Post Binders"/>
    <n v="222.35199999999998"/>
    <n v="13"/>
    <n v="0.2"/>
    <n v="77.823200000000014"/>
  </r>
  <r>
    <n v="8571"/>
    <s v="CA-2013-162390"/>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x v="5"/>
    <n v="75081"/>
    <x v="2"/>
    <s v="OFF-PA-10003893"/>
    <x v="1"/>
    <x v="10"/>
    <s v="Xerox 1962"/>
    <n v="10.272000000000002"/>
    <n v="3"/>
    <n v="0.2"/>
    <n v="3.2099999999999982"/>
  </r>
  <r>
    <n v="8573"/>
    <s v="CA-2011-121629"/>
    <x v="2"/>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x v="15"/>
    <n v="10035"/>
    <x v="3"/>
    <s v="OFF-PA-10000249"/>
    <x v="1"/>
    <x v="10"/>
    <s v="Staples"/>
    <n v="24.56"/>
    <n v="2"/>
    <n v="0"/>
    <n v="11.543199999999999"/>
  </r>
  <r>
    <n v="8575"/>
    <s v="CA-2011-159849"/>
    <x v="2"/>
    <x v="111"/>
    <d v="2011-09-19T00:00:00"/>
    <s v="Same Day"/>
    <s v="JK-15640"/>
    <s v="Jim Kriz"/>
    <x v="2"/>
    <s v="United States"/>
    <s v="San Francisco"/>
    <x v="1"/>
    <n v="94110"/>
    <x v="1"/>
    <s v="OFF-FA-10000053"/>
    <x v="1"/>
    <x v="13"/>
    <s v="Revere Boxed Rubber Bands by Revere"/>
    <n v="5.67"/>
    <n v="3"/>
    <n v="0"/>
    <n v="0.11340000000000017"/>
  </r>
  <r>
    <n v="8576"/>
    <s v="CA-2014-101273"/>
    <x v="3"/>
    <x v="151"/>
    <d v="2014-08-31T00:00:00"/>
    <s v="Second Class"/>
    <s v="ST-20530"/>
    <s v="Shui Tom"/>
    <x v="0"/>
    <s v="United States"/>
    <s v="Port Saint Lucie"/>
    <x v="2"/>
    <n v="34952"/>
    <x v="0"/>
    <s v="OFF-AP-10000804"/>
    <x v="1"/>
    <x v="9"/>
    <s v="Hoover Portapower Portable Vacuum"/>
    <n v="14.336000000000002"/>
    <n v="4"/>
    <n v="0.2"/>
    <n v="0.89599999999999991"/>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x v="11"/>
    <n v="55901"/>
    <x v="2"/>
    <s v="OFF-ST-10001228"/>
    <x v="1"/>
    <x v="4"/>
    <s v="Personal File Boxes with Fold-Down Carry Handle"/>
    <n v="31.16"/>
    <n v="2"/>
    <n v="0"/>
    <n v="7.7899999999999991"/>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8999999999992"/>
  </r>
  <r>
    <n v="8582"/>
    <s v="CA-2011-130673"/>
    <x v="2"/>
    <x v="671"/>
    <d v="2011-05-22T00:00:00"/>
    <s v="Second Class"/>
    <s v="MC-17590"/>
    <s v="Matt Collister"/>
    <x v="1"/>
    <s v="United States"/>
    <s v="San Marcos"/>
    <x v="5"/>
    <n v="78666"/>
    <x v="2"/>
    <s v="OFF-PA-10000289"/>
    <x v="1"/>
    <x v="10"/>
    <s v="Xerox 213"/>
    <n v="10.368000000000002"/>
    <n v="2"/>
    <n v="0.2"/>
    <n v="3.6288"/>
  </r>
  <r>
    <n v="8583"/>
    <s v="CA-2011-130673"/>
    <x v="2"/>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x v="9"/>
    <n v="19140"/>
    <x v="3"/>
    <s v="OFF-ST-10002583"/>
    <x v="1"/>
    <x v="4"/>
    <s v="Fellowes Neat Ideas Storage Cubes"/>
    <n v="51.967999999999996"/>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x v="2"/>
    <n v="32216"/>
    <x v="0"/>
    <s v="TEC-AC-10002567"/>
    <x v="2"/>
    <x v="11"/>
    <s v="Logitech G602 Wireless Gaming Mouse"/>
    <n v="191.976"/>
    <n v="3"/>
    <n v="0.2"/>
    <n v="38.395199999999988"/>
  </r>
  <r>
    <n v="8595"/>
    <s v="CA-2014-159667"/>
    <x v="3"/>
    <x v="45"/>
    <d v="2014-11-14T00:00:00"/>
    <s v="Standard Class"/>
    <s v="PM-19135"/>
    <s v="Peter McVee"/>
    <x v="2"/>
    <s v="United States"/>
    <s v="Jacksonville"/>
    <x v="2"/>
    <n v="32216"/>
    <x v="0"/>
    <s v="TEC-PH-10004094"/>
    <x v="2"/>
    <x v="7"/>
    <s v="Motorola L703CM"/>
    <n v="499.16800000000006"/>
    <n v="4"/>
    <n v="0.2"/>
    <n v="31.197999999999993"/>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799999999997"/>
  </r>
  <r>
    <n v="8598"/>
    <s v="US-2013-117387"/>
    <x v="0"/>
    <x v="189"/>
    <d v="2013-11-01T00:00:00"/>
    <s v="Standard Class"/>
    <s v="PA-19060"/>
    <s v="Pete Armstrong"/>
    <x v="2"/>
    <s v="United States"/>
    <s v="San Francisco"/>
    <x v="1"/>
    <n v="94122"/>
    <x v="1"/>
    <s v="OFF-BI-10004308"/>
    <x v="1"/>
    <x v="8"/>
    <s v="Avery Legal 4-Ring Binder"/>
    <n v="67.13600000000001"/>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0000000000001"/>
    <n v="3"/>
    <n v="0"/>
    <n v="7.0218000000000007"/>
  </r>
  <r>
    <n v="8601"/>
    <s v="CA-2011-141110"/>
    <x v="2"/>
    <x v="35"/>
    <d v="2011-12-01T00:00:00"/>
    <s v="Standard Class"/>
    <s v="LS-17200"/>
    <s v="Luke Schmidt"/>
    <x v="1"/>
    <s v="United States"/>
    <s v="Fresno"/>
    <x v="1"/>
    <n v="93727"/>
    <x v="1"/>
    <s v="OFF-AP-10000692"/>
    <x v="1"/>
    <x v="9"/>
    <s v="Fellowes Mighty 8 Compact Surge Protector"/>
    <n v="40.54"/>
    <n v="2"/>
    <n v="0"/>
    <n v="11.351200000000002"/>
  </r>
  <r>
    <n v="8602"/>
    <s v="CA-2011-141110"/>
    <x v="2"/>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1-12-31T00:00:00"/>
    <s v="Same Day"/>
    <s v="JL-15175"/>
    <s v="James Lanier"/>
    <x v="2"/>
    <s v="United States"/>
    <s v="Reno"/>
    <x v="33"/>
    <n v="89502"/>
    <x v="1"/>
    <s v="TEC-PH-10004908"/>
    <x v="2"/>
    <x v="7"/>
    <s v="Panasonic KX TS3282W Corded phone"/>
    <n v="475.94400000000002"/>
    <n v="7"/>
    <n v="0.2"/>
    <n v="59.492999999999952"/>
  </r>
  <r>
    <n v="8604"/>
    <s v="US-2013-116365"/>
    <x v="0"/>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x v="5"/>
    <n v="78207"/>
    <x v="2"/>
    <s v="TEC-PH-10002890"/>
    <x v="2"/>
    <x v="7"/>
    <s v="AT&amp;T 17929 Lendline Telephone"/>
    <n v="180.96"/>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x v="15"/>
    <n v="10035"/>
    <x v="3"/>
    <s v="FUR-FU-10002878"/>
    <x v="0"/>
    <x v="5"/>
    <s v="Seth Thomas 14&quot; Day/Date Wall Clock"/>
    <n v="56.96"/>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0000000002"/>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000000000002"/>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9"/>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x v="15"/>
    <n v="10024"/>
    <x v="3"/>
    <s v="OFF-ST-10001031"/>
    <x v="1"/>
    <x v="4"/>
    <s v="Adjustable Personal File Tote"/>
    <n v="65.12"/>
    <n v="4"/>
    <n v="0"/>
    <n v="16.931200000000004"/>
  </r>
  <r>
    <n v="8621"/>
    <s v="US-2014-119319"/>
    <x v="3"/>
    <x v="44"/>
    <d v="2014-11-10T00:00:00"/>
    <s v="Second Class"/>
    <s v="LC-17050"/>
    <s v="Liz Carlisle"/>
    <x v="0"/>
    <s v="United States"/>
    <s v="Dallas"/>
    <x v="5"/>
    <n v="75217"/>
    <x v="2"/>
    <s v="FUR-FU-10003878"/>
    <x v="0"/>
    <x v="5"/>
    <s v="Linden 10&quot; Round Wall Clock, Black"/>
    <n v="30.560000000000002"/>
    <n v="5"/>
    <n v="0.6"/>
    <n v="-19.863999999999997"/>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x v="16"/>
    <n v="85023"/>
    <x v="1"/>
    <s v="OFF-ST-10000876"/>
    <x v="1"/>
    <x v="4"/>
    <s v="Eldon Simplefile Box Office"/>
    <n v="39.808"/>
    <n v="4"/>
    <n v="0.2"/>
    <n v="3.9808000000000003"/>
  </r>
  <r>
    <n v="8624"/>
    <s v="CA-2012-136147"/>
    <x v="1"/>
    <x v="50"/>
    <d v="2012-11-18T00:00:00"/>
    <s v="Standard Class"/>
    <s v="FM-14380"/>
    <s v="Fred McMath"/>
    <x v="0"/>
    <s v="United States"/>
    <s v="Miami"/>
    <x v="2"/>
    <n v="33178"/>
    <x v="0"/>
    <s v="OFF-BI-10004224"/>
    <x v="1"/>
    <x v="8"/>
    <s v="Catalog Binders with Expanding Posts"/>
    <n v="121.10400000000003"/>
    <n v="6"/>
    <n v="0.7"/>
    <n v="-100.91999999999999"/>
  </r>
  <r>
    <n v="8625"/>
    <s v="CA-2012-136147"/>
    <x v="1"/>
    <x v="50"/>
    <d v="2012-11-18T00:00:00"/>
    <s v="Standard Class"/>
    <s v="FM-14380"/>
    <s v="Fred McMath"/>
    <x v="0"/>
    <s v="United States"/>
    <s v="Miami"/>
    <x v="2"/>
    <n v="33178"/>
    <x v="0"/>
    <s v="TEC-AC-10004568"/>
    <x v="2"/>
    <x v="11"/>
    <s v="Maxell LTO Ultrium - 800 GB"/>
    <n v="111.96"/>
    <n v="5"/>
    <n v="0.2"/>
    <n v="-1.3995000000000104"/>
  </r>
  <r>
    <n v="8626"/>
    <s v="CA-2012-156118"/>
    <x v="1"/>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x v="15"/>
    <n v="10011"/>
    <x v="3"/>
    <s v="OFF-FA-10003059"/>
    <x v="1"/>
    <x v="13"/>
    <s v="Assorted Color Push Pins"/>
    <n v="7.24"/>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x v="9"/>
    <n v="19140"/>
    <x v="3"/>
    <s v="FUR-BO-10001798"/>
    <x v="0"/>
    <x v="0"/>
    <s v="Bush Somerset Collection Bookcase"/>
    <n v="130.97999999999999"/>
    <n v="2"/>
    <n v="0.5"/>
    <n v="-89.066399999999987"/>
  </r>
  <r>
    <n v="8636"/>
    <s v="CA-2011-160094"/>
    <x v="2"/>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00000000007"/>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7999999999979"/>
    <n v="5"/>
    <n v="0.8"/>
    <n v="-1141.47"/>
  </r>
  <r>
    <n v="8642"/>
    <s v="CA-2014-147767"/>
    <x v="3"/>
    <x v="574"/>
    <d v="2014-12-03T00:00:00"/>
    <s v="Same Day"/>
    <s v="SV-20935"/>
    <s v="Susan Vittorini"/>
    <x v="0"/>
    <s v="United States"/>
    <s v="Peoria"/>
    <x v="16"/>
    <n v="85345"/>
    <x v="1"/>
    <s v="OFF-BI-10001670"/>
    <x v="1"/>
    <x v="8"/>
    <s v="Vinyl Sectional Post Binders"/>
    <n v="67.860000000000014"/>
    <n v="6"/>
    <n v="0.7"/>
    <n v="-45.239999999999995"/>
  </r>
  <r>
    <n v="8643"/>
    <s v="CA-2012-108259"/>
    <x v="1"/>
    <x v="627"/>
    <d v="2012-11-15T00:00:00"/>
    <s v="Standard Class"/>
    <s v="NS-18640"/>
    <s v="Noel Staavos"/>
    <x v="1"/>
    <s v="United States"/>
    <s v="Jacksonville"/>
    <x v="3"/>
    <n v="28540"/>
    <x v="0"/>
    <s v="OFF-FA-10000624"/>
    <x v="1"/>
    <x v="13"/>
    <s v="OIC Binder Clips"/>
    <n v="31.5040000000000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x v="3"/>
    <n v="28540"/>
    <x v="0"/>
    <s v="OFF-BI-10000315"/>
    <x v="1"/>
    <x v="8"/>
    <s v="Poly Designer Cover &amp; Back"/>
    <n v="39.878999999999998"/>
    <n v="7"/>
    <n v="0.7"/>
    <n v="-29.244599999999991"/>
  </r>
  <r>
    <n v="8646"/>
    <s v="CA-2012-108259"/>
    <x v="1"/>
    <x v="627"/>
    <d v="2012-11-15T00:00:00"/>
    <s v="Standard Class"/>
    <s v="NS-18640"/>
    <s v="Noel Staavos"/>
    <x v="1"/>
    <s v="United States"/>
    <s v="Jacksonville"/>
    <x v="3"/>
    <n v="28540"/>
    <x v="0"/>
    <s v="FUR-FU-10000023"/>
    <x v="0"/>
    <x v="5"/>
    <s v="Eldon Wave Desk Accessories"/>
    <n v="4.7119999999999997"/>
    <n v="1"/>
    <n v="0.2"/>
    <n v="1.4136000000000002"/>
  </r>
  <r>
    <n v="8647"/>
    <s v="CA-2013-113341"/>
    <x v="0"/>
    <x v="881"/>
    <d v="2013-11-30T00:00:00"/>
    <s v="Standard Class"/>
    <s v="MH-17455"/>
    <s v="Mark Hamilton"/>
    <x v="0"/>
    <s v="United States"/>
    <s v="Los Angeles"/>
    <x v="1"/>
    <n v="90032"/>
    <x v="1"/>
    <s v="FUR-CH-10004698"/>
    <x v="0"/>
    <x v="1"/>
    <s v="Padded Folding Chairs, Black, 4/Carton"/>
    <n v="194.35200000000003"/>
    <n v="3"/>
    <n v="0.2"/>
    <n v="19.435200000000009"/>
  </r>
  <r>
    <n v="8648"/>
    <s v="US-2012-131842"/>
    <x v="1"/>
    <x v="901"/>
    <d v="2012-12-08T00:00:00"/>
    <s v="First Class"/>
    <s v="RR-19525"/>
    <s v="Rick Reed"/>
    <x v="1"/>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x v="3"/>
    <n v="28205"/>
    <x v="0"/>
    <s v="OFF-ST-10003816"/>
    <x v="1"/>
    <x v="4"/>
    <s v="Fellowes High-Stak Drawer Files"/>
    <n v="704.76"/>
    <n v="5"/>
    <n v="0.2"/>
    <n v="26.428499999999957"/>
  </r>
  <r>
    <n v="8650"/>
    <s v="CA-2013-164574"/>
    <x v="0"/>
    <x v="875"/>
    <d v="2013-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1-09-13T00:00:00"/>
    <s v="Same Day"/>
    <s v="RP-19390"/>
    <s v="Resi Pölking"/>
    <x v="0"/>
    <s v="United States"/>
    <s v="Seattle"/>
    <x v="4"/>
    <n v="98103"/>
    <x v="1"/>
    <s v="OFF-FA-10000840"/>
    <x v="1"/>
    <x v="13"/>
    <s v="OIC Thumb-Tacks"/>
    <n v="5.6999999999999993"/>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x v="4"/>
    <n v="98103"/>
    <x v="1"/>
    <s v="OFF-SU-10001574"/>
    <x v="1"/>
    <x v="14"/>
    <s v="Acme Value Line Scissors"/>
    <n v="7.3"/>
    <n v="2"/>
    <n v="0"/>
    <n v="2.1899999999999995"/>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88"/>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2"/>
  </r>
  <r>
    <n v="8659"/>
    <s v="CA-2013-168361"/>
    <x v="0"/>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x v="0"/>
    <s v="United States"/>
    <s v="Houston"/>
    <x v="5"/>
    <n v="77041"/>
    <x v="2"/>
    <s v="FUR-FU-10000175"/>
    <x v="0"/>
    <x v="5"/>
    <s v="DAX Wood Document Frame."/>
    <n v="21.968000000000004"/>
    <n v="4"/>
    <n v="0.6"/>
    <n v="-15.9268"/>
  </r>
  <r>
    <n v="8663"/>
    <s v="CA-2012-131856"/>
    <x v="1"/>
    <x v="793"/>
    <d v="2012-05-17T00:00:00"/>
    <s v="Standard Class"/>
    <s v="JG-15160"/>
    <s v="James Galang"/>
    <x v="0"/>
    <s v="United States"/>
    <s v="Houston"/>
    <x v="5"/>
    <n v="77041"/>
    <x v="2"/>
    <s v="TEC-PH-10001336"/>
    <x v="2"/>
    <x v="7"/>
    <s v="Digium D40 VoIP phone"/>
    <n v="619.15200000000004"/>
    <n v="6"/>
    <n v="0.2"/>
    <n v="69.654599999999988"/>
  </r>
  <r>
    <n v="8664"/>
    <s v="CA-2012-131856"/>
    <x v="1"/>
    <x v="793"/>
    <d v="2012-05-17T00:00:00"/>
    <s v="Standard Class"/>
    <s v="JG-15160"/>
    <s v="James Galang"/>
    <x v="0"/>
    <s v="United States"/>
    <s v="Houston"/>
    <x v="5"/>
    <n v="77041"/>
    <x v="2"/>
    <s v="OFF-PA-10001954"/>
    <x v="1"/>
    <x v="10"/>
    <s v="Xerox 1964"/>
    <n v="127.90400000000001"/>
    <n v="7"/>
    <n v="0.2"/>
    <n v="41.568799999999996"/>
  </r>
  <r>
    <n v="8665"/>
    <s v="CA-2014-126634"/>
    <x v="3"/>
    <x v="983"/>
    <d v="2014-04-02T00:00:00"/>
    <s v="Second Class"/>
    <s v="AB-10165"/>
    <s v="Alan Barnes"/>
    <x v="0"/>
    <s v="United States"/>
    <s v="Lakewood"/>
    <x v="1"/>
    <n v="90712"/>
    <x v="1"/>
    <s v="FUR-FU-10004973"/>
    <x v="0"/>
    <x v="5"/>
    <s v="Flat Face Poster Frame"/>
    <n v="94.2"/>
    <n v="5"/>
    <n v="0"/>
    <n v="39.564000000000007"/>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0000000000003"/>
    <n v="5"/>
    <n v="0.2"/>
    <n v="1.6519999999999992"/>
  </r>
  <r>
    <n v="8668"/>
    <s v="CA-2013-149916"/>
    <x v="0"/>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x v="4"/>
    <n v="98115"/>
    <x v="1"/>
    <s v="TEC-MA-10000752"/>
    <x v="2"/>
    <x v="15"/>
    <s v="Texas Instrument TI-15 Fraction Calculator"/>
    <n v="11.56"/>
    <n v="1"/>
    <n v="0.2"/>
    <n v="3.7569999999999992"/>
  </r>
  <r>
    <n v="8670"/>
    <s v="CA-2012-158918"/>
    <x v="1"/>
    <x v="139"/>
    <d v="2012-12-25T00:00:00"/>
    <s v="Second Class"/>
    <s v="AI-10855"/>
    <s v="Arianne Irving"/>
    <x v="0"/>
    <s v="United States"/>
    <s v="Los Angeles"/>
    <x v="1"/>
    <n v="90036"/>
    <x v="1"/>
    <s v="OFF-PA-10004947"/>
    <x v="1"/>
    <x v="10"/>
    <s v="Staples"/>
    <n v="17.12"/>
    <n v="4"/>
    <n v="0"/>
    <n v="7.7039999999999988"/>
  </r>
  <r>
    <n v="8671"/>
    <s v="US-2011-159611"/>
    <x v="2"/>
    <x v="422"/>
    <d v="2012-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12-01-01T00:00:00"/>
    <s v="Second Class"/>
    <s v="KB-16315"/>
    <s v="Karl Braun"/>
    <x v="0"/>
    <s v="United States"/>
    <s v="Cleveland"/>
    <x v="24"/>
    <n v="44105"/>
    <x v="3"/>
    <s v="OFF-ST-10002790"/>
    <x v="1"/>
    <x v="4"/>
    <s v="Safco Industrial Shelving"/>
    <n v="118.16"/>
    <n v="2"/>
    <n v="0.2"/>
    <n v="-25.108999999999988"/>
  </r>
  <r>
    <n v="8673"/>
    <s v="CA-2014-163265"/>
    <x v="3"/>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x v="10"/>
    <n v="62521"/>
    <x v="2"/>
    <s v="FUR-CH-10004063"/>
    <x v="0"/>
    <x v="1"/>
    <s v="Global Deluxe High-Back Manager's Chair"/>
    <n v="600.55799999999999"/>
    <n v="3"/>
    <n v="0.3"/>
    <n v="-8.5794000000000779"/>
  </r>
  <r>
    <n v="8675"/>
    <s v="CA-2014-163265"/>
    <x v="3"/>
    <x v="911"/>
    <d v="2014-02-22T00:00:00"/>
    <s v="Standard Class"/>
    <s v="JS-16030"/>
    <s v="Joy Smith"/>
    <x v="0"/>
    <s v="United States"/>
    <s v="Decatur"/>
    <x v="10"/>
    <n v="62521"/>
    <x v="2"/>
    <s v="OFF-ST-10000642"/>
    <x v="1"/>
    <x v="4"/>
    <s v="Tennsco Lockers, Gray"/>
    <n v="50.352000000000004"/>
    <n v="3"/>
    <n v="0.2"/>
    <n v="-8.1822000000000052"/>
  </r>
  <r>
    <n v="8676"/>
    <s v="CA-2014-163265"/>
    <x v="3"/>
    <x v="911"/>
    <d v="2014-02-22T00:00:00"/>
    <s v="Standard Class"/>
    <s v="JS-16030"/>
    <s v="Joy Smith"/>
    <x v="0"/>
    <s v="United States"/>
    <s v="Decatur"/>
    <x v="10"/>
    <n v="62521"/>
    <x v="2"/>
    <s v="OFF-AR-10004078"/>
    <x v="1"/>
    <x v="6"/>
    <s v="Newell 312"/>
    <n v="28.031999999999996"/>
    <n v="6"/>
    <n v="0.2"/>
    <n v="3.5039999999999996"/>
  </r>
  <r>
    <n v="8677"/>
    <s v="CA-2014-163265"/>
    <x v="3"/>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x v="5"/>
    <n v="77070"/>
    <x v="2"/>
    <s v="TEC-AC-10001714"/>
    <x v="2"/>
    <x v="11"/>
    <s v="Logitech MX Performance Wireless Mouse"/>
    <n v="159.56"/>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x v="17"/>
    <n v="23223"/>
    <x v="0"/>
    <s v="OFF-SU-10004664"/>
    <x v="1"/>
    <x v="14"/>
    <s v="Acme Softgrip Scissors"/>
    <n v="40.700000000000003"/>
    <n v="5"/>
    <n v="0"/>
    <n v="11.802999999999999"/>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x v="1"/>
    <n v="90036"/>
    <x v="1"/>
    <s v="OFF-SU-10003505"/>
    <x v="1"/>
    <x v="14"/>
    <s v="Premier Electric Letter Opener"/>
    <n v="231.72"/>
    <n v="2"/>
    <n v="0"/>
    <n v="11.585999999999984"/>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199999999999"/>
  </r>
  <r>
    <n v="8691"/>
    <s v="CA-2013-136770"/>
    <x v="0"/>
    <x v="1041"/>
    <d v="2013-08-19T00:00:00"/>
    <s v="Standard Class"/>
    <s v="SP-20650"/>
    <s v="Stephanie Phelps"/>
    <x v="1"/>
    <s v="United States"/>
    <s v="Akron"/>
    <x v="24"/>
    <n v="44312"/>
    <x v="3"/>
    <s v="TEC-PH-10003580"/>
    <x v="2"/>
    <x v="7"/>
    <s v="Cisco IP Phone 7961G-GE VoIP phone"/>
    <n v="259.89600000000002"/>
    <n v="2"/>
    <n v="0.4"/>
    <n v="-56.310799999999972"/>
  </r>
  <r>
    <n v="8692"/>
    <s v="CA-2013-136770"/>
    <x v="0"/>
    <x v="1041"/>
    <d v="2013-08-19T00:00:00"/>
    <s v="Standard Class"/>
    <s v="SP-20650"/>
    <s v="Stephanie Phelps"/>
    <x v="1"/>
    <s v="United States"/>
    <s v="Akron"/>
    <x v="24"/>
    <n v="44312"/>
    <x v="3"/>
    <s v="TEC-PH-10001530"/>
    <x v="2"/>
    <x v="7"/>
    <s v="Plantronics Voyager Pro Legend"/>
    <n v="247.18799999999999"/>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900000000017"/>
  </r>
  <r>
    <n v="8697"/>
    <s v="CA-2014-119284"/>
    <x v="3"/>
    <x v="140"/>
    <d v="2014-06-21T00:00:00"/>
    <s v="Standard Class"/>
    <s v="TS-21205"/>
    <s v="Thomas Seio"/>
    <x v="1"/>
    <s v="United States"/>
    <s v="Nashville"/>
    <x v="18"/>
    <n v="37211"/>
    <x v="0"/>
    <s v="TEC-PH-10001051"/>
    <x v="2"/>
    <x v="7"/>
    <s v="HTC One"/>
    <n v="239.976"/>
    <n v="3"/>
    <n v="0.2"/>
    <n v="26.997299999999967"/>
  </r>
  <r>
    <n v="8698"/>
    <s v="CA-2014-119284"/>
    <x v="3"/>
    <x v="140"/>
    <d v="2014-06-21T00:00:00"/>
    <s v="Standard Class"/>
    <s v="TS-21205"/>
    <s v="Thomas Seio"/>
    <x v="1"/>
    <s v="United States"/>
    <s v="Nashville"/>
    <x v="18"/>
    <n v="37211"/>
    <x v="0"/>
    <s v="FUR-FU-10004351"/>
    <x v="0"/>
    <x v="5"/>
    <s v="Staples"/>
    <n v="31.168000000000003"/>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x v="18"/>
    <n v="37211"/>
    <x v="0"/>
    <s v="OFF-AP-10004249"/>
    <x v="1"/>
    <x v="9"/>
    <s v="Staples"/>
    <n v="76.608000000000004"/>
    <n v="8"/>
    <n v="0.2"/>
    <n v="6.7031999999999954"/>
  </r>
  <r>
    <n v="8702"/>
    <s v="CA-2014-119284"/>
    <x v="3"/>
    <x v="140"/>
    <d v="2014-06-21T00:00:00"/>
    <s v="Standard Class"/>
    <s v="TS-21205"/>
    <s v="Thomas Seio"/>
    <x v="1"/>
    <s v="United States"/>
    <s v="Nashville"/>
    <x v="18"/>
    <n v="37211"/>
    <x v="0"/>
    <s v="OFF-ST-10001490"/>
    <x v="1"/>
    <x v="4"/>
    <s v="Hot File 7-Pocket, Floor Stand"/>
    <n v="142.77600000000001"/>
    <n v="1"/>
    <n v="0.2"/>
    <n v="17.84699999999998"/>
  </r>
  <r>
    <n v="8703"/>
    <s v="CA-2014-119284"/>
    <x v="3"/>
    <x v="140"/>
    <d v="2014-06-21T00:00:00"/>
    <s v="Standard Class"/>
    <s v="TS-21205"/>
    <s v="Thomas Seio"/>
    <x v="1"/>
    <s v="United States"/>
    <s v="Nashville"/>
    <x v="18"/>
    <n v="37211"/>
    <x v="0"/>
    <s v="OFF-PA-10000312"/>
    <x v="1"/>
    <x v="10"/>
    <s v="Xerox 1955"/>
    <n v="91.360000000000014"/>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x v="5"/>
    <n v="77041"/>
    <x v="2"/>
    <s v="TEC-PH-10004100"/>
    <x v="2"/>
    <x v="7"/>
    <s v="Griffin GC17055 Auxiliary Audio Cable"/>
    <n v="115.136"/>
    <n v="8"/>
    <n v="0.2"/>
    <n v="11.513600000000004"/>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199999999986"/>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x v="0"/>
    <s v="United States"/>
    <s v="San Diego"/>
    <x v="1"/>
    <n v="92037"/>
    <x v="1"/>
    <s v="FUR-TA-10002958"/>
    <x v="0"/>
    <x v="3"/>
    <s v="Bevis Oval Conference Table, Walnut"/>
    <n v="626.35200000000009"/>
    <n v="3"/>
    <n v="0.2"/>
    <n v="-23.488200000000091"/>
  </r>
  <r>
    <n v="8713"/>
    <s v="US-2012-145422"/>
    <x v="1"/>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x v="1"/>
    <n v="92105"/>
    <x v="1"/>
    <s v="TEC-PH-10000004"/>
    <x v="2"/>
    <x v="7"/>
    <s v="Belkin iPhone and iPad Lightning Cable"/>
    <n v="71.951999999999998"/>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x v="24"/>
    <n v="44035"/>
    <x v="3"/>
    <s v="OFF-BI-10002949"/>
    <x v="1"/>
    <x v="8"/>
    <s v="Prestige Round Ring Binders"/>
    <n v="1.8240000000000003"/>
    <n v="1"/>
    <n v="0.7"/>
    <n v="-1.3983999999999996"/>
  </r>
  <r>
    <n v="8717"/>
    <s v="CA-2013-120824"/>
    <x v="0"/>
    <x v="1"/>
    <d v="2013-06-17T00:00:00"/>
    <s v="Second Class"/>
    <s v="AW-10930"/>
    <s v="Arthur Wiediger"/>
    <x v="2"/>
    <s v="United States"/>
    <s v="Houston"/>
    <x v="5"/>
    <n v="77070"/>
    <x v="2"/>
    <s v="OFF-AP-10001242"/>
    <x v="1"/>
    <x v="9"/>
    <s v="APC 7 Outlet Network SurgeArrest Surge Protector"/>
    <n v="64.383999999999986"/>
    <n v="4"/>
    <n v="0.8"/>
    <n v="-160.96"/>
  </r>
  <r>
    <n v="8718"/>
    <s v="CA-2013-120824"/>
    <x v="0"/>
    <x v="1"/>
    <d v="2013-06-17T00:00:00"/>
    <s v="Second Class"/>
    <s v="AW-10930"/>
    <s v="Arthur Wiediger"/>
    <x v="2"/>
    <s v="United States"/>
    <s v="Houston"/>
    <x v="5"/>
    <n v="77070"/>
    <x v="2"/>
    <s v="FUR-FU-10001424"/>
    <x v="0"/>
    <x v="5"/>
    <s v="Dax Clear Box Frame"/>
    <n v="6.9840000000000009"/>
    <n v="2"/>
    <n v="0.6"/>
    <n v="-4.5396000000000019"/>
  </r>
  <r>
    <n v="8719"/>
    <s v="CA-2013-120824"/>
    <x v="0"/>
    <x v="1"/>
    <d v="2013-06-17T00:00:00"/>
    <s v="Second Class"/>
    <s v="AW-10930"/>
    <s v="Arthur Wiediger"/>
    <x v="2"/>
    <s v="United States"/>
    <s v="Houston"/>
    <x v="5"/>
    <n v="77070"/>
    <x v="2"/>
    <s v="OFF-AR-10003469"/>
    <x v="1"/>
    <x v="6"/>
    <s v="Nontoxic Chalk"/>
    <n v="11.264000000000001"/>
    <n v="8"/>
    <n v="0.2"/>
    <n v="3.9423999999999997"/>
  </r>
  <r>
    <n v="8720"/>
    <s v="CA-2013-120824"/>
    <x v="0"/>
    <x v="1"/>
    <d v="2013-06-17T00:00:00"/>
    <s v="Second Class"/>
    <s v="AW-10930"/>
    <s v="Arthur Wiediger"/>
    <x v="2"/>
    <s v="United States"/>
    <s v="Houston"/>
    <x v="5"/>
    <n v="77070"/>
    <x v="2"/>
    <s v="OFF-PA-10000232"/>
    <x v="1"/>
    <x v="10"/>
    <s v="Xerox 1975"/>
    <n v="15.552000000000003"/>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x v="5"/>
    <n v="77070"/>
    <x v="2"/>
    <s v="OFF-ST-10002562"/>
    <x v="1"/>
    <x v="4"/>
    <s v="Staples"/>
    <n v="67.536000000000016"/>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18"/>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x v="18"/>
    <n v="37130"/>
    <x v="0"/>
    <s v="FUR-BO-10002853"/>
    <x v="0"/>
    <x v="0"/>
    <s v="O'Sullivan 5-Shelf Heavy-Duty Bookcases"/>
    <n v="131.10400000000001"/>
    <n v="2"/>
    <n v="0.2"/>
    <n v="8.1939999999999955"/>
  </r>
  <r>
    <n v="8730"/>
    <s v="CA-2012-103870"/>
    <x v="1"/>
    <x v="17"/>
    <d v="2012-12-31T00:00:00"/>
    <s v="Standard Class"/>
    <s v="SP-20860"/>
    <s v="Sung Pak"/>
    <x v="1"/>
    <s v="United States"/>
    <s v="Murfreesboro"/>
    <x v="18"/>
    <n v="37130"/>
    <x v="0"/>
    <s v="OFF-ST-10002562"/>
    <x v="1"/>
    <x v="4"/>
    <s v="Staples"/>
    <n v="22.512000000000004"/>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x v="25"/>
    <n v="63116"/>
    <x v="2"/>
    <s v="OFF-SU-10002573"/>
    <x v="1"/>
    <x v="14"/>
    <s v="Acme 10&quot; Easy Grip Assistive Scissors"/>
    <n v="52.59"/>
    <n v="3"/>
    <n v="0"/>
    <n v="15.776999999999996"/>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49999999988"/>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3"/>
  </r>
  <r>
    <n v="8738"/>
    <s v="CA-2014-161592"/>
    <x v="3"/>
    <x v="1191"/>
    <d v="2014-04-11T00:00:00"/>
    <s v="Standard Class"/>
    <s v="CS-12175"/>
    <s v="Charles Sheldon"/>
    <x v="1"/>
    <s v="United States"/>
    <s v="Chattanooga"/>
    <x v="18"/>
    <n v="37421"/>
    <x v="0"/>
    <s v="OFF-BI-10003669"/>
    <x v="1"/>
    <x v="8"/>
    <s v="3M Organizer Strips"/>
    <n v="8.1000000000000014"/>
    <n v="5"/>
    <n v="0.7"/>
    <n v="-5.9399999999999977"/>
  </r>
  <r>
    <n v="8739"/>
    <s v="US-2014-131961"/>
    <x v="3"/>
    <x v="166"/>
    <d v="2014-12-12T00:00:00"/>
    <s v="First Class"/>
    <s v="MJ-17740"/>
    <s v="Max Jones"/>
    <x v="0"/>
    <s v="United States"/>
    <s v="Philadelphia"/>
    <x v="9"/>
    <n v="19140"/>
    <x v="3"/>
    <s v="OFF-AR-10004441"/>
    <x v="1"/>
    <x v="6"/>
    <s v="BIC Brite Liner Highlighters"/>
    <n v="13.247999999999999"/>
    <n v="4"/>
    <n v="0.2"/>
    <n v="3.6431999999999998"/>
  </r>
  <r>
    <n v="8740"/>
    <s v="US-2014-131961"/>
    <x v="3"/>
    <x v="166"/>
    <d v="2014-12-12T00:00:00"/>
    <s v="First Class"/>
    <s v="MJ-17740"/>
    <s v="Max Jones"/>
    <x v="0"/>
    <s v="United States"/>
    <s v="Philadelphia"/>
    <x v="9"/>
    <n v="19140"/>
    <x v="3"/>
    <s v="TEC-PH-10001924"/>
    <x v="2"/>
    <x v="7"/>
    <s v="iHome FM Clock Radio with Lightning Dock"/>
    <n v="83.987999999999985"/>
    <n v="2"/>
    <n v="0.4"/>
    <n v="-20.996999999999993"/>
  </r>
  <r>
    <n v="8741"/>
    <s v="CA-2013-102498"/>
    <x v="0"/>
    <x v="1131"/>
    <d v="2013-07-26T00:00:00"/>
    <s v="First Class"/>
    <s v="JG-15160"/>
    <s v="James Galang"/>
    <x v="0"/>
    <s v="United States"/>
    <s v="Lafayette"/>
    <x v="28"/>
    <n v="70506"/>
    <x v="0"/>
    <s v="OFF-AR-10004456"/>
    <x v="1"/>
    <x v="6"/>
    <s v="Panasonic KP-4ABK Battery-Operated Pencil Sharpener"/>
    <n v="73.2"/>
    <n v="5"/>
    <n v="0"/>
    <n v="21.227999999999998"/>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8000000000003"/>
  </r>
  <r>
    <n v="8744"/>
    <s v="US-2012-144771"/>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x v="31"/>
    <n v="2138"/>
    <x v="3"/>
    <s v="OFF-AR-10003056"/>
    <x v="1"/>
    <x v="6"/>
    <s v="Newell 341"/>
    <n v="17.12"/>
    <n v="4"/>
    <n v="0"/>
    <n v="4.9647999999999985"/>
  </r>
  <r>
    <n v="8746"/>
    <s v="CA-2012-162376"/>
    <x v="1"/>
    <x v="6"/>
    <d v="2012-11-25T00:00:00"/>
    <s v="Second Class"/>
    <s v="HD-14785"/>
    <s v="Harold Dahlen"/>
    <x v="2"/>
    <s v="United States"/>
    <s v="Cambridge"/>
    <x v="31"/>
    <n v="2138"/>
    <x v="3"/>
    <s v="OFF-PA-10000300"/>
    <x v="1"/>
    <x v="10"/>
    <s v="Xerox 1936"/>
    <n v="59.94"/>
    <n v="3"/>
    <n v="0"/>
    <n v="28.171799999999998"/>
  </r>
  <r>
    <n v="8747"/>
    <s v="CA-2014-128076"/>
    <x v="3"/>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x v="1"/>
    <n v="92105"/>
    <x v="1"/>
    <s v="OFF-BI-10003638"/>
    <x v="1"/>
    <x v="8"/>
    <s v="GBC Durable Plastic Covers"/>
    <n v="30.960000000000004"/>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000000000002"/>
    <n v="3"/>
    <n v="0.2"/>
    <n v="19.966499999999982"/>
  </r>
  <r>
    <n v="8754"/>
    <s v="CA-2014-152198"/>
    <x v="3"/>
    <x v="428"/>
    <d v="2014-09-11T00:00:00"/>
    <s v="First Class"/>
    <s v="JD-16015"/>
    <s v="Joy Daniels"/>
    <x v="0"/>
    <s v="United States"/>
    <s v="Toledo"/>
    <x v="24"/>
    <n v="43615"/>
    <x v="3"/>
    <s v="OFF-LA-10000443"/>
    <x v="1"/>
    <x v="2"/>
    <s v="Avery 501"/>
    <n v="17.712"/>
    <n v="6"/>
    <n v="0.2"/>
    <n v="5.9777999999999993"/>
  </r>
  <r>
    <n v="8755"/>
    <s v="CA-2014-152198"/>
    <x v="3"/>
    <x v="428"/>
    <d v="2014-09-11T00:00:00"/>
    <s v="First Class"/>
    <s v="JD-16015"/>
    <s v="Joy Daniels"/>
    <x v="0"/>
    <s v="United States"/>
    <s v="Toledo"/>
    <x v="24"/>
    <n v="43615"/>
    <x v="3"/>
    <s v="OFF-BI-10003669"/>
    <x v="1"/>
    <x v="8"/>
    <s v="3M Organizer Strips"/>
    <n v="4.8600000000000012"/>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200000000002"/>
  </r>
  <r>
    <n v="8759"/>
    <s v="CA-2013-114307"/>
    <x v="0"/>
    <x v="405"/>
    <d v="2013-07-27T00:00:00"/>
    <s v="Standard Class"/>
    <s v="MF-17665"/>
    <s v="Maureen Fritzler"/>
    <x v="1"/>
    <s v="United States"/>
    <s v="Columbia"/>
    <x v="39"/>
    <n v="21044"/>
    <x v="3"/>
    <s v="FUR-FU-10000794"/>
    <x v="0"/>
    <x v="5"/>
    <s v="Eldon Stackable Tray, Side-Load, Legal, Smoke"/>
    <n v="27.42"/>
    <n v="3"/>
    <n v="0"/>
    <n v="9.3227999999999991"/>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89"/>
  </r>
  <r>
    <n v="8763"/>
    <s v="CA-2013-112578"/>
    <x v="0"/>
    <x v="723"/>
    <d v="2014-01-03T00:00:00"/>
    <s v="Standard Class"/>
    <s v="FO-14305"/>
    <s v="Frank Olsen"/>
    <x v="0"/>
    <s v="United States"/>
    <s v="Sacramento"/>
    <x v="1"/>
    <n v="95823"/>
    <x v="1"/>
    <s v="OFF-ST-10003722"/>
    <x v="1"/>
    <x v="4"/>
    <s v="Project Tote Personal File"/>
    <n v="14.03"/>
    <n v="1"/>
    <n v="0"/>
    <n v="4.068699999999998"/>
  </r>
  <r>
    <n v="8764"/>
    <s v="CA-2013-112578"/>
    <x v="0"/>
    <x v="723"/>
    <d v="2014-01-03T00:00:00"/>
    <s v="Standard Class"/>
    <s v="FO-14305"/>
    <s v="Frank Olsen"/>
    <x v="0"/>
    <s v="United States"/>
    <s v="Sacramento"/>
    <x v="1"/>
    <n v="95823"/>
    <x v="1"/>
    <s v="OFF-SU-10002557"/>
    <x v="1"/>
    <x v="14"/>
    <s v="Fiskars Spring-Action Scissors"/>
    <n v="27.96"/>
    <n v="2"/>
    <n v="0"/>
    <n v="7.2696000000000005"/>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x v="5"/>
    <n v="76106"/>
    <x v="2"/>
    <s v="OFF-BI-10002194"/>
    <x v="1"/>
    <x v="8"/>
    <s v="Cardinal Hold-It CD Pocket"/>
    <n v="7.9799999999999986"/>
    <n v="5"/>
    <n v="0.8"/>
    <n v="-13.167000000000002"/>
  </r>
  <r>
    <n v="8769"/>
    <s v="CA-2012-151722"/>
    <x v="1"/>
    <x v="348"/>
    <d v="2012-10-09T00:00:00"/>
    <s v="Standard Class"/>
    <s v="IL-15100"/>
    <s v="Ivan Liston"/>
    <x v="0"/>
    <s v="United States"/>
    <s v="Columbus"/>
    <x v="24"/>
    <n v="43229"/>
    <x v="3"/>
    <s v="TEC-AC-10000892"/>
    <x v="2"/>
    <x v="11"/>
    <s v="NETGEAR N750 Dual Band Wi-Fi Gigabit Router"/>
    <n v="288"/>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x v="22"/>
    <n v="80027"/>
    <x v="1"/>
    <s v="FUR-CH-10002304"/>
    <x v="0"/>
    <x v="1"/>
    <s v="Global Stack Chair without Arms, Black"/>
    <n v="83.13600000000001"/>
    <n v="4"/>
    <n v="0.2"/>
    <n v="5.1960000000000015"/>
  </r>
  <r>
    <n v="8772"/>
    <s v="CA-2014-115882"/>
    <x v="3"/>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x v="3"/>
    <n v="27604"/>
    <x v="0"/>
    <s v="OFF-PA-10001125"/>
    <x v="1"/>
    <x v="10"/>
    <s v="Xerox 1988"/>
    <n v="74.352000000000004"/>
    <n v="3"/>
    <n v="0.2"/>
    <n v="23.234999999999992"/>
  </r>
  <r>
    <n v="8774"/>
    <s v="CA-2012-132276"/>
    <x v="1"/>
    <x v="1203"/>
    <d v="2012-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8"/>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12-03-22T00:00:00"/>
    <s v="Second Class"/>
    <s v="BM-11785"/>
    <s v="Bryan Mills"/>
    <x v="0"/>
    <s v="United States"/>
    <s v="Salem"/>
    <x v="21"/>
    <n v="97301"/>
    <x v="1"/>
    <s v="OFF-ST-10004258"/>
    <x v="1"/>
    <x v="4"/>
    <s v="Portable Personal File Box"/>
    <n v="29.304000000000002"/>
    <n v="3"/>
    <n v="0.2"/>
    <n v="2.5641000000000034"/>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000000000004"/>
    <n v="5"/>
    <n v="0.2"/>
    <n v="19.596000000000018"/>
  </r>
  <r>
    <n v="8787"/>
    <s v="CA-2014-145765"/>
    <x v="3"/>
    <x v="39"/>
    <d v="2014-06-03T00:00:00"/>
    <s v="Standard Class"/>
    <s v="CM-11815"/>
    <s v="Candace McMahon"/>
    <x v="1"/>
    <s v="United States"/>
    <s v="Phoenix"/>
    <x v="16"/>
    <n v="85023"/>
    <x v="1"/>
    <s v="OFF-PA-10001534"/>
    <x v="1"/>
    <x v="10"/>
    <s v="Xerox 230"/>
    <n v="15.552000000000003"/>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78"/>
  </r>
  <r>
    <n v="8789"/>
    <s v="CA-2014-126914"/>
    <x v="3"/>
    <x v="140"/>
    <d v="2014-06-20T00:00:00"/>
    <s v="Standard Class"/>
    <s v="JE-15715"/>
    <s v="Joe Elijah"/>
    <x v="0"/>
    <s v="United States"/>
    <s v="Monroe"/>
    <x v="3"/>
    <n v="28110"/>
    <x v="0"/>
    <s v="FUR-CH-10000847"/>
    <x v="0"/>
    <x v="1"/>
    <s v="Global Executive Mid-Back Manager's Chair"/>
    <n v="698.35200000000009"/>
    <n v="3"/>
    <n v="0.2"/>
    <n v="52.376399999999961"/>
  </r>
  <r>
    <n v="8790"/>
    <s v="CA-2014-126914"/>
    <x v="3"/>
    <x v="140"/>
    <d v="2014-06-20T00:00:00"/>
    <s v="Standard Class"/>
    <s v="JE-15715"/>
    <s v="Joe Elijah"/>
    <x v="0"/>
    <s v="United States"/>
    <s v="Monroe"/>
    <x v="3"/>
    <n v="28110"/>
    <x v="0"/>
    <s v="FUR-BO-10000468"/>
    <x v="0"/>
    <x v="0"/>
    <s v="O'Sullivan 2-Shelf Heavy-Duty Bookcases"/>
    <n v="77.728000000000009"/>
    <n v="2"/>
    <n v="0.2"/>
    <n v="-3.8863999999999947"/>
  </r>
  <r>
    <n v="8791"/>
    <s v="CA-2012-169572"/>
    <x v="1"/>
    <x v="684"/>
    <d v="2012-09-12T00:00:00"/>
    <s v="Standard Class"/>
    <s v="AG-10525"/>
    <s v="Andy Gerbode"/>
    <x v="1"/>
    <s v="United States"/>
    <s v="Richmond"/>
    <x v="17"/>
    <n v="23223"/>
    <x v="0"/>
    <s v="OFF-BI-10002799"/>
    <x v="1"/>
    <x v="8"/>
    <s v="SlimView Poly Binder, 3/8&quot;"/>
    <n v="46.62"/>
    <n v="9"/>
    <n v="0"/>
    <n v="21.445199999999996"/>
  </r>
  <r>
    <n v="8792"/>
    <s v="CA-2014-162075"/>
    <x v="3"/>
    <x v="257"/>
    <d v="2014-03-25T00:00:00"/>
    <s v="Standard Class"/>
    <s v="TT-21220"/>
    <s v="Thomas Thornton"/>
    <x v="0"/>
    <s v="United States"/>
    <s v="Houston"/>
    <x v="5"/>
    <n v="77041"/>
    <x v="2"/>
    <s v="TEC-PH-10001557"/>
    <x v="2"/>
    <x v="7"/>
    <s v="Pyle PMP37LED"/>
    <n v="537.54399999999998"/>
    <n v="7"/>
    <n v="0.2"/>
    <n v="47.035099999999971"/>
  </r>
  <r>
    <n v="8793"/>
    <s v="CA-2011-162992"/>
    <x v="2"/>
    <x v="174"/>
    <d v="2011-12-21T00:00:00"/>
    <s v="First Class"/>
    <s v="BP-11095"/>
    <s v="Bart Pistole"/>
    <x v="1"/>
    <s v="United States"/>
    <s v="Los Angeles"/>
    <x v="1"/>
    <n v="90008"/>
    <x v="1"/>
    <s v="OFF-LA-10001934"/>
    <x v="1"/>
    <x v="2"/>
    <s v="Avery 516"/>
    <n v="14.62"/>
    <n v="2"/>
    <n v="0"/>
    <n v="6.8713999999999995"/>
  </r>
  <r>
    <n v="8794"/>
    <s v="CA-2011-162992"/>
    <x v="2"/>
    <x v="174"/>
    <d v="2011-12-21T00:00:00"/>
    <s v="First Class"/>
    <s v="BP-11095"/>
    <s v="Bart Pistole"/>
    <x v="1"/>
    <s v="United States"/>
    <s v="Los Angeles"/>
    <x v="1"/>
    <n v="90008"/>
    <x v="1"/>
    <s v="OFF-FA-10004248"/>
    <x v="1"/>
    <x v="13"/>
    <s v="Advantus T-Pin Paper Clips"/>
    <n v="22.549999999999997"/>
    <n v="5"/>
    <n v="0"/>
    <n v="8.7945000000000011"/>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x v="1"/>
    <n v="90008"/>
    <x v="1"/>
    <s v="TEC-PH-10002085"/>
    <x v="2"/>
    <x v="7"/>
    <s v="Clarity 53712"/>
    <n v="211.16800000000001"/>
    <n v="4"/>
    <n v="0.2"/>
    <n v="15.837600000000009"/>
  </r>
  <r>
    <n v="8797"/>
    <s v="CA-2013-106397"/>
    <x v="0"/>
    <x v="274"/>
    <d v="2013-07-14T00:00:00"/>
    <s v="Standard Class"/>
    <s v="MJ-17740"/>
    <s v="Max Jones"/>
    <x v="0"/>
    <s v="United States"/>
    <s v="Orem"/>
    <x v="7"/>
    <n v="84057"/>
    <x v="1"/>
    <s v="OFF-PA-10003441"/>
    <x v="1"/>
    <x v="10"/>
    <s v="Xerox 226"/>
    <n v="12.96"/>
    <n v="2"/>
    <n v="0"/>
    <n v="6.2208000000000006"/>
  </r>
  <r>
    <n v="8798"/>
    <s v="CA-2013-106397"/>
    <x v="0"/>
    <x v="274"/>
    <d v="2013-07-14T00:00:00"/>
    <s v="Standard Class"/>
    <s v="MJ-17740"/>
    <s v="Max Jones"/>
    <x v="0"/>
    <s v="United States"/>
    <s v="Orem"/>
    <x v="7"/>
    <n v="84057"/>
    <x v="1"/>
    <s v="OFF-AR-10004602"/>
    <x v="1"/>
    <x v="6"/>
    <s v="Boston KS Multi-Size Manual Pencil Sharpener"/>
    <n v="45.98"/>
    <n v="2"/>
    <n v="0"/>
    <n v="12.874400000000001"/>
  </r>
  <r>
    <n v="8799"/>
    <s v="US-2013-150140"/>
    <x v="0"/>
    <x v="1204"/>
    <d v="2013-04-11T00:00:00"/>
    <s v="Standard Class"/>
    <s v="VM-21685"/>
    <s v="Valerie Mitchum"/>
    <x v="2"/>
    <s v="United States"/>
    <s v="Burlington"/>
    <x v="42"/>
    <s v="0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x v="1"/>
    <s v="United States"/>
    <s v="Chicago"/>
    <x v="10"/>
    <n v="60623"/>
    <x v="2"/>
    <s v="OFF-PA-10004285"/>
    <x v="1"/>
    <x v="10"/>
    <s v="Xerox 1959"/>
    <n v="10.688000000000001"/>
    <n v="2"/>
    <n v="0.2"/>
    <n v="3.7407999999999997"/>
  </r>
  <r>
    <n v="8802"/>
    <s v="CA-2013-140935"/>
    <x v="0"/>
    <x v="338"/>
    <d v="2013-11-13T00:00:00"/>
    <s v="First Class"/>
    <s v="AB-10015"/>
    <s v="Aaron Bergman"/>
    <x v="0"/>
    <s v="United States"/>
    <s v="Oklahoma City"/>
    <x v="26"/>
    <n v="73120"/>
    <x v="2"/>
    <s v="TEC-PH-10000562"/>
    <x v="2"/>
    <x v="7"/>
    <s v="Samsung Convoy 3"/>
    <n v="221.98"/>
    <n v="2"/>
    <n v="0"/>
    <n v="62.15440000000001"/>
  </r>
  <r>
    <n v="8803"/>
    <s v="CA-2013-140935"/>
    <x v="0"/>
    <x v="338"/>
    <d v="2013-11-13T00:00:00"/>
    <s v="First Class"/>
    <s v="AB-10015"/>
    <s v="Aaron Bergman"/>
    <x v="0"/>
    <s v="United States"/>
    <s v="Oklahoma City"/>
    <x v="26"/>
    <n v="73120"/>
    <x v="2"/>
    <s v="FUR-BO-10003966"/>
    <x v="0"/>
    <x v="0"/>
    <s v="Sauder Facets Collection Library, Sky Alder Finish"/>
    <n v="341.96"/>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x v="15"/>
    <n v="10035"/>
    <x v="3"/>
    <s v="OFF-LA-10003148"/>
    <x v="1"/>
    <x v="2"/>
    <s v="Avery 51"/>
    <n v="18.899999999999999"/>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x v="9"/>
    <n v="19134"/>
    <x v="3"/>
    <s v="OFF-LA-10001404"/>
    <x v="1"/>
    <x v="2"/>
    <s v="Avery 517"/>
    <n v="14.7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x v="12"/>
    <n v="49201"/>
    <x v="2"/>
    <s v="OFF-AR-10002766"/>
    <x v="1"/>
    <x v="6"/>
    <s v="Prang Drawing Pencil Set"/>
    <n v="13.899999999999999"/>
    <n v="5"/>
    <n v="0"/>
    <n v="3.7529999999999997"/>
  </r>
  <r>
    <n v="8814"/>
    <s v="CA-2012-127754"/>
    <x v="1"/>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x v="13"/>
    <n v="19805"/>
    <x v="3"/>
    <s v="TEC-PH-10003012"/>
    <x v="2"/>
    <x v="7"/>
    <s v="Nortel Meridian M3904 Professional Digital phone"/>
    <n v="307.98"/>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199999999999"/>
  </r>
  <r>
    <n v="8821"/>
    <s v="CA-2014-100622"/>
    <x v="3"/>
    <x v="132"/>
    <d v="2014-11-08T00:00:00"/>
    <s v="Standard Class"/>
    <s v="DK-13090"/>
    <s v="Dave Kipp"/>
    <x v="0"/>
    <s v="United States"/>
    <s v="Orlando"/>
    <x v="2"/>
    <n v="32839"/>
    <x v="0"/>
    <s v="TEC-CO-10003236"/>
    <x v="2"/>
    <x v="16"/>
    <s v="Canon Image Class D660 Copier"/>
    <n v="959.98400000000004"/>
    <n v="2"/>
    <n v="0.2"/>
    <n v="311.99479999999994"/>
  </r>
  <r>
    <n v="8822"/>
    <s v="CA-2014-100622"/>
    <x v="3"/>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x v="2"/>
    <n v="32839"/>
    <x v="0"/>
    <s v="OFF-AR-10004010"/>
    <x v="1"/>
    <x v="6"/>
    <s v="Hunt Boston Vacuum Mount KS Pencil Sharpener"/>
    <n v="55.984000000000009"/>
    <n v="2"/>
    <n v="0.2"/>
    <n v="4.1987999999999985"/>
  </r>
  <r>
    <n v="8824"/>
    <s v="CA-2014-100622"/>
    <x v="3"/>
    <x v="132"/>
    <d v="2014-11-08T00:00:00"/>
    <s v="Standard Class"/>
    <s v="DK-13090"/>
    <s v="Dave Kipp"/>
    <x v="0"/>
    <s v="United States"/>
    <s v="Orlando"/>
    <x v="2"/>
    <n v="32839"/>
    <x v="0"/>
    <s v="OFF-PA-10002947"/>
    <x v="1"/>
    <x v="10"/>
    <s v="Xerox 1923"/>
    <n v="10.688000000000001"/>
    <n v="2"/>
    <n v="0.2"/>
    <n v="3.7407999999999997"/>
  </r>
  <r>
    <n v="8825"/>
    <s v="CA-2014-117156"/>
    <x v="3"/>
    <x v="708"/>
    <d v="2014-03-24T00:00:00"/>
    <s v="Second Class"/>
    <s v="TB-21055"/>
    <s v="Ted Butterfield"/>
    <x v="0"/>
    <s v="United States"/>
    <s v="Reading"/>
    <x v="9"/>
    <n v="19601"/>
    <x v="3"/>
    <s v="OFF-EN-10003845"/>
    <x v="1"/>
    <x v="12"/>
    <s v="Colored Envelopes"/>
    <n v="8.8559999999999999"/>
    <n v="3"/>
    <n v="0.2"/>
    <n v="2.8781999999999992"/>
  </r>
  <r>
    <n v="8826"/>
    <s v="CA-2012-115399"/>
    <x v="1"/>
    <x v="546"/>
    <d v="2012-12-22T00:00:00"/>
    <s v="First Class"/>
    <s v="AG-10900"/>
    <s v="Arthur Gainer"/>
    <x v="0"/>
    <s v="United States"/>
    <s v="Philadelphia"/>
    <x v="9"/>
    <n v="19134"/>
    <x v="3"/>
    <s v="OFF-LA-10003190"/>
    <x v="1"/>
    <x v="2"/>
    <s v="Avery 474"/>
    <n v="6.911999999999999"/>
    <n v="3"/>
    <n v="0.2"/>
    <n v="2.5056000000000003"/>
  </r>
  <r>
    <n v="8827"/>
    <s v="US-2011-157847"/>
    <x v="2"/>
    <x v="1063"/>
    <d v="2011-04-06T00:00:00"/>
    <s v="Second Class"/>
    <s v="SC-20020"/>
    <s v="Sam Craven"/>
    <x v="0"/>
    <s v="United States"/>
    <s v="Houston"/>
    <x v="5"/>
    <n v="77095"/>
    <x v="2"/>
    <s v="OFF-PA-10002986"/>
    <x v="1"/>
    <x v="10"/>
    <s v="Xerox 1898"/>
    <n v="26.720000000000002"/>
    <n v="5"/>
    <n v="0.2"/>
    <n v="9.3520000000000003"/>
  </r>
  <r>
    <n v="8828"/>
    <s v="US-2011-157847"/>
    <x v="2"/>
    <x v="1063"/>
    <d v="2011-04-06T00:00:00"/>
    <s v="Second Class"/>
    <s v="SC-20020"/>
    <s v="Sam Craven"/>
    <x v="0"/>
    <s v="United States"/>
    <s v="Houston"/>
    <x v="5"/>
    <n v="77095"/>
    <x v="2"/>
    <s v="OFF-PA-10001593"/>
    <x v="1"/>
    <x v="10"/>
    <s v="Xerox 1947"/>
    <n v="33.488000000000007"/>
    <n v="7"/>
    <n v="0.2"/>
    <n v="10.464999999999998"/>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9"/>
  </r>
  <r>
    <n v="8831"/>
    <s v="CA-2013-167983"/>
    <x v="0"/>
    <x v="1036"/>
    <d v="2013-08-25T00:00:00"/>
    <s v="Second Class"/>
    <s v="RP-19270"/>
    <s v="Rachel Payne"/>
    <x v="1"/>
    <s v="United States"/>
    <s v="Seattle"/>
    <x v="4"/>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x v="32"/>
    <n v="30328"/>
    <x v="0"/>
    <s v="TEC-PH-10003171"/>
    <x v="2"/>
    <x v="7"/>
    <s v="Plantronics Encore H101 Dual Earpieces Headset"/>
    <n v="89.9"/>
    <n v="2"/>
    <n v="0"/>
    <n v="25.171999999999997"/>
  </r>
  <r>
    <n v="8836"/>
    <s v="US-2014-132675"/>
    <x v="3"/>
    <x v="241"/>
    <d v="2014-09-29T00:00:00"/>
    <s v="Standard Class"/>
    <s v="KF-16285"/>
    <s v="Karen Ferguson"/>
    <x v="2"/>
    <s v="United States"/>
    <s v="Sandy Springs"/>
    <x v="32"/>
    <n v="30328"/>
    <x v="0"/>
    <s v="OFF-AR-10000614"/>
    <x v="1"/>
    <x v="6"/>
    <s v="Barrel Sharpener"/>
    <n v="14.28"/>
    <n v="4"/>
    <n v="0"/>
    <n v="3.7127999999999997"/>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299999999999976"/>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x v="3"/>
    <n v="27604"/>
    <x v="0"/>
    <s v="TEC-PH-10003505"/>
    <x v="2"/>
    <x v="7"/>
    <s v="Geemarc AmpliPOWER60"/>
    <n v="74.239999999999995"/>
    <n v="1"/>
    <n v="0.2"/>
    <n v="8.3519999999999932"/>
  </r>
  <r>
    <n v="8850"/>
    <s v="CA-2012-140718"/>
    <x v="1"/>
    <x v="740"/>
    <d v="2012-07-04T00:00:00"/>
    <s v="First Class"/>
    <s v="FA-14230"/>
    <s v="Frank Atkinson"/>
    <x v="1"/>
    <s v="United States"/>
    <s v="Raleigh"/>
    <x v="3"/>
    <n v="27604"/>
    <x v="0"/>
    <s v="FUR-FU-10000076"/>
    <x v="0"/>
    <x v="5"/>
    <s v="24-Hour Round Wall Clock"/>
    <n v="159.84000000000003"/>
    <n v="10"/>
    <n v="0.2"/>
    <n v="45.954000000000008"/>
  </r>
  <r>
    <n v="8851"/>
    <s v="CA-2012-140718"/>
    <x v="1"/>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x v="3"/>
    <n v="27604"/>
    <x v="0"/>
    <s v="OFF-PA-10002250"/>
    <x v="1"/>
    <x v="10"/>
    <s v="Things To Do Today Pad"/>
    <n v="9.3920000000000012"/>
    <n v="2"/>
    <n v="0.2"/>
    <n v="3.2871999999999999"/>
  </r>
  <r>
    <n v="8853"/>
    <s v="CA-2011-119977"/>
    <x v="2"/>
    <x v="1169"/>
    <d v="2011-10-13T00:00:00"/>
    <s v="Second Class"/>
    <s v="DN-13690"/>
    <s v="Duane Noonan"/>
    <x v="0"/>
    <s v="United States"/>
    <s v="New York City"/>
    <x v="15"/>
    <n v="10011"/>
    <x v="3"/>
    <s v="OFF-PA-10003823"/>
    <x v="1"/>
    <x v="10"/>
    <s v="Xerox 197"/>
    <n v="123.9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x v="9"/>
    <n v="19143"/>
    <x v="3"/>
    <s v="TEC-AC-10003832"/>
    <x v="2"/>
    <x v="11"/>
    <s v="Logitech P710e Mobile Speakerphone"/>
    <n v="617.97600000000011"/>
    <n v="3"/>
    <n v="0.2"/>
    <n v="-7.724700000000098"/>
  </r>
  <r>
    <n v="8856"/>
    <s v="CA-2014-163671"/>
    <x v="3"/>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59999999999983"/>
  </r>
  <r>
    <n v="8861"/>
    <s v="CA-2012-125934"/>
    <x v="1"/>
    <x v="861"/>
    <d v="2012-09-18T00:00:00"/>
    <s v="Standard Class"/>
    <s v="SN-20560"/>
    <s v="Skye Norling"/>
    <x v="2"/>
    <s v="United States"/>
    <s v="Paterson"/>
    <x v="30"/>
    <n v="7501"/>
    <x v="3"/>
    <s v="OFF-LA-10000414"/>
    <x v="1"/>
    <x v="2"/>
    <s v="Avery 503"/>
    <n v="31.049999999999997"/>
    <n v="3"/>
    <n v="0"/>
    <n v="14.904"/>
  </r>
  <r>
    <n v="8862"/>
    <s v="CA-2012-125934"/>
    <x v="1"/>
    <x v="861"/>
    <d v="2012-09-18T00:00:00"/>
    <s v="Standard Class"/>
    <s v="SN-20560"/>
    <s v="Skye Norling"/>
    <x v="2"/>
    <s v="United States"/>
    <s v="Paterson"/>
    <x v="30"/>
    <n v="7501"/>
    <x v="3"/>
    <s v="FUR-FU-10002107"/>
    <x v="0"/>
    <x v="5"/>
    <s v="Eldon Pizzaz Desk Accessories"/>
    <n v="8.92"/>
    <n v="4"/>
    <n v="0"/>
    <n v="3.9248000000000003"/>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x v="1"/>
    <n v="92037"/>
    <x v="1"/>
    <s v="TEC-MA-10003176"/>
    <x v="2"/>
    <x v="15"/>
    <s v="Okidata B400 Printer"/>
    <n v="686.40000000000009"/>
    <n v="2"/>
    <n v="0.2"/>
    <n v="77.219999999999914"/>
  </r>
  <r>
    <n v="8870"/>
    <s v="CA-2014-101805"/>
    <x v="3"/>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x v="4"/>
    <n v="98105"/>
    <x v="1"/>
    <s v="FUR-FU-10000023"/>
    <x v="0"/>
    <x v="5"/>
    <s v="Eldon Wave Desk Accessories"/>
    <n v="70.679999999999993"/>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x v="24"/>
    <n v="43229"/>
    <x v="3"/>
    <s v="OFF-BI-10002429"/>
    <x v="1"/>
    <x v="8"/>
    <s v="Premier Elliptical Ring Binder, Black"/>
    <n v="18.264000000000003"/>
    <n v="2"/>
    <n v="0.7"/>
    <n v="-13.393599999999999"/>
  </r>
  <r>
    <n v="8875"/>
    <s v="CA-2014-142489"/>
    <x v="3"/>
    <x v="237"/>
    <d v="2014-11-17T00:00:00"/>
    <s v="Second Class"/>
    <s v="TC-21295"/>
    <s v="Toby Carlisle"/>
    <x v="0"/>
    <s v="United States"/>
    <s v="Houston"/>
    <x v="5"/>
    <n v="77095"/>
    <x v="2"/>
    <s v="OFF-BI-10003684"/>
    <x v="1"/>
    <x v="8"/>
    <s v="Wilson Jones Legal Size Ring Binders"/>
    <n v="21.989999999999995"/>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17"/>
  </r>
  <r>
    <n v="8877"/>
    <s v="US-2013-141264"/>
    <x v="0"/>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x v="1"/>
    <n v="90008"/>
    <x v="1"/>
    <s v="TEC-AC-10000736"/>
    <x v="2"/>
    <x v="11"/>
    <s v="Logitech G600 MMO Gaming Mouse"/>
    <n v="239.96999999999997"/>
    <n v="3"/>
    <n v="0"/>
    <n v="86.389199999999988"/>
  </r>
  <r>
    <n v="8882"/>
    <s v="CA-2013-135594"/>
    <x v="0"/>
    <x v="1186"/>
    <d v="2013-07-04T00:00:00"/>
    <s v="Second Class"/>
    <s v="AH-10120"/>
    <s v="Adrian Hane"/>
    <x v="2"/>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x v="3"/>
    <n v="27707"/>
    <x v="0"/>
    <s v="TEC-PH-10004071"/>
    <x v="2"/>
    <x v="7"/>
    <s v="PayAnywhere Card Reader"/>
    <n v="15.984000000000002"/>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x v="32"/>
    <n v="31907"/>
    <x v="0"/>
    <s v="FUR-CH-10001146"/>
    <x v="0"/>
    <x v="1"/>
    <s v="Global Value Mid-Back Manager's Chair, Gray"/>
    <n v="121.78"/>
    <n v="2"/>
    <n v="0"/>
    <n v="30.444999999999993"/>
  </r>
  <r>
    <n v="8893"/>
    <s v="CA-2012-111038"/>
    <x v="1"/>
    <x v="494"/>
    <d v="2012-12-06T00:00:00"/>
    <s v="Standard Class"/>
    <s v="LC-16960"/>
    <s v="Lindsay Castell"/>
    <x v="2"/>
    <s v="United States"/>
    <s v="San Diego"/>
    <x v="1"/>
    <n v="92037"/>
    <x v="1"/>
    <s v="FUR-CH-10003973"/>
    <x v="0"/>
    <x v="1"/>
    <s v="GuestStacker Chair with Chrome Finish Legs"/>
    <n v="2676.672"/>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x v="1"/>
    <n v="90004"/>
    <x v="1"/>
    <s v="TEC-PH-10004614"/>
    <x v="2"/>
    <x v="7"/>
    <s v="AT&amp;T 841000 Phone"/>
    <n v="165.60000000000002"/>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x v="17"/>
    <n v="22153"/>
    <x v="0"/>
    <s v="OFF-LA-10004545"/>
    <x v="1"/>
    <x v="2"/>
    <s v="Avery 50"/>
    <n v="25.06"/>
    <n v="2"/>
    <n v="0"/>
    <n v="11.778199999999998"/>
  </r>
  <r>
    <n v="8901"/>
    <s v="CA-2013-150483"/>
    <x v="0"/>
    <x v="1207"/>
    <d v="2013-06-05T00:00:00"/>
    <s v="Standard Class"/>
    <s v="BP-11290"/>
    <s v="Beth Paige"/>
    <x v="0"/>
    <s v="United States"/>
    <s v="Decatur"/>
    <x v="10"/>
    <n v="62521"/>
    <x v="2"/>
    <s v="FUR-FU-10001379"/>
    <x v="0"/>
    <x v="5"/>
    <s v="Executive Impressions 16-1/2&quot; Circular Wall Clock"/>
    <n v="32.064"/>
    <n v="3"/>
    <n v="0.6"/>
    <n v="-12.825599999999994"/>
  </r>
  <r>
    <n v="8902"/>
    <s v="CA-2013-150483"/>
    <x v="0"/>
    <x v="1207"/>
    <d v="2013-06-05T00:00:00"/>
    <s v="Standard Class"/>
    <s v="BP-11290"/>
    <s v="Beth Paige"/>
    <x v="0"/>
    <s v="United States"/>
    <s v="Decatur"/>
    <x v="10"/>
    <n v="62521"/>
    <x v="2"/>
    <s v="OFF-PA-10001846"/>
    <x v="1"/>
    <x v="10"/>
    <s v="Xerox 1899"/>
    <n v="18.496000000000002"/>
    <n v="4"/>
    <n v="0.2"/>
    <n v="6.7048000000000005"/>
  </r>
  <r>
    <n v="8903"/>
    <s v="CA-2013-150483"/>
    <x v="0"/>
    <x v="1207"/>
    <d v="2013-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13-06-05T00:00:00"/>
    <s v="Standard Class"/>
    <s v="BP-11290"/>
    <s v="Beth Paige"/>
    <x v="0"/>
    <s v="United States"/>
    <s v="Decatur"/>
    <x v="10"/>
    <n v="62521"/>
    <x v="2"/>
    <s v="OFF-PA-10004621"/>
    <x v="1"/>
    <x v="10"/>
    <s v="Xerox 212"/>
    <n v="10.368000000000002"/>
    <n v="2"/>
    <n v="0.2"/>
    <n v="3.6288"/>
  </r>
  <r>
    <n v="8905"/>
    <s v="US-2013-126431"/>
    <x v="0"/>
    <x v="949"/>
    <d v="2013-07-02T00:00:00"/>
    <s v="Same Day"/>
    <s v="SU-20665"/>
    <s v="Stephanie Ulpright"/>
    <x v="2"/>
    <s v="United States"/>
    <s v="New York City"/>
    <x v="15"/>
    <n v="10009"/>
    <x v="3"/>
    <s v="OFF-LA-10001474"/>
    <x v="1"/>
    <x v="2"/>
    <s v="Avery 477"/>
    <n v="30.53"/>
    <n v="1"/>
    <n v="0"/>
    <n v="14.043800000000001"/>
  </r>
  <r>
    <n v="8906"/>
    <s v="US-2013-126431"/>
    <x v="0"/>
    <x v="949"/>
    <d v="2013-07-02T00:00:00"/>
    <s v="Same Day"/>
    <s v="SU-20665"/>
    <s v="Stephanie Ulpright"/>
    <x v="2"/>
    <s v="United States"/>
    <s v="New York City"/>
    <x v="15"/>
    <n v="10009"/>
    <x v="3"/>
    <s v="TEC-AC-10001635"/>
    <x v="2"/>
    <x v="11"/>
    <s v="KeyTronic KT400U2 - Keyboard - Black"/>
    <n v="30.839999999999996"/>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099999999998"/>
  </r>
  <r>
    <n v="8911"/>
    <s v="CA-2014-102610"/>
    <x v="3"/>
    <x v="259"/>
    <d v="2014-11-09T00:00:00"/>
    <s v="Standard Class"/>
    <s v="CA-12265"/>
    <s v="Christina Anderson"/>
    <x v="0"/>
    <s v="United States"/>
    <s v="Chattanooga"/>
    <x v="18"/>
    <n v="37421"/>
    <x v="0"/>
    <s v="TEC-AC-10000303"/>
    <x v="2"/>
    <x v="11"/>
    <s v="Logitech M510 Wireless Mouse"/>
    <n v="95.976000000000013"/>
    <n v="3"/>
    <n v="0.2"/>
    <n v="15.596099999999996"/>
  </r>
  <r>
    <n v="8912"/>
    <s v="CA-2014-102610"/>
    <x v="3"/>
    <x v="259"/>
    <d v="2014-11-09T00:00:00"/>
    <s v="Standard Class"/>
    <s v="CA-12265"/>
    <s v="Christina Anderson"/>
    <x v="0"/>
    <s v="United States"/>
    <s v="Chattanooga"/>
    <x v="18"/>
    <n v="37421"/>
    <x v="0"/>
    <s v="TEC-PH-10000127"/>
    <x v="2"/>
    <x v="7"/>
    <s v="iOttie XL Car Mount"/>
    <n v="143.928"/>
    <n v="9"/>
    <n v="0.2"/>
    <n v="-32.383800000000008"/>
  </r>
  <r>
    <n v="8913"/>
    <s v="CA-2014-102610"/>
    <x v="3"/>
    <x v="259"/>
    <d v="2014-11-09T00:00:00"/>
    <s v="Standard Class"/>
    <s v="CA-12265"/>
    <s v="Christina Anderson"/>
    <x v="0"/>
    <s v="United States"/>
    <s v="Chattanooga"/>
    <x v="18"/>
    <n v="37421"/>
    <x v="0"/>
    <s v="OFF-BI-10004364"/>
    <x v="1"/>
    <x v="8"/>
    <s v="Storex Dura Pro Binders"/>
    <n v="3.5640000000000009"/>
    <n v="2"/>
    <n v="0.7"/>
    <n v="-2.9700000000000006"/>
  </r>
  <r>
    <n v="8914"/>
    <s v="CA-2014-102610"/>
    <x v="3"/>
    <x v="259"/>
    <d v="2014-11-09T00:00:00"/>
    <s v="Standard Class"/>
    <s v="CA-12265"/>
    <s v="Christina Anderson"/>
    <x v="0"/>
    <s v="United States"/>
    <s v="Chattanooga"/>
    <x v="18"/>
    <n v="37421"/>
    <x v="0"/>
    <s v="OFF-LA-10002195"/>
    <x v="1"/>
    <x v="2"/>
    <s v="Avery 481"/>
    <n v="4.9280000000000008"/>
    <n v="2"/>
    <n v="0.2"/>
    <n v="1.7247999999999997"/>
  </r>
  <r>
    <n v="8915"/>
    <s v="US-2013-144057"/>
    <x v="0"/>
    <x v="195"/>
    <d v="2013-05-14T00:00:00"/>
    <s v="Standard Class"/>
    <s v="CV-12805"/>
    <s v="Cynthia Voltz"/>
    <x v="1"/>
    <s v="United States"/>
    <s v="Austin"/>
    <x v="5"/>
    <n v="78745"/>
    <x v="2"/>
    <s v="OFF-ST-10001490"/>
    <x v="1"/>
    <x v="4"/>
    <s v="Hot File 7-Pocket, Floor Stand"/>
    <n v="856.65600000000006"/>
    <n v="6"/>
    <n v="0.2"/>
    <n v="107.08199999999985"/>
  </r>
  <r>
    <n v="8916"/>
    <s v="US-2013-144057"/>
    <x v="0"/>
    <x v="195"/>
    <d v="2013-05-14T00:00:00"/>
    <s v="Standard Class"/>
    <s v="CV-12805"/>
    <s v="Cynthia Voltz"/>
    <x v="1"/>
    <s v="United States"/>
    <s v="Austin"/>
    <x v="5"/>
    <n v="78745"/>
    <x v="2"/>
    <s v="OFF-BI-10002852"/>
    <x v="1"/>
    <x v="8"/>
    <s v="Ibico Standard Transparent Covers"/>
    <n v="13.183999999999997"/>
    <n v="4"/>
    <n v="0.8"/>
    <n v="-20.435200000000002"/>
  </r>
  <r>
    <n v="8917"/>
    <s v="US-2013-144057"/>
    <x v="0"/>
    <x v="195"/>
    <d v="2013-05-14T00:00:00"/>
    <s v="Standard Class"/>
    <s v="CV-12805"/>
    <s v="Cynthia Voltz"/>
    <x v="1"/>
    <s v="United States"/>
    <s v="Austin"/>
    <x v="5"/>
    <n v="78745"/>
    <x v="2"/>
    <s v="OFF-AP-10000390"/>
    <x v="1"/>
    <x v="9"/>
    <s v="Euro Pro Shark Stick Mini Vacuum"/>
    <n v="48.783999999999985"/>
    <n v="4"/>
    <n v="0.8"/>
    <n v="-131.71680000000001"/>
  </r>
  <r>
    <n v="8918"/>
    <s v="US-2013-144057"/>
    <x v="0"/>
    <x v="195"/>
    <d v="2013-05-14T00:00:00"/>
    <s v="Standard Class"/>
    <s v="CV-12805"/>
    <s v="Cynthia Voltz"/>
    <x v="1"/>
    <s v="United States"/>
    <s v="Austin"/>
    <x v="5"/>
    <n v="78745"/>
    <x v="2"/>
    <s v="OFF-PA-10004327"/>
    <x v="1"/>
    <x v="10"/>
    <s v="Xerox 1911"/>
    <n v="76.64"/>
    <n v="2"/>
    <n v="0.2"/>
    <n v="26.823999999999995"/>
  </r>
  <r>
    <n v="8919"/>
    <s v="US-2013-144057"/>
    <x v="0"/>
    <x v="195"/>
    <d v="2013-05-14T00:00:00"/>
    <s v="Standard Class"/>
    <s v="CV-12805"/>
    <s v="Cynthia Voltz"/>
    <x v="1"/>
    <s v="United States"/>
    <s v="Austin"/>
    <x v="5"/>
    <n v="78745"/>
    <x v="2"/>
    <s v="OFF-BI-10002353"/>
    <x v="1"/>
    <x v="8"/>
    <s v="GBC VeloBind Cover Sets"/>
    <n v="18.527999999999995"/>
    <n v="6"/>
    <n v="0.8"/>
    <n v="-27.791999999999994"/>
  </r>
  <r>
    <n v="8920"/>
    <s v="CA-2011-160276"/>
    <x v="2"/>
    <x v="1063"/>
    <d v="2011-04-08T00:00:00"/>
    <s v="Standard Class"/>
    <s v="AH-10690"/>
    <s v="Anna Häberlin"/>
    <x v="1"/>
    <s v="United States"/>
    <s v="Virginia Beach"/>
    <x v="17"/>
    <n v="23464"/>
    <x v="0"/>
    <s v="FUR-FU-10003192"/>
    <x v="0"/>
    <x v="5"/>
    <s v="Luxo Adjustable Task Clamp Lamp"/>
    <n v="177.68"/>
    <n v="2"/>
    <n v="0"/>
    <n v="46.196799999999996"/>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79999999999993"/>
    <n v="3"/>
    <n v="0.2"/>
    <n v="19.754999999999999"/>
  </r>
  <r>
    <n v="8923"/>
    <s v="CA-2013-145709"/>
    <x v="0"/>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x v="10"/>
    <n v="61107"/>
    <x v="2"/>
    <s v="TEC-PH-10004241"/>
    <x v="2"/>
    <x v="7"/>
    <s v="Nokia Lumia 1020"/>
    <n v="1439.9680000000001"/>
    <n v="4"/>
    <n v="0.2"/>
    <n v="143.99680000000006"/>
  </r>
  <r>
    <n v="8926"/>
    <s v="CA-2013-168032"/>
    <x v="0"/>
    <x v="806"/>
    <d v="2013-02-03T00:00:00"/>
    <s v="Standard Class"/>
    <s v="DF-13135"/>
    <s v="David Flashing"/>
    <x v="0"/>
    <s v="United States"/>
    <s v="Rockford"/>
    <x v="10"/>
    <n v="61107"/>
    <x v="2"/>
    <s v="OFF-BI-10000546"/>
    <x v="1"/>
    <x v="8"/>
    <s v="Avery Durable Binders"/>
    <n v="1.7279999999999995"/>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x v="5"/>
    <n v="77340"/>
    <x v="2"/>
    <s v="FUR-TA-10002530"/>
    <x v="0"/>
    <x v="3"/>
    <s v="Iceberg OfficeWorks 42&quot; Round Tables"/>
    <n v="211.37199999999999"/>
    <n v="2"/>
    <n v="0.3"/>
    <n v="-45.294000000000011"/>
  </r>
  <r>
    <n v="8931"/>
    <s v="US-2012-168704"/>
    <x v="1"/>
    <x v="657"/>
    <d v="2012-04-17T00:00:00"/>
    <s v="Standard Class"/>
    <s v="FP-14320"/>
    <s v="Frank Preis"/>
    <x v="0"/>
    <s v="United States"/>
    <s v="Huntsville"/>
    <x v="5"/>
    <n v="77340"/>
    <x v="2"/>
    <s v="TEC-PH-10001061"/>
    <x v="2"/>
    <x v="7"/>
    <s v="Apple iPhone 5C"/>
    <n v="239.976"/>
    <n v="3"/>
    <n v="0.2"/>
    <n v="17.998199999999997"/>
  </r>
  <r>
    <n v="8932"/>
    <s v="CA-2014-143252"/>
    <x v="3"/>
    <x v="404"/>
    <d v="2014-12-25T00:00:00"/>
    <s v="Standard Class"/>
    <s v="HE-14800"/>
    <s v="Harold Engle"/>
    <x v="1"/>
    <s v="United States"/>
    <s v="Milwaukee"/>
    <x v="6"/>
    <n v="53209"/>
    <x v="2"/>
    <s v="FUR-FU-10001057"/>
    <x v="0"/>
    <x v="5"/>
    <s v="Tensor Track Tree Floor Lamp"/>
    <n v="99.949999999999989"/>
    <n v="5"/>
    <n v="0"/>
    <n v="22.988499999999998"/>
  </r>
  <r>
    <n v="8933"/>
    <s v="CA-2014-143252"/>
    <x v="3"/>
    <x v="404"/>
    <d v="2014-12-25T00:00:00"/>
    <s v="Standard Class"/>
    <s v="HE-14800"/>
    <s v="Harold Engle"/>
    <x v="1"/>
    <s v="United States"/>
    <s v="Milwaukee"/>
    <x v="6"/>
    <n v="53209"/>
    <x v="2"/>
    <s v="TEC-AC-10002331"/>
    <x v="2"/>
    <x v="11"/>
    <s v="Maxell 74 Minute CDR, 10/Pack"/>
    <n v="29.339999999999996"/>
    <n v="3"/>
    <n v="0"/>
    <n v="10.855799999999999"/>
  </r>
  <r>
    <n v="8934"/>
    <s v="CA-2013-102134"/>
    <x v="0"/>
    <x v="560"/>
    <d v="2013-03-20T00:00:00"/>
    <s v="Standard Class"/>
    <s v="SP-20545"/>
    <s v="Sibella Parks"/>
    <x v="1"/>
    <s v="United States"/>
    <s v="Green Bay"/>
    <x v="6"/>
    <n v="54302"/>
    <x v="2"/>
    <s v="FUR-FU-10003724"/>
    <x v="0"/>
    <x v="5"/>
    <s v="Westinghouse Clip-On Gooseneck Lamps"/>
    <n v="16.739999999999998"/>
    <n v="2"/>
    <n v="0"/>
    <n v="4.3523999999999994"/>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80000000001"/>
    <n v="14"/>
    <n v="0.2"/>
    <n v="209.97899999999993"/>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7999999999983"/>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x v="1"/>
    <n v="90008"/>
    <x v="1"/>
    <s v="OFF-BI-10002026"/>
    <x v="1"/>
    <x v="8"/>
    <s v="Avery Arch Ring Binders"/>
    <n v="92.960000000000008"/>
    <n v="2"/>
    <n v="0.2"/>
    <n v="31.373999999999995"/>
  </r>
  <r>
    <n v="8941"/>
    <s v="CA-2011-130918"/>
    <x v="2"/>
    <x v="963"/>
    <d v="2011-08-24T00:00:00"/>
    <s v="Second Class"/>
    <s v="JP-15520"/>
    <s v="Jeremy Pistek"/>
    <x v="0"/>
    <s v="United States"/>
    <s v="North Miami"/>
    <x v="2"/>
    <n v="33161"/>
    <x v="0"/>
    <s v="OFF-SU-10003936"/>
    <x v="1"/>
    <x v="14"/>
    <s v="Acme Serrated Blade Letter Opener"/>
    <n v="7.6320000000000014"/>
    <n v="3"/>
    <n v="0.2"/>
    <n v="-1.8126000000000002"/>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4"/>
    <n v="3"/>
    <n v="0.7"/>
    <n v="-251.98739999999992"/>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49999999999993"/>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1"/>
  </r>
  <r>
    <n v="8950"/>
    <s v="CA-2014-150910"/>
    <x v="3"/>
    <x v="66"/>
    <d v="2014-12-29T00:00:00"/>
    <s v="Standard Class"/>
    <s v="JL-15130"/>
    <s v="Jack Lebron"/>
    <x v="0"/>
    <s v="United States"/>
    <s v="Jackson"/>
    <x v="18"/>
    <n v="38301"/>
    <x v="0"/>
    <s v="FUR-TA-10002903"/>
    <x v="0"/>
    <x v="3"/>
    <s v="Bevis Round Bullnose 29&quot; High Table Top"/>
    <n v="934.9559999999999"/>
    <n v="6"/>
    <n v="0.4"/>
    <n v="-249.32159999999999"/>
  </r>
  <r>
    <n v="8951"/>
    <s v="CA-2014-150910"/>
    <x v="3"/>
    <x v="66"/>
    <d v="2014-12-29T00:00:00"/>
    <s v="Standard Class"/>
    <s v="JL-15130"/>
    <s v="Jack Lebron"/>
    <x v="0"/>
    <s v="United States"/>
    <s v="Jackson"/>
    <x v="18"/>
    <n v="38301"/>
    <x v="0"/>
    <s v="TEC-AC-10001013"/>
    <x v="2"/>
    <x v="11"/>
    <s v="Logitech ClearChat Comfort/USB Headset H390"/>
    <n v="46.864000000000004"/>
    <n v="2"/>
    <n v="0.2"/>
    <n v="7.615399999999994"/>
  </r>
  <r>
    <n v="8952"/>
    <s v="CA-2014-150910"/>
    <x v="3"/>
    <x v="66"/>
    <d v="2014-12-29T00:00:00"/>
    <s v="Standard Class"/>
    <s v="JL-15130"/>
    <s v="Jack Lebron"/>
    <x v="0"/>
    <s v="United States"/>
    <s v="Jackson"/>
    <x v="18"/>
    <n v="38301"/>
    <x v="0"/>
    <s v="OFF-ST-10000918"/>
    <x v="1"/>
    <x v="4"/>
    <s v="Crate-A-Files"/>
    <n v="26.160000000000004"/>
    <n v="3"/>
    <n v="0.2"/>
    <n v="1.961999999999998"/>
  </r>
  <r>
    <n v="8953"/>
    <s v="CA-2014-150910"/>
    <x v="3"/>
    <x v="66"/>
    <d v="2014-12-29T00:00:00"/>
    <s v="Standard Class"/>
    <s v="JL-15130"/>
    <s v="Jack Lebron"/>
    <x v="0"/>
    <s v="United States"/>
    <s v="Jackson"/>
    <x v="18"/>
    <n v="38301"/>
    <x v="0"/>
    <s v="OFF-AR-10001419"/>
    <x v="1"/>
    <x v="6"/>
    <s v="Newell 325"/>
    <n v="23.128"/>
    <n v="7"/>
    <n v="0.2"/>
    <n v="2.8909999999999982"/>
  </r>
  <r>
    <n v="8954"/>
    <s v="CA-2014-150910"/>
    <x v="3"/>
    <x v="66"/>
    <d v="2014-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x v="2"/>
    <n v="32216"/>
    <x v="0"/>
    <s v="FUR-BO-10000468"/>
    <x v="0"/>
    <x v="0"/>
    <s v="O'Sullivan 2-Shelf Heavy-Duty Bookcases"/>
    <n v="155.45600000000002"/>
    <n v="4"/>
    <n v="0.2"/>
    <n v="-7.7727999999999895"/>
  </r>
  <r>
    <n v="8956"/>
    <s v="CA-2011-126480"/>
    <x v="2"/>
    <x v="59"/>
    <d v="2011-09-24T00:00:00"/>
    <s v="Standard Class"/>
    <s v="HG-14965"/>
    <s v="Henry Goldwyn"/>
    <x v="1"/>
    <s v="United States"/>
    <s v="San Diego"/>
    <x v="1"/>
    <n v="92024"/>
    <x v="1"/>
    <s v="OFF-PA-10004610"/>
    <x v="1"/>
    <x v="10"/>
    <s v="Xerox 1900"/>
    <n v="8.56"/>
    <n v="2"/>
    <n v="0"/>
    <n v="3.8519999999999994"/>
  </r>
  <r>
    <n v="8957"/>
    <s v="CA-2014-105620"/>
    <x v="3"/>
    <x v="53"/>
    <d v="2014-12-29T00:00:00"/>
    <s v="First Class"/>
    <s v="JH-15430"/>
    <s v="Jennifer Halladay"/>
    <x v="0"/>
    <s v="United States"/>
    <s v="Hialeah"/>
    <x v="2"/>
    <n v="33012"/>
    <x v="0"/>
    <s v="FUR-FU-10004963"/>
    <x v="0"/>
    <x v="5"/>
    <s v="Eldon 400 Class Desk Accessories, Black Carbon"/>
    <n v="21"/>
    <n v="3"/>
    <n v="0.2"/>
    <n v="5.7750000000000021"/>
  </r>
  <r>
    <n v="8958"/>
    <s v="CA-2014-105620"/>
    <x v="3"/>
    <x v="53"/>
    <d v="2014-12-29T00:00:00"/>
    <s v="First Class"/>
    <s v="JH-15430"/>
    <s v="Jennifer Halladay"/>
    <x v="0"/>
    <s v="United States"/>
    <s v="Hialeah"/>
    <x v="2"/>
    <n v="33012"/>
    <x v="0"/>
    <s v="TEC-MA-10004626"/>
    <x v="2"/>
    <x v="15"/>
    <s v="Lexmark 20R1285 X6650 Wireless All-in-One Printer"/>
    <n v="120"/>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x v="5"/>
    <n v="77070"/>
    <x v="2"/>
    <s v="OFF-AR-10001761"/>
    <x v="1"/>
    <x v="6"/>
    <s v="Avery Hi-Liter Smear-Safe Highlighters"/>
    <n v="18.687999999999999"/>
    <n v="4"/>
    <n v="0.2"/>
    <n v="3.737599999999999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5"/>
  </r>
  <r>
    <n v="8965"/>
    <s v="CA-2013-157280"/>
    <x v="0"/>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x v="5"/>
    <n v="77070"/>
    <x v="2"/>
    <s v="OFF-BI-10000145"/>
    <x v="1"/>
    <x v="8"/>
    <s v="Zipper Ring Binder Pockets"/>
    <n v="1.2479999999999998"/>
    <n v="2"/>
    <n v="0.8"/>
    <n v="-1.934400000000001"/>
  </r>
  <r>
    <n v="8967"/>
    <s v="CA-2013-134180"/>
    <x v="0"/>
    <x v="54"/>
    <d v="2013-11-08T00:00:00"/>
    <s v="Standard Class"/>
    <s v="JP-16135"/>
    <s v="Julie Prescott"/>
    <x v="2"/>
    <s v="United States"/>
    <s v="Philadelphia"/>
    <x v="9"/>
    <n v="19120"/>
    <x v="3"/>
    <s v="TEC-AC-10000892"/>
    <x v="2"/>
    <x v="11"/>
    <s v="NETGEAR N750 Dual Band Wi-Fi Gigabit Router"/>
    <n v="72"/>
    <n v="1"/>
    <n v="0.2"/>
    <n v="14.399999999999999"/>
  </r>
  <r>
    <n v="8968"/>
    <s v="CA-2013-134180"/>
    <x v="0"/>
    <x v="54"/>
    <d v="2013-11-08T00:00:00"/>
    <s v="Standard Class"/>
    <s v="JP-16135"/>
    <s v="Julie Prescott"/>
    <x v="2"/>
    <s v="United States"/>
    <s v="Philadelphia"/>
    <x v="9"/>
    <n v="19120"/>
    <x v="3"/>
    <s v="FUR-CH-10004886"/>
    <x v="0"/>
    <x v="1"/>
    <s v="Bevis Steel Folding Chairs"/>
    <n v="470.15499999999997"/>
    <n v="7"/>
    <n v="0.3"/>
    <n v="-13.432999999999993"/>
  </r>
  <r>
    <n v="8969"/>
    <s v="CA-2011-166730"/>
    <x v="2"/>
    <x v="125"/>
    <d v="2012-01-01T00:00:00"/>
    <s v="First Class"/>
    <s v="DD-13570"/>
    <s v="Dorothy Dickinson"/>
    <x v="0"/>
    <s v="United States"/>
    <s v="Memphis"/>
    <x v="18"/>
    <n v="38109"/>
    <x v="0"/>
    <s v="OFF-ST-10002554"/>
    <x v="1"/>
    <x v="4"/>
    <s v="Tennsco Industrial Shelving"/>
    <n v="39.128"/>
    <n v="1"/>
    <n v="0.2"/>
    <n v="-8.803799999999999"/>
  </r>
  <r>
    <n v="8970"/>
    <s v="CA-2014-157469"/>
    <x v="3"/>
    <x v="574"/>
    <d v="2014-12-08T00:00:00"/>
    <s v="Standard Class"/>
    <s v="ES-14080"/>
    <s v="Erin Smith"/>
    <x v="1"/>
    <s v="United States"/>
    <s v="Lakewood"/>
    <x v="24"/>
    <n v="44107"/>
    <x v="3"/>
    <s v="OFF-AR-10001662"/>
    <x v="1"/>
    <x v="6"/>
    <s v="Rogers Handheld Barrel Pencil Sharpener"/>
    <n v="19.728000000000002"/>
    <n v="9"/>
    <n v="0.2"/>
    <n v="1.7262000000000022"/>
  </r>
  <r>
    <n v="8971"/>
    <s v="CA-2014-157469"/>
    <x v="3"/>
    <x v="574"/>
    <d v="2014-12-08T00:00:00"/>
    <s v="Standard Class"/>
    <s v="ES-14080"/>
    <s v="Erin Smith"/>
    <x v="1"/>
    <s v="United States"/>
    <s v="Lakewood"/>
    <x v="24"/>
    <n v="44107"/>
    <x v="3"/>
    <s v="TEC-PH-10004531"/>
    <x v="2"/>
    <x v="7"/>
    <s v="AT&amp;T CL2909"/>
    <n v="151.18799999999999"/>
    <n v="2"/>
    <n v="0.4"/>
    <n v="-25.19800000000000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x v="9"/>
    <n v="19120"/>
    <x v="3"/>
    <s v="TEC-AC-10003023"/>
    <x v="2"/>
    <x v="11"/>
    <s v="Logitech G105 Gaming Keyboard"/>
    <n v="47.496000000000002"/>
    <n v="1"/>
    <n v="0.2"/>
    <n v="-1.187400000000002"/>
  </r>
  <r>
    <n v="8974"/>
    <s v="CA-2014-15922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x v="5"/>
    <n v="75220"/>
    <x v="2"/>
    <s v="OFF-PA-10000477"/>
    <x v="1"/>
    <x v="10"/>
    <s v="Xerox 22"/>
    <n v="36.288000000000011"/>
    <n v="7"/>
    <n v="0.2"/>
    <n v="12.700800000000001"/>
  </r>
  <r>
    <n v="8976"/>
    <s v="CA-2014-156622"/>
    <x v="3"/>
    <x v="51"/>
    <d v="2014-11-27T00:00:00"/>
    <s v="First Class"/>
    <s v="JP-15460"/>
    <s v="Jennifer Patt"/>
    <x v="1"/>
    <s v="United States"/>
    <s v="Dallas"/>
    <x v="5"/>
    <n v="75220"/>
    <x v="2"/>
    <s v="OFF-PA-10002923"/>
    <x v="1"/>
    <x v="10"/>
    <s v="Xerox 1942"/>
    <n v="78.304000000000002"/>
    <n v="2"/>
    <n v="0.2"/>
    <n v="29.363999999999997"/>
  </r>
  <r>
    <n v="8977"/>
    <s v="CA-2014-156622"/>
    <x v="3"/>
    <x v="51"/>
    <d v="2014-11-27T00:00:00"/>
    <s v="First Class"/>
    <s v="JP-15460"/>
    <s v="Jennifer Patt"/>
    <x v="1"/>
    <s v="United States"/>
    <s v="Dallas"/>
    <x v="5"/>
    <n v="75220"/>
    <x v="2"/>
    <s v="FUR-TA-10003008"/>
    <x v="0"/>
    <x v="3"/>
    <s v="Lesro Round Back Collection Coffee Table, End Table"/>
    <n v="127.785"/>
    <n v="1"/>
    <n v="0.3"/>
    <n v="-31.033499999999989"/>
  </r>
  <r>
    <n v="8978"/>
    <s v="CA-2014-156622"/>
    <x v="3"/>
    <x v="51"/>
    <d v="2014-11-27T00:00:00"/>
    <s v="First Class"/>
    <s v="JP-15460"/>
    <s v="Jennifer Patt"/>
    <x v="1"/>
    <s v="United States"/>
    <s v="Dallas"/>
    <x v="5"/>
    <n v="75220"/>
    <x v="2"/>
    <s v="OFF-BI-10003707"/>
    <x v="1"/>
    <x v="8"/>
    <s v="Aluminum Screw Posts"/>
    <n v="6.1039999999999983"/>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x v="10"/>
    <n v="60623"/>
    <x v="2"/>
    <s v="OFF-BI-10004656"/>
    <x v="1"/>
    <x v="8"/>
    <s v="Peel &amp; Stick Add-On Corner Pockets"/>
    <n v="1.7279999999999998"/>
    <n v="4"/>
    <n v="0.8"/>
    <n v="-2.7648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399999999976"/>
  </r>
  <r>
    <n v="8986"/>
    <s v="CA-2012-123092"/>
    <x v="1"/>
    <x v="155"/>
    <d v="2012-12-07T00:00:00"/>
    <s v="Standard Class"/>
    <s v="JG-15115"/>
    <s v="Jack Garza"/>
    <x v="0"/>
    <s v="United States"/>
    <s v="Jacksonville"/>
    <x v="3"/>
    <n v="28540"/>
    <x v="0"/>
    <s v="FUR-FU-10000222"/>
    <x v="0"/>
    <x v="5"/>
    <s v="Seth Thomas 16&quot; Steel Case Clock"/>
    <n v="77.951999999999998"/>
    <n v="3"/>
    <n v="0.2"/>
    <n v="12.667199999999994"/>
  </r>
  <r>
    <n v="8987"/>
    <s v="CA-2012-123092"/>
    <x v="1"/>
    <x v="155"/>
    <d v="2012-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x v="3"/>
    <n v="28540"/>
    <x v="0"/>
    <s v="OFF-AR-10004078"/>
    <x v="1"/>
    <x v="6"/>
    <s v="Newell 312"/>
    <n v="9.3439999999999994"/>
    <n v="2"/>
    <n v="0.2"/>
    <n v="1.1679999999999997"/>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0000000000014"/>
    <n v="5"/>
    <n v="0.2"/>
    <n v="29.691999999999993"/>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2"/>
  </r>
  <r>
    <n v="8999"/>
    <s v="CA-2014-122763"/>
    <x v="3"/>
    <x v="177"/>
    <d v="2014-03-21T00:00:00"/>
    <s v="Same Day"/>
    <s v="HG-14845"/>
    <s v="Harry Greene"/>
    <x v="0"/>
    <s v="United States"/>
    <s v="Houston"/>
    <x v="5"/>
    <n v="77041"/>
    <x v="2"/>
    <s v="OFF-PA-10002377"/>
    <x v="1"/>
    <x v="10"/>
    <s v="Xerox 1916"/>
    <n v="274.06400000000002"/>
    <n v="7"/>
    <n v="0.2"/>
    <n v="102.77399999999999"/>
  </r>
  <r>
    <n v="9000"/>
    <s v="CA-2014-137785"/>
    <x v="3"/>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x v="32"/>
    <n v="30328"/>
    <x v="0"/>
    <s v="TEC-AC-10000199"/>
    <x v="2"/>
    <x v="11"/>
    <s v="Kingston Digital DataTraveler 8GB USB 2.0"/>
    <n v="5.95"/>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399999999986"/>
  </r>
  <r>
    <n v="9005"/>
    <s v="CA-2012-102855"/>
    <x v="1"/>
    <x v="57"/>
    <d v="2012-04-06T00:00:00"/>
    <s v="Same Day"/>
    <s v="JF-15415"/>
    <s v="Jennifer Ferguson"/>
    <x v="0"/>
    <s v="United States"/>
    <s v="Spokane"/>
    <x v="4"/>
    <n v="99207"/>
    <x v="1"/>
    <s v="OFF-AR-10002467"/>
    <x v="1"/>
    <x v="6"/>
    <s v="Dixon Ticonderoga Pencils"/>
    <n v="23.84"/>
    <n v="8"/>
    <n v="0"/>
    <n v="6.4368000000000016"/>
  </r>
  <r>
    <n v="9006"/>
    <s v="CA-2014-107825"/>
    <x v="3"/>
    <x v="551"/>
    <d v="2014-11-19T00:00:00"/>
    <s v="Same Day"/>
    <s v="NB-18655"/>
    <s v="Nona Balk"/>
    <x v="1"/>
    <s v="United States"/>
    <s v="Milwaukee"/>
    <x v="6"/>
    <n v="53209"/>
    <x v="2"/>
    <s v="OFF-ST-10001321"/>
    <x v="1"/>
    <x v="4"/>
    <s v="Decoflex Hanging Personal Folder File, Blue"/>
    <n v="92.52"/>
    <n v="6"/>
    <n v="0"/>
    <n v="24.980400000000007"/>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0000000000001"/>
    <n v="2"/>
    <n v="0.2"/>
    <n v="21.42"/>
  </r>
  <r>
    <n v="9013"/>
    <s v="CA-2013-12144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x v="1"/>
    <n v="90008"/>
    <x v="1"/>
    <s v="OFF-AR-10002766"/>
    <x v="1"/>
    <x v="6"/>
    <s v="Prang Drawing Pencil Set"/>
    <n v="13.899999999999999"/>
    <n v="5"/>
    <n v="0"/>
    <n v="3.7529999999999997"/>
  </r>
  <r>
    <n v="9015"/>
    <s v="CA-2014-143084"/>
    <x v="3"/>
    <x v="257"/>
    <d v="2014-03-23T00:00:00"/>
    <s v="Standard Class"/>
    <s v="BP-11050"/>
    <s v="Barry Pond"/>
    <x v="1"/>
    <s v="United States"/>
    <s v="Los Angeles"/>
    <x v="1"/>
    <n v="90008"/>
    <x v="1"/>
    <s v="OFF-EN-10003072"/>
    <x v="1"/>
    <x v="12"/>
    <s v="Peel &amp; Seel Envelopes"/>
    <n v="19.399999999999999"/>
    <n v="5"/>
    <n v="0"/>
    <n v="9.3120000000000012"/>
  </r>
  <r>
    <n v="9016"/>
    <s v="CA-2013-131639"/>
    <x v="0"/>
    <x v="907"/>
    <d v="2013-12-24T00:00:00"/>
    <s v="Standard Class"/>
    <s v="NS-18640"/>
    <s v="Noel Staavos"/>
    <x v="1"/>
    <s v="United States"/>
    <s v="Carlsbad"/>
    <x v="27"/>
    <n v="88220"/>
    <x v="1"/>
    <s v="OFF-BI-10001636"/>
    <x v="1"/>
    <x v="8"/>
    <s v="Ibico Plastic and Wire Spiral Binding Combs"/>
    <n v="13.488"/>
    <n v="2"/>
    <n v="0.2"/>
    <n v="4.3835999999999995"/>
  </r>
  <r>
    <n v="9017"/>
    <s v="CA-2013-131639"/>
    <x v="0"/>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79999999999985"/>
  </r>
  <r>
    <n v="9020"/>
    <s v="CA-2011-100706"/>
    <x v="2"/>
    <x v="757"/>
    <d v="2011-12-18T00:00:00"/>
    <s v="Second Class"/>
    <s v="LE-16810"/>
    <s v="Laurel Elliston"/>
    <x v="0"/>
    <s v="United States"/>
    <s v="Springfield"/>
    <x v="17"/>
    <n v="22153"/>
    <x v="0"/>
    <s v="TEC-AC-10001314"/>
    <x v="2"/>
    <x v="11"/>
    <s v="Case Logic 2.4GHz Wireless Keyboard"/>
    <n v="99.98"/>
    <n v="2"/>
    <n v="0"/>
    <n v="7.9983999999999895"/>
  </r>
  <r>
    <n v="9021"/>
    <s v="CA-2011-100706"/>
    <x v="2"/>
    <x v="757"/>
    <d v="2011-12-18T00:00:00"/>
    <s v="Second Class"/>
    <s v="LE-16810"/>
    <s v="Laurel Elliston"/>
    <x v="0"/>
    <s v="United States"/>
    <s v="Springfield"/>
    <x v="17"/>
    <n v="22153"/>
    <x v="0"/>
    <s v="FUR-FU-10002268"/>
    <x v="0"/>
    <x v="5"/>
    <s v="Ultra Door Push Plate"/>
    <n v="29.46"/>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6"/>
  </r>
  <r>
    <n v="9024"/>
    <s v="CA-2012-165799"/>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x v="15"/>
    <n v="10035"/>
    <x v="3"/>
    <s v="TEC-AC-10002018"/>
    <x v="2"/>
    <x v="11"/>
    <s v="AmazonBasics 3-Button USB Wired Mouse"/>
    <n v="20.97"/>
    <n v="3"/>
    <n v="0"/>
    <n v="9.017100000000001"/>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799999999998"/>
  </r>
  <r>
    <n v="9032"/>
    <s v="CA-2014-128041"/>
    <x v="3"/>
    <x v="853"/>
    <d v="2014-09-02T00:00:00"/>
    <s v="Same Day"/>
    <s v="RW-19540"/>
    <s v="Rick Wilson"/>
    <x v="1"/>
    <s v="United States"/>
    <s v="Seattle"/>
    <x v="4"/>
    <n v="98103"/>
    <x v="1"/>
    <s v="FUR-TA-10002607"/>
    <x v="0"/>
    <x v="3"/>
    <s v="KI Conference Tables"/>
    <n v="283.56"/>
    <n v="4"/>
    <n v="0"/>
    <n v="45.36960000000002"/>
  </r>
  <r>
    <n v="9033"/>
    <s v="CA-2014-105823"/>
    <x v="3"/>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x v="36"/>
    <n v="72701"/>
    <x v="0"/>
    <s v="OFF-BI-10001359"/>
    <x v="1"/>
    <x v="8"/>
    <s v="GBC DocuBind TL300 Electric Binding System"/>
    <n v="1793.98"/>
    <n v="2"/>
    <n v="0"/>
    <n v="843.17059999999992"/>
  </r>
  <r>
    <n v="9035"/>
    <s v="CA-2012-148873"/>
    <x v="1"/>
    <x v="486"/>
    <d v="2012-10-05T00:00:00"/>
    <s v="Standard Class"/>
    <s v="EM-13960"/>
    <s v="Eric Murdock"/>
    <x v="0"/>
    <s v="United States"/>
    <s v="Quincy"/>
    <x v="10"/>
    <n v="62301"/>
    <x v="2"/>
    <s v="OFF-BI-10003196"/>
    <x v="1"/>
    <x v="8"/>
    <s v="Accohide Poly Flexible Ring Binders"/>
    <n v="2.9919999999999995"/>
    <n v="4"/>
    <n v="0.8"/>
    <n v="-4.4880000000000013"/>
  </r>
  <r>
    <n v="9036"/>
    <s v="CA-2012-148873"/>
    <x v="1"/>
    <x v="486"/>
    <d v="2012-10-05T00:00:00"/>
    <s v="Standard Class"/>
    <s v="EM-13960"/>
    <s v="Eric Murdock"/>
    <x v="0"/>
    <s v="United States"/>
    <s v="Quincy"/>
    <x v="10"/>
    <n v="62301"/>
    <x v="2"/>
    <s v="TEC-AC-10003657"/>
    <x v="2"/>
    <x v="11"/>
    <s v="Lenovo 17-Key USB Numeric Keypad"/>
    <n v="108.76800000000001"/>
    <n v="4"/>
    <n v="0.2"/>
    <n v="2.7191999999999901"/>
  </r>
  <r>
    <n v="9037"/>
    <s v="CA-2012-166492"/>
    <x v="1"/>
    <x v="1003"/>
    <d v="2012-04-10T00:00:00"/>
    <s v="First Class"/>
    <s v="RP-19390"/>
    <s v="Resi Pölking"/>
    <x v="0"/>
    <s v="United States"/>
    <s v="New York City"/>
    <x v="15"/>
    <n v="10035"/>
    <x v="3"/>
    <s v="OFF-PA-10002262"/>
    <x v="1"/>
    <x v="10"/>
    <s v="Xerox 192"/>
    <n v="25.92"/>
    <n v="4"/>
    <n v="0"/>
    <n v="12.441600000000001"/>
  </r>
  <r>
    <n v="9038"/>
    <s v="CA-2012-166492"/>
    <x v="1"/>
    <x v="1003"/>
    <d v="2012-04-10T00:00:00"/>
    <s v="First Class"/>
    <s v="RP-19390"/>
    <s v="Resi Pölking"/>
    <x v="0"/>
    <s v="United States"/>
    <s v="New York City"/>
    <x v="15"/>
    <n v="10035"/>
    <x v="3"/>
    <s v="OFF-ST-10002214"/>
    <x v="1"/>
    <x v="4"/>
    <s v="X-Rack File for Hanging Folders"/>
    <n v="22.58"/>
    <n v="2"/>
    <n v="0"/>
    <n v="5.8707999999999991"/>
  </r>
  <r>
    <n v="9039"/>
    <s v="CA-2014-157420"/>
    <x v="3"/>
    <x v="610"/>
    <d v="2014-11-22T00:00:00"/>
    <s v="Same Day"/>
    <s v="HZ-14950"/>
    <s v="Henia Zydlo"/>
    <x v="0"/>
    <s v="United States"/>
    <s v="Houston"/>
    <x v="5"/>
    <n v="77095"/>
    <x v="2"/>
    <s v="TEC-PH-10003555"/>
    <x v="2"/>
    <x v="7"/>
    <s v="Motorola HK250 Universal Bluetooth Headset"/>
    <n v="55.176000000000002"/>
    <n v="3"/>
    <n v="0.2"/>
    <n v="-12.414599999999997"/>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0000000000009"/>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x v="1"/>
    <n v="94086"/>
    <x v="1"/>
    <s v="TEC-AC-10000057"/>
    <x v="2"/>
    <x v="11"/>
    <s v="Microsoft Natural Ergonomic Keyboard 4000"/>
    <n v="149.94999999999999"/>
    <n v="5"/>
    <n v="0"/>
    <n v="31.489499999999992"/>
  </r>
  <r>
    <n v="9048"/>
    <s v="CA-2014-137463"/>
    <x v="3"/>
    <x v="819"/>
    <d v="2014-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14-12-21T00:00:00"/>
    <s v="Second Class"/>
    <s v="KM-16225"/>
    <s v="Kalyca Meade"/>
    <x v="1"/>
    <s v="United States"/>
    <s v="Sunnyvale"/>
    <x v="1"/>
    <n v="94086"/>
    <x v="1"/>
    <s v="OFF-LA-10003498"/>
    <x v="1"/>
    <x v="2"/>
    <s v="Avery 475"/>
    <n v="44.400000000000006"/>
    <n v="3"/>
    <n v="0"/>
    <n v="22.200000000000003"/>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x v="0"/>
    <s v="United States"/>
    <s v="Santa Ana"/>
    <x v="1"/>
    <n v="92704"/>
    <x v="1"/>
    <s v="OFF-SU-10001218"/>
    <x v="1"/>
    <x v="14"/>
    <s v="Fiskars Softgrip Scissors"/>
    <n v="21.96"/>
    <n v="2"/>
    <n v="0"/>
    <n v="6.1488000000000014"/>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19999999982"/>
  </r>
  <r>
    <n v="9058"/>
    <s v="CA-2012-149097"/>
    <x v="1"/>
    <x v="1182"/>
    <d v="2012-10-24T00:00:00"/>
    <s v="Standard Class"/>
    <s v="SV-20785"/>
    <s v="Stewart Visinsky"/>
    <x v="0"/>
    <s v="United States"/>
    <s v="Los Angeles"/>
    <x v="1"/>
    <n v="90045"/>
    <x v="1"/>
    <s v="FUR-FU-10003424"/>
    <x v="0"/>
    <x v="5"/>
    <s v="Nu-Dell Oak Frame"/>
    <n v="74.759999999999991"/>
    <n v="7"/>
    <n v="0"/>
    <n v="23.923199999999994"/>
  </r>
  <r>
    <n v="9059"/>
    <s v="CA-2012-149097"/>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x v="4"/>
    <n v="98103"/>
    <x v="1"/>
    <s v="FUR-TA-10004619"/>
    <x v="0"/>
    <x v="3"/>
    <s v="Hon Non-Folding Utility Tables"/>
    <n v="1115.17"/>
    <n v="7"/>
    <n v="0"/>
    <n v="334.55099999999993"/>
  </r>
  <r>
    <n v="9061"/>
    <s v="CA-2012-136420"/>
    <x v="1"/>
    <x v="312"/>
    <d v="2012-11-21T00:00:00"/>
    <s v="First Class"/>
    <s v="CS-12250"/>
    <s v="Chris Selesnick"/>
    <x v="1"/>
    <s v="United States"/>
    <s v="San Diego"/>
    <x v="1"/>
    <n v="92024"/>
    <x v="1"/>
    <s v="OFF-BI-10002854"/>
    <x v="1"/>
    <x v="8"/>
    <s v="Performers Binder/Pad Holder, Black"/>
    <n v="89.696000000000012"/>
    <n v="4"/>
    <n v="0.2"/>
    <n v="33.635999999999996"/>
  </r>
  <r>
    <n v="9062"/>
    <s v="CA-2012-136420"/>
    <x v="1"/>
    <x v="312"/>
    <d v="2012-11-21T00:00:00"/>
    <s v="First Class"/>
    <s v="CS-12250"/>
    <s v="Chris Selesnick"/>
    <x v="1"/>
    <s v="United States"/>
    <s v="San Diego"/>
    <x v="1"/>
    <n v="92024"/>
    <x v="1"/>
    <s v="OFF-LA-10002762"/>
    <x v="1"/>
    <x v="2"/>
    <s v="Avery 485"/>
    <n v="50.12"/>
    <n v="4"/>
    <n v="0"/>
    <n v="23.556399999999996"/>
  </r>
  <r>
    <n v="9063"/>
    <s v="CA-2013-101623"/>
    <x v="0"/>
    <x v="1212"/>
    <d v="2013-03-07T00:00:00"/>
    <s v="Standard Class"/>
    <s v="RR-19525"/>
    <s v="Rick Reed"/>
    <x v="1"/>
    <s v="United States"/>
    <s v="New York City"/>
    <x v="15"/>
    <n v="10035"/>
    <x v="3"/>
    <s v="OFF-FA-10003495"/>
    <x v="1"/>
    <x v="13"/>
    <s v="Staples"/>
    <n v="36.480000000000004"/>
    <n v="6"/>
    <n v="0"/>
    <n v="18.240000000000002"/>
  </r>
  <r>
    <n v="9064"/>
    <s v="US-2011-151015"/>
    <x v="2"/>
    <x v="1005"/>
    <d v="2011-10-20T00:00:00"/>
    <s v="Standard Class"/>
    <s v="BD-11500"/>
    <s v="Bradley Drucker"/>
    <x v="0"/>
    <s v="United States"/>
    <s v="Chicago"/>
    <x v="10"/>
    <n v="60653"/>
    <x v="2"/>
    <s v="OFF-PA-10002581"/>
    <x v="1"/>
    <x v="10"/>
    <s v="Xerox 1951"/>
    <n v="322.19200000000001"/>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x v="10"/>
    <n v="60653"/>
    <x v="2"/>
    <s v="OFF-PA-10001184"/>
    <x v="1"/>
    <x v="10"/>
    <s v="Xerox 1903"/>
    <n v="19.136000000000003"/>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x v="14"/>
    <n v="47201"/>
    <x v="2"/>
    <s v="OFF-ST-10002444"/>
    <x v="1"/>
    <x v="4"/>
    <s v="Recycled Eldon Regeneration Jumbo File"/>
    <n v="24.56"/>
    <n v="2"/>
    <n v="0"/>
    <n v="6.8767999999999994"/>
  </r>
  <r>
    <n v="9073"/>
    <s v="CA-2013-142524"/>
    <x v="0"/>
    <x v="913"/>
    <d v="2013-09-09T00:00:00"/>
    <s v="Standard Class"/>
    <s v="MB-18085"/>
    <s v="Mick Brown"/>
    <x v="0"/>
    <s v="United States"/>
    <s v="Springfield"/>
    <x v="25"/>
    <n v="65807"/>
    <x v="2"/>
    <s v="OFF-EN-10003286"/>
    <x v="1"/>
    <x v="12"/>
    <s v="Staples"/>
    <n v="16.559999999999999"/>
    <n v="2"/>
    <n v="0"/>
    <n v="7.7831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17"/>
  </r>
  <r>
    <n v="9075"/>
    <s v="CA-2011-136336"/>
    <x v="2"/>
    <x v="419"/>
    <d v="2011-04-26T00:00:00"/>
    <s v="Standard Class"/>
    <s v="DB-13555"/>
    <s v="Dorothy Badders"/>
    <x v="1"/>
    <s v="United States"/>
    <s v="Henderson"/>
    <x v="0"/>
    <n v="42420"/>
    <x v="0"/>
    <s v="OFF-ST-10002574"/>
    <x v="1"/>
    <x v="4"/>
    <s v="SAFCO Commercial Wire Shelving, Black"/>
    <n v="828.83999999999992"/>
    <n v="6"/>
    <n v="0"/>
    <n v="0"/>
  </r>
  <r>
    <n v="9076"/>
    <s v="US-2012-136259"/>
    <x v="1"/>
    <x v="599"/>
    <d v="2012-11-08T00:00:00"/>
    <s v="First Class"/>
    <s v="CB-12415"/>
    <s v="Christy Brittain"/>
    <x v="0"/>
    <s v="United States"/>
    <s v="Lakewood"/>
    <x v="24"/>
    <n v="44107"/>
    <x v="3"/>
    <s v="OFF-BI-10000773"/>
    <x v="1"/>
    <x v="8"/>
    <s v="Insertable Tab Post Binder Dividers"/>
    <n v="7.218"/>
    <n v="3"/>
    <n v="0.7"/>
    <n v="-5.5338000000000012"/>
  </r>
  <r>
    <n v="9077"/>
    <s v="US-2012-136259"/>
    <x v="1"/>
    <x v="599"/>
    <d v="2012-11-08T00:00:00"/>
    <s v="First Class"/>
    <s v="CB-12415"/>
    <s v="Christy Brittain"/>
    <x v="0"/>
    <s v="United States"/>
    <s v="Lakewood"/>
    <x v="24"/>
    <n v="44107"/>
    <x v="3"/>
    <s v="OFF-SU-10004661"/>
    <x v="1"/>
    <x v="14"/>
    <s v="Acme Titanium Bonded Scissors"/>
    <n v="27.200000000000003"/>
    <n v="4"/>
    <n v="0.2"/>
    <n v="2.0399999999999991"/>
  </r>
  <r>
    <n v="9078"/>
    <s v="US-2011-124625"/>
    <x v="2"/>
    <x v="935"/>
    <d v="2011-11-07T00:00:00"/>
    <s v="Standard Class"/>
    <s v="SP-20650"/>
    <s v="Stephanie Phelps"/>
    <x v="1"/>
    <s v="United States"/>
    <s v="Omaha"/>
    <x v="8"/>
    <n v="68104"/>
    <x v="2"/>
    <s v="TEC-AC-10003280"/>
    <x v="2"/>
    <x v="11"/>
    <s v="Belkin F8E887 USB Wired Ergonomic Keyboard"/>
    <n v="89.97"/>
    <n v="3"/>
    <n v="0"/>
    <n v="18.893699999999995"/>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3999999999978"/>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5999999999998"/>
  </r>
  <r>
    <n v="9084"/>
    <s v="CA-2012-104038"/>
    <x v="1"/>
    <x v="525"/>
    <d v="2012-02-08T00:00:00"/>
    <s v="First Class"/>
    <s v="LO-17170"/>
    <s v="Lori Olson"/>
    <x v="1"/>
    <s v="United States"/>
    <s v="Suffolk"/>
    <x v="17"/>
    <n v="23434"/>
    <x v="0"/>
    <s v="OFF-ST-10002554"/>
    <x v="1"/>
    <x v="4"/>
    <s v="Tennsco Industrial Shelving"/>
    <n v="146.72999999999999"/>
    <n v="3"/>
    <n v="0"/>
    <n v="2.9346000000000032"/>
  </r>
  <r>
    <n v="9085"/>
    <s v="CA-2012-104038"/>
    <x v="1"/>
    <x v="525"/>
    <d v="2012-02-08T00:00:00"/>
    <s v="First Class"/>
    <s v="LO-17170"/>
    <s v="Lori Olson"/>
    <x v="1"/>
    <s v="United States"/>
    <s v="Suffolk"/>
    <x v="17"/>
    <n v="23434"/>
    <x v="0"/>
    <s v="OFF-PA-10002751"/>
    <x v="1"/>
    <x v="10"/>
    <s v="Xerox 1920"/>
    <n v="29.900000000000002"/>
    <n v="5"/>
    <n v="0"/>
    <n v="13.454999999999998"/>
  </r>
  <r>
    <n v="9086"/>
    <s v="CA-2013-126102"/>
    <x v="0"/>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x v="5"/>
    <n v="77041"/>
    <x v="2"/>
    <s v="FUR-CH-10000513"/>
    <x v="0"/>
    <x v="1"/>
    <s v="High-Back Leather Manager's Chair"/>
    <n v="454.96499999999997"/>
    <n v="5"/>
    <n v="0.3"/>
    <n v="-136.48950000000002"/>
  </r>
  <r>
    <n v="9089"/>
    <s v="CA-2012-150308"/>
    <x v="1"/>
    <x v="83"/>
    <d v="2012-12-20T00:00:00"/>
    <s v="Standard Class"/>
    <s v="RR-19525"/>
    <s v="Rick Reed"/>
    <x v="1"/>
    <s v="United States"/>
    <s v="Cary"/>
    <x v="3"/>
    <n v="27511"/>
    <x v="0"/>
    <s v="TEC-PH-10001433"/>
    <x v="2"/>
    <x v="7"/>
    <s v="Cisco Small Business SPA 502G VoIP phone"/>
    <n v="246.16800000000001"/>
    <n v="3"/>
    <n v="0.2"/>
    <n v="21.539699999999996"/>
  </r>
  <r>
    <n v="9090"/>
    <s v="CA-2013-131093"/>
    <x v="0"/>
    <x v="42"/>
    <d v="2013-09-21T00:00:00"/>
    <s v="Second Class"/>
    <s v="TS-21610"/>
    <s v="Troy Staebel"/>
    <x v="0"/>
    <s v="United States"/>
    <s v="Springfield"/>
    <x v="24"/>
    <n v="45503"/>
    <x v="3"/>
    <s v="OFF-ST-10002790"/>
    <x v="1"/>
    <x v="4"/>
    <s v="Safco Industrial Shelving"/>
    <n v="295.39999999999998"/>
    <n v="5"/>
    <n v="0.2"/>
    <n v="-62.772499999999965"/>
  </r>
  <r>
    <n v="9091"/>
    <s v="US-2014-148831"/>
    <x v="3"/>
    <x v="119"/>
    <d v="2014-10-16T00:00:00"/>
    <s v="First Class"/>
    <s v="AH-10210"/>
    <s v="Alan Hwang"/>
    <x v="0"/>
    <s v="United States"/>
    <s v="Louisville"/>
    <x v="0"/>
    <n v="40214"/>
    <x v="0"/>
    <s v="OFF-ST-10002974"/>
    <x v="1"/>
    <x v="4"/>
    <s v="Trav-L-File Heavy-Duty Shuttle II, Black"/>
    <n v="348.56"/>
    <n v="8"/>
    <n v="0"/>
    <n v="104.56799999999998"/>
  </r>
  <r>
    <n v="9092"/>
    <s v="CA-2012-162950"/>
    <x v="1"/>
    <x v="1141"/>
    <d v="2012-07-03T00:00:00"/>
    <s v="Second Class"/>
    <s v="DW-13585"/>
    <s v="Dorothy Wardle"/>
    <x v="1"/>
    <s v="United States"/>
    <s v="Troy"/>
    <x v="24"/>
    <n v="45373"/>
    <x v="3"/>
    <s v="OFF-PA-10003177"/>
    <x v="1"/>
    <x v="10"/>
    <s v="Xerox 1999"/>
    <n v="15.552000000000003"/>
    <n v="3"/>
    <n v="0.2"/>
    <n v="5.4432"/>
  </r>
  <r>
    <n v="9093"/>
    <s v="CA-2012-162950"/>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400000000013"/>
  </r>
  <r>
    <n v="9095"/>
    <s v="US-2012-132836"/>
    <x v="1"/>
    <x v="932"/>
    <d v="2012-06-05T00:00:00"/>
    <s v="Standard Class"/>
    <s v="AJ-10945"/>
    <s v="Ashley Jarboe"/>
    <x v="0"/>
    <s v="United States"/>
    <s v="Detroit"/>
    <x v="12"/>
    <n v="48227"/>
    <x v="2"/>
    <s v="OFF-BI-10004224"/>
    <x v="1"/>
    <x v="8"/>
    <s v="Catalog Binders with Expanding Posts"/>
    <n v="403.68"/>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00000000000006"/>
    <n v="5"/>
    <n v="0"/>
    <n v="15.552000000000001"/>
  </r>
  <r>
    <n v="9099"/>
    <s v="CA-2014-152933"/>
    <x v="3"/>
    <x v="386"/>
    <d v="2014-10-17T00:00:00"/>
    <s v="Standard Class"/>
    <s v="MG-17650"/>
    <s v="Matthew Grinstein"/>
    <x v="2"/>
    <s v="United States"/>
    <s v="Dallas"/>
    <x v="5"/>
    <n v="75081"/>
    <x v="2"/>
    <s v="TEC-PH-10002085"/>
    <x v="2"/>
    <x v="7"/>
    <s v="Clarity 53712"/>
    <n v="369.54399999999998"/>
    <n v="7"/>
    <n v="0.2"/>
    <n v="27.71580000000003"/>
  </r>
  <r>
    <n v="9100"/>
    <s v="CA-2014-152933"/>
    <x v="3"/>
    <x v="386"/>
    <d v="2014-10-17T00:00:00"/>
    <s v="Standard Class"/>
    <s v="MG-17650"/>
    <s v="Matthew Grinstein"/>
    <x v="2"/>
    <s v="United States"/>
    <s v="Dallas"/>
    <x v="5"/>
    <n v="75081"/>
    <x v="2"/>
    <s v="OFF-PA-10001934"/>
    <x v="1"/>
    <x v="10"/>
    <s v="Xerox 1993"/>
    <n v="10.368000000000002"/>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x v="5"/>
    <n v="77041"/>
    <x v="2"/>
    <s v="OFF-AR-10001683"/>
    <x v="1"/>
    <x v="6"/>
    <s v="Lumber Crayons"/>
    <n v="23.64"/>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x v="5"/>
    <n v="77041"/>
    <x v="2"/>
    <s v="OFF-ST-10000129"/>
    <x v="1"/>
    <x v="4"/>
    <s v="Fellowes Recycled Storage Drawers"/>
    <n v="177.64800000000002"/>
    <n v="2"/>
    <n v="0.2"/>
    <n v="-28.867800000000017"/>
  </r>
  <r>
    <n v="9107"/>
    <s v="CA-2012-163181"/>
    <x v="1"/>
    <x v="209"/>
    <d v="2012-11-12T00:00:00"/>
    <s v="Standard Class"/>
    <s v="AB-10105"/>
    <s v="Adrian Barton"/>
    <x v="0"/>
    <s v="United States"/>
    <s v="Houston"/>
    <x v="5"/>
    <n v="77041"/>
    <x v="2"/>
    <s v="TEC-MA-10001016"/>
    <x v="2"/>
    <x v="15"/>
    <s v="Canon PC170 Desktop Personal Copier"/>
    <n v="287.90999999999997"/>
    <n v="3"/>
    <n v="0.4"/>
    <n v="33.589499999999987"/>
  </r>
  <r>
    <n v="9108"/>
    <s v="CA-2012-132941"/>
    <x v="1"/>
    <x v="442"/>
    <d v="2012-05-28T00:00:00"/>
    <s v="First Class"/>
    <s v="MM-18280"/>
    <s v="Muhammed MacIntyre"/>
    <x v="1"/>
    <s v="United States"/>
    <s v="Haltom City"/>
    <x v="5"/>
    <n v="76117"/>
    <x v="2"/>
    <s v="OFF-SU-10002557"/>
    <x v="1"/>
    <x v="14"/>
    <s v="Fiskars Spring-Action Scissors"/>
    <n v="22.368000000000002"/>
    <n v="2"/>
    <n v="0.2"/>
    <n v="1.6776"/>
  </r>
  <r>
    <n v="9109"/>
    <s v="CA-2012-132941"/>
    <x v="1"/>
    <x v="442"/>
    <d v="2012-05-28T00:00:00"/>
    <s v="First Class"/>
    <s v="MM-18280"/>
    <s v="Muhammed MacIntyre"/>
    <x v="1"/>
    <s v="United States"/>
    <s v="Haltom City"/>
    <x v="5"/>
    <n v="76117"/>
    <x v="2"/>
    <s v="OFF-PA-10002160"/>
    <x v="1"/>
    <x v="10"/>
    <s v="Xerox 1978"/>
    <n v="32.368000000000002"/>
    <n v="7"/>
    <n v="0.2"/>
    <n v="11.733400000000001"/>
  </r>
  <r>
    <n v="9110"/>
    <s v="CA-2012-132941"/>
    <x v="1"/>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3999999999974"/>
  </r>
  <r>
    <n v="9113"/>
    <s v="CA-2011-132010"/>
    <x v="2"/>
    <x v="303"/>
    <d v="2011-10-15T00:00:00"/>
    <s v="First Class"/>
    <s v="MA-17995"/>
    <s v="Michelle Arnett"/>
    <x v="2"/>
    <s v="United States"/>
    <s v="Richmond"/>
    <x v="17"/>
    <n v="23223"/>
    <x v="0"/>
    <s v="OFF-ST-10003641"/>
    <x v="1"/>
    <x v="4"/>
    <s v="Space Solutions Industrial Galvanized Steel Shelving."/>
    <n v="315.2"/>
    <n v="4"/>
    <n v="0"/>
    <n v="6.3040000000000305"/>
  </r>
  <r>
    <n v="9114"/>
    <s v="CA-2011-132010"/>
    <x v="2"/>
    <x v="303"/>
    <d v="2011-10-15T00:00:00"/>
    <s v="First Class"/>
    <s v="MA-17995"/>
    <s v="Michelle Arnett"/>
    <x v="2"/>
    <s v="United States"/>
    <s v="Richmond"/>
    <x v="17"/>
    <n v="23223"/>
    <x v="0"/>
    <s v="OFF-BI-10002432"/>
    <x v="1"/>
    <x v="8"/>
    <s v="Wilson Jones Standard D-Ring Binders"/>
    <n v="15.18"/>
    <n v="3"/>
    <n v="0"/>
    <n v="7.1345999999999989"/>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x v="9"/>
    <n v="19140"/>
    <x v="3"/>
    <s v="FUR-FU-10002759"/>
    <x v="0"/>
    <x v="5"/>
    <s v="12-1/2 Diameter Round Wall Clock"/>
    <n v="31.968000000000004"/>
    <n v="2"/>
    <n v="0.2"/>
    <n v="6.3935999999999993"/>
  </r>
  <r>
    <n v="9118"/>
    <s v="CA-2014-153045"/>
    <x v="3"/>
    <x v="617"/>
    <d v="2014-01-25T00:00:00"/>
    <s v="Second Class"/>
    <s v="NS-18505"/>
    <s v="Neola Schneider"/>
    <x v="0"/>
    <s v="United States"/>
    <s v="Philadelphia"/>
    <x v="9"/>
    <n v="19140"/>
    <x v="3"/>
    <s v="FUR-CH-10000309"/>
    <x v="0"/>
    <x v="1"/>
    <s v="Global Comet Stacking Arm Chair"/>
    <n v="887.27099999999984"/>
    <n v="3"/>
    <n v="0.3"/>
    <n v="-63.376499999999965"/>
  </r>
  <r>
    <n v="9119"/>
    <s v="CA-2014-153045"/>
    <x v="3"/>
    <x v="617"/>
    <d v="2014-01-25T00:00:00"/>
    <s v="Second Class"/>
    <s v="NS-18505"/>
    <s v="Neola Schneider"/>
    <x v="0"/>
    <s v="United States"/>
    <s v="Philadelphia"/>
    <x v="9"/>
    <n v="19140"/>
    <x v="3"/>
    <s v="OFF-PA-10003673"/>
    <x v="1"/>
    <x v="10"/>
    <s v="Strathmore Photo Mount Cards"/>
    <n v="21.696000000000002"/>
    <n v="4"/>
    <n v="0.2"/>
    <n v="7.0511999999999988"/>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2999999999996"/>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14-11-25T00:00:00"/>
    <s v="Same Day"/>
    <s v="PR-18880"/>
    <s v="Patrick Ryan"/>
    <x v="0"/>
    <s v="United States"/>
    <s v="San Francisco"/>
    <x v="1"/>
    <n v="94109"/>
    <x v="1"/>
    <s v="OFF-PA-10002137"/>
    <x v="1"/>
    <x v="10"/>
    <s v="Southworth 100% Résumé Paper, 24lb."/>
    <n v="7.78"/>
    <n v="1"/>
    <n v="0"/>
    <n v="3.5009999999999994"/>
  </r>
  <r>
    <n v="9124"/>
    <s v="US-2013-158288"/>
    <x v="0"/>
    <x v="491"/>
    <d v="2013-11-29T00:00:00"/>
    <s v="Second Class"/>
    <s v="EH-13945"/>
    <s v="Eric Hoffmann"/>
    <x v="0"/>
    <s v="United States"/>
    <s v="Philadelphia"/>
    <x v="9"/>
    <n v="19120"/>
    <x v="3"/>
    <s v="OFF-BI-10003364"/>
    <x v="1"/>
    <x v="8"/>
    <s v="Binding Machine Supplies"/>
    <n v="78.759000000000015"/>
    <n v="9"/>
    <n v="0.7"/>
    <n v="-57.75660000000002"/>
  </r>
  <r>
    <n v="9125"/>
    <s v="CA-2013-128916"/>
    <x v="0"/>
    <x v="298"/>
    <d v="2013-08-21T00:00:00"/>
    <s v="Second Class"/>
    <s v="MA-17560"/>
    <s v="Matt Abelman"/>
    <x v="2"/>
    <s v="United States"/>
    <s v="Houston"/>
    <x v="5"/>
    <n v="77070"/>
    <x v="2"/>
    <s v="FUR-FU-10001940"/>
    <x v="0"/>
    <x v="5"/>
    <s v="Staples"/>
    <n v="9.5519999999999996"/>
    <n v="3"/>
    <n v="0.6"/>
    <n v="-3.8207999999999984"/>
  </r>
  <r>
    <n v="9126"/>
    <s v="CA-2013-128916"/>
    <x v="0"/>
    <x v="298"/>
    <d v="2013-08-21T00:00:00"/>
    <s v="Second Class"/>
    <s v="MA-17560"/>
    <s v="Matt Abelman"/>
    <x v="2"/>
    <s v="United States"/>
    <s v="Houston"/>
    <x v="5"/>
    <n v="77070"/>
    <x v="2"/>
    <s v="FUR-FU-10000320"/>
    <x v="0"/>
    <x v="5"/>
    <s v="OIC Stacking Trays"/>
    <n v="5.3440000000000003"/>
    <n v="4"/>
    <n v="0.6"/>
    <n v="-2.1375999999999991"/>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5999999999996"/>
    <n v="3"/>
    <n v="0.2"/>
    <n v="-11.2806"/>
  </r>
  <r>
    <n v="9129"/>
    <s v="US-2014-147655"/>
    <x v="3"/>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x v="2"/>
    <n v="33710"/>
    <x v="0"/>
    <s v="OFF-BI-10000666"/>
    <x v="1"/>
    <x v="8"/>
    <s v="Surelock Post Binders"/>
    <n v="18.336000000000002"/>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6"/>
  </r>
  <r>
    <n v="9140"/>
    <s v="CA-2011-106971"/>
    <x v="2"/>
    <x v="814"/>
    <d v="2011-09-08T00:00:00"/>
    <s v="Standard Class"/>
    <s v="BM-11785"/>
    <s v="Bryan Mills"/>
    <x v="0"/>
    <s v="United States"/>
    <s v="Buffalo Grove"/>
    <x v="10"/>
    <n v="60089"/>
    <x v="2"/>
    <s v="TEC-AC-10000844"/>
    <x v="2"/>
    <x v="11"/>
    <s v="Logitech Gaming G510s - Keyboard"/>
    <n v="475.94400000000002"/>
    <n v="7"/>
    <n v="0.2"/>
    <n v="95.188799999999972"/>
  </r>
  <r>
    <n v="9141"/>
    <s v="CA-2014-123029"/>
    <x v="3"/>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x v="33"/>
    <n v="89115"/>
    <x v="1"/>
    <s v="OFF-BI-10004040"/>
    <x v="1"/>
    <x v="8"/>
    <s v="Wilson Jones Impact Binders"/>
    <n v="8.2880000000000003"/>
    <n v="2"/>
    <n v="0.2"/>
    <n v="3.0043999999999995"/>
  </r>
  <r>
    <n v="9144"/>
    <s v="US-2014-166688"/>
    <x v="3"/>
    <x v="968"/>
    <d v="2014-05-27T00:00:00"/>
    <s v="Standard Class"/>
    <s v="RD-19480"/>
    <s v="Rick Duston"/>
    <x v="0"/>
    <s v="United States"/>
    <s v="Las Vegas"/>
    <x v="33"/>
    <n v="89115"/>
    <x v="1"/>
    <s v="TEC-PH-10004094"/>
    <x v="2"/>
    <x v="7"/>
    <s v="Motorola L703CM"/>
    <n v="1123.1280000000002"/>
    <n v="9"/>
    <n v="0.2"/>
    <n v="70.195499999999981"/>
  </r>
  <r>
    <n v="9145"/>
    <s v="US-2014-166688"/>
    <x v="3"/>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13-01-27T00:00:00"/>
    <s v="Standard Class"/>
    <s v="CB-12535"/>
    <s v="Claudia Bergmann"/>
    <x v="1"/>
    <s v="United States"/>
    <s v="Burlington"/>
    <x v="42"/>
    <s v="05408"/>
    <x v="3"/>
    <s v="TEC-AC-10002926"/>
    <x v="2"/>
    <x v="11"/>
    <s v="Logitech Wireless Marathon Mouse M705"/>
    <n v="99.98"/>
    <n v="2"/>
    <n v="0"/>
    <n v="42.991400000000006"/>
  </r>
  <r>
    <n v="9148"/>
    <s v="US-2013-165505"/>
    <x v="0"/>
    <x v="1156"/>
    <d v="2013-01-27T00:00:00"/>
    <s v="Standard Class"/>
    <s v="CB-12535"/>
    <s v="Claudia Bergmann"/>
    <x v="1"/>
    <s v="United States"/>
    <s v="Burlington"/>
    <x v="42"/>
    <s v="05408"/>
    <x v="3"/>
    <s v="OFF-AR-10003477"/>
    <x v="1"/>
    <x v="6"/>
    <s v="4009 Highlighters"/>
    <n v="8.0400000000000009"/>
    <n v="6"/>
    <n v="0"/>
    <n v="2.7336"/>
  </r>
  <r>
    <n v="9149"/>
    <s v="US-2013-165505"/>
    <x v="0"/>
    <x v="1156"/>
    <d v="2013-01-27T00:00:00"/>
    <s v="Standard Class"/>
    <s v="CB-12535"/>
    <s v="Claudia Bergmann"/>
    <x v="1"/>
    <s v="United States"/>
    <s v="Burlington"/>
    <x v="42"/>
    <s v="05408"/>
    <x v="3"/>
    <s v="OFF-ST-10001526"/>
    <x v="1"/>
    <x v="4"/>
    <s v="Iceberg Mobile Mega Data/Printer Cart "/>
    <n v="1564.29"/>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12-09-29T00:00:00"/>
    <s v="Second Class"/>
    <s v="KM-16720"/>
    <s v="Kunst Miller"/>
    <x v="0"/>
    <s v="United States"/>
    <s v="Avondale"/>
    <x v="16"/>
    <n v="85323"/>
    <x v="1"/>
    <s v="TEC-AC-10002345"/>
    <x v="2"/>
    <x v="11"/>
    <s v="HP Standard 104 key PS/2 Keyboard"/>
    <n v="23.200000000000003"/>
    <n v="2"/>
    <n v="0.2"/>
    <n v="1.4499999999999993"/>
  </r>
  <r>
    <n v="9154"/>
    <s v="US-2012-106873"/>
    <x v="1"/>
    <x v="496"/>
    <d v="2012-09-29T00:00:00"/>
    <s v="Second Class"/>
    <s v="KM-16720"/>
    <s v="Kunst Miller"/>
    <x v="0"/>
    <s v="United States"/>
    <s v="Avondale"/>
    <x v="16"/>
    <n v="85323"/>
    <x v="1"/>
    <s v="OFF-AR-10001246"/>
    <x v="1"/>
    <x v="6"/>
    <s v="Newell 317"/>
    <n v="16.463999999999999"/>
    <n v="7"/>
    <n v="0.2"/>
    <n v="1.852199999999999"/>
  </r>
  <r>
    <n v="9155"/>
    <s v="CA-2013-132990"/>
    <x v="0"/>
    <x v="1147"/>
    <d v="2013-08-04T00:00:00"/>
    <s v="Second Class"/>
    <s v="KM-16660"/>
    <s v="Khloe Miller"/>
    <x v="0"/>
    <s v="United States"/>
    <s v="Philadelphia"/>
    <x v="9"/>
    <n v="19140"/>
    <x v="3"/>
    <s v="FUR-FU-10004864"/>
    <x v="0"/>
    <x v="5"/>
    <s v="Eldon 500 Class Desk Accessories"/>
    <n v="19.312000000000001"/>
    <n v="2"/>
    <n v="0.2"/>
    <n v="3.1382000000000003"/>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1"/>
    <n v="3"/>
    <n v="0.7"/>
    <n v="-3.0366"/>
  </r>
  <r>
    <n v="9161"/>
    <s v="CA-2013-118934"/>
    <x v="0"/>
    <x v="888"/>
    <d v="2013-08-15T00:00:00"/>
    <s v="Standard Class"/>
    <s v="GH-14410"/>
    <s v="Gary Hansen"/>
    <x v="2"/>
    <s v="United States"/>
    <s v="Hendersonville"/>
    <x v="18"/>
    <n v="37075"/>
    <x v="0"/>
    <s v="OFF-BI-10004465"/>
    <x v="1"/>
    <x v="8"/>
    <s v="Avery Durable Slant Ring Binders"/>
    <n v="11.880000000000003"/>
    <n v="5"/>
    <n v="0.7"/>
    <n v="-7.9199999999999982"/>
  </r>
  <r>
    <n v="9162"/>
    <s v="CA-2013-160108"/>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60000000000003"/>
    <n v="3"/>
    <n v="0.2"/>
    <n v="0.74249999999999994"/>
  </r>
  <r>
    <n v="9165"/>
    <s v="CA-2012-164007"/>
    <x v="1"/>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13-06-27T00:00:00"/>
    <s v="Second Class"/>
    <s v="MJ-17740"/>
    <s v="Max Jones"/>
    <x v="0"/>
    <s v="United States"/>
    <s v="San Diego"/>
    <x v="1"/>
    <n v="92037"/>
    <x v="1"/>
    <s v="TEC-MA-10000984"/>
    <x v="2"/>
    <x v="15"/>
    <s v="Okidata MB760 Printer"/>
    <n v="4476.8"/>
    <n v="4"/>
    <n v="0.2"/>
    <n v="503.63999999999965"/>
  </r>
  <r>
    <n v="9167"/>
    <s v="CA-2013-100300"/>
    <x v="0"/>
    <x v="890"/>
    <d v="2013-06-27T00:00:00"/>
    <s v="Second Class"/>
    <s v="MJ-17740"/>
    <s v="Max Jones"/>
    <x v="0"/>
    <s v="United States"/>
    <s v="San Diego"/>
    <x v="1"/>
    <n v="92037"/>
    <x v="1"/>
    <s v="OFF-PA-10000418"/>
    <x v="1"/>
    <x v="10"/>
    <s v="Xerox 189"/>
    <n v="104.85"/>
    <n v="1"/>
    <n v="0"/>
    <n v="50.327999999999996"/>
  </r>
  <r>
    <n v="9168"/>
    <s v="CA-2013-100300"/>
    <x v="0"/>
    <x v="890"/>
    <d v="2013-06-27T00:00:00"/>
    <s v="Second Class"/>
    <s v="MJ-17740"/>
    <s v="Max Jones"/>
    <x v="0"/>
    <s v="United States"/>
    <s v="San Diego"/>
    <x v="1"/>
    <n v="92037"/>
    <x v="1"/>
    <s v="OFF-AP-10001242"/>
    <x v="1"/>
    <x v="9"/>
    <s v="APC 7 Outlet Network SurgeArrest Surge Protector"/>
    <n v="241.44"/>
    <n v="3"/>
    <n v="0"/>
    <n v="72.431999999999988"/>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7999999999999"/>
  </r>
  <r>
    <n v="9172"/>
    <s v="US-2013-155768"/>
    <x v="0"/>
    <x v="49"/>
    <d v="2013-12-02T00:00:00"/>
    <s v="Same Day"/>
    <s v="LB-16795"/>
    <s v="Laurel Beltran"/>
    <x v="2"/>
    <s v="United States"/>
    <s v="Oxnard"/>
    <x v="1"/>
    <n v="93030"/>
    <x v="1"/>
    <s v="OFF-PA-10001357"/>
    <x v="1"/>
    <x v="10"/>
    <s v="Xerox 1886"/>
    <n v="47.9"/>
    <n v="1"/>
    <n v="0"/>
    <n v="22.991999999999997"/>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13-12-02T00:00:00"/>
    <s v="Same Day"/>
    <s v="LB-16795"/>
    <s v="Laurel Beltran"/>
    <x v="2"/>
    <s v="United States"/>
    <s v="Oxnard"/>
    <x v="1"/>
    <n v="93030"/>
    <x v="1"/>
    <s v="OFF-EN-10001219"/>
    <x v="1"/>
    <x v="12"/>
    <s v="#10- 4 1/8&quot; x 9 1/2&quot; Security-Tint Envelopes"/>
    <n v="22.919999999999998"/>
    <n v="3"/>
    <n v="0"/>
    <n v="11.230799999999999"/>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6000000000006"/>
    <n v="3"/>
    <n v="0.7"/>
    <n v="-20.72399999999999"/>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x v="1"/>
    <n v="92683"/>
    <x v="1"/>
    <s v="TEC-PH-10002415"/>
    <x v="2"/>
    <x v="7"/>
    <s v="Polycom VoiceStation 500 Conference phone"/>
    <n v="707.88"/>
    <n v="3"/>
    <n v="0.2"/>
    <n v="44.242500000000035"/>
  </r>
  <r>
    <n v="9181"/>
    <s v="CA-2014-156776"/>
    <x v="3"/>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x v="1"/>
    <n v="92683"/>
    <x v="1"/>
    <s v="TEC-AC-10004803"/>
    <x v="2"/>
    <x v="11"/>
    <s v="Sony Micro Vault Click 4 GB USB 2.0 Flash Drive"/>
    <n v="55.76"/>
    <n v="4"/>
    <n v="0"/>
    <n v="7.8064000000000036"/>
  </r>
  <r>
    <n v="9184"/>
    <s v="CA-2014-156776"/>
    <x v="3"/>
    <x v="783"/>
    <d v="2014-08-12T00:00:00"/>
    <s v="Standard Class"/>
    <s v="JL-15505"/>
    <s v="Jeremy Lonsdale"/>
    <x v="0"/>
    <s v="United States"/>
    <s v="Westminster"/>
    <x v="1"/>
    <n v="92683"/>
    <x v="1"/>
    <s v="OFF-PA-10001970"/>
    <x v="1"/>
    <x v="10"/>
    <s v="Xerox 1881"/>
    <n v="24.56"/>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12-08-25T00:00:00"/>
    <s v="Standard Class"/>
    <s v="SM-20320"/>
    <s v="Sean Miller"/>
    <x v="2"/>
    <s v="United States"/>
    <s v="Allentown"/>
    <x v="9"/>
    <n v="18103"/>
    <x v="3"/>
    <s v="OFF-SU-10001935"/>
    <x v="1"/>
    <x v="14"/>
    <s v="Staples"/>
    <n v="3.4880000000000004"/>
    <n v="2"/>
    <n v="0.2"/>
    <n v="-0.69760000000000066"/>
  </r>
  <r>
    <n v="9189"/>
    <s v="US-2012-130512"/>
    <x v="1"/>
    <x v="291"/>
    <d v="2012-08-25T00:00:00"/>
    <s v="Standard Class"/>
    <s v="SM-20320"/>
    <s v="Sean Miller"/>
    <x v="2"/>
    <s v="United States"/>
    <s v="Allentown"/>
    <x v="9"/>
    <n v="18103"/>
    <x v="3"/>
    <s v="TEC-AC-10000290"/>
    <x v="2"/>
    <x v="11"/>
    <s v="Sabrent 4-Port USB 2.0 Hub"/>
    <n v="21.728000000000002"/>
    <n v="4"/>
    <n v="0.2"/>
    <n v="3.802400000000000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8000000000008"/>
    <n v="2"/>
    <n v="0.7"/>
    <n v="-82.989999999999981"/>
  </r>
  <r>
    <n v="9192"/>
    <s v="US-2012-130512"/>
    <x v="1"/>
    <x v="291"/>
    <d v="2012-08-25T00:00:00"/>
    <s v="Standard Class"/>
    <s v="SM-20320"/>
    <s v="Sean Miller"/>
    <x v="2"/>
    <s v="United States"/>
    <s v="Allentown"/>
    <x v="9"/>
    <n v="18103"/>
    <x v="3"/>
    <s v="OFF-PA-10003625"/>
    <x v="1"/>
    <x v="10"/>
    <s v="Xerox 1979"/>
    <n v="49.568000000000005"/>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400000000005"/>
    <n v="1"/>
    <n v="0.2"/>
    <n v="32.097999999999971"/>
  </r>
  <r>
    <n v="9201"/>
    <s v="CA-2013-152688"/>
    <x v="0"/>
    <x v="508"/>
    <d v="2013-10-21T00:00:00"/>
    <s v="First Class"/>
    <s v="NR-18550"/>
    <s v="Nick Radford"/>
    <x v="0"/>
    <s v="United States"/>
    <s v="Perth Amboy"/>
    <x v="30"/>
    <n v="8861"/>
    <x v="3"/>
    <s v="FUR-BO-10001337"/>
    <x v="0"/>
    <x v="0"/>
    <s v="O'Sullivan Living Dimensions 2-Shelf Bookcases"/>
    <n v="120.98"/>
    <n v="1"/>
    <n v="0"/>
    <n v="12.097999999999999"/>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2000000000002"/>
    <n v="3"/>
    <n v="0.2"/>
    <n v="10.0632"/>
  </r>
  <r>
    <n v="9204"/>
    <s v="CA-2013-153836"/>
    <x v="0"/>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x v="1"/>
    <n v="90004"/>
    <x v="1"/>
    <s v="OFF-AR-10001149"/>
    <x v="1"/>
    <x v="6"/>
    <s v="Sanford Colorific Colored Pencils, 12/Box"/>
    <n v="23.04"/>
    <n v="8"/>
    <n v="0"/>
    <n v="6.911999999999999"/>
  </r>
  <r>
    <n v="9206"/>
    <s v="CA-2013-146423"/>
    <x v="0"/>
    <x v="438"/>
    <d v="2013-04-22T00:00:00"/>
    <s v="Same Day"/>
    <s v="BT-11680"/>
    <s v="Brian Thompson"/>
    <x v="0"/>
    <s v="United States"/>
    <s v="Milford"/>
    <x v="29"/>
    <n v="6460"/>
    <x v="3"/>
    <s v="OFF-AR-10004817"/>
    <x v="1"/>
    <x v="6"/>
    <s v="Colorific Watercolor Pencils"/>
    <n v="15.48"/>
    <n v="3"/>
    <n v="0"/>
    <n v="4.4891999999999985"/>
  </r>
  <r>
    <n v="9207"/>
    <s v="CA-2013-146423"/>
    <x v="0"/>
    <x v="438"/>
    <d v="2013-04-22T00:00:00"/>
    <s v="Same Day"/>
    <s v="BT-11680"/>
    <s v="Brian Thompson"/>
    <x v="0"/>
    <s v="United States"/>
    <s v="Milford"/>
    <x v="29"/>
    <n v="6460"/>
    <x v="3"/>
    <s v="OFF-PA-10003797"/>
    <x v="1"/>
    <x v="10"/>
    <s v="Xerox 209"/>
    <n v="51.84"/>
    <n v="8"/>
    <n v="0"/>
    <n v="24.883200000000002"/>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400000000003"/>
  </r>
  <r>
    <n v="9214"/>
    <s v="CA-2011-144071"/>
    <x v="2"/>
    <x v="589"/>
    <d v="2011-12-15T00:00:00"/>
    <s v="Standard Class"/>
    <s v="DJ-13420"/>
    <s v="Denny Joy"/>
    <x v="1"/>
    <s v="United States"/>
    <s v="San Francisco"/>
    <x v="1"/>
    <n v="94110"/>
    <x v="1"/>
    <s v="FUR-FU-10000758"/>
    <x v="0"/>
    <x v="5"/>
    <s v="DAX Natural Wood-Tone Poster Frame"/>
    <n v="79.44"/>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0000000000000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77"/>
  </r>
  <r>
    <n v="9220"/>
    <s v="US-2012-164238"/>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6"/>
  </r>
  <r>
    <n v="9223"/>
    <s v="CA-2014-103212"/>
    <x v="3"/>
    <x v="119"/>
    <d v="2014-10-15T00:00:00"/>
    <s v="First Class"/>
    <s v="MH-18025"/>
    <s v="Michelle Huthwaite"/>
    <x v="0"/>
    <s v="United States"/>
    <s v="Lafayette"/>
    <x v="28"/>
    <n v="70506"/>
    <x v="0"/>
    <s v="OFF-PA-10004355"/>
    <x v="1"/>
    <x v="10"/>
    <s v="Xerox 231"/>
    <n v="25.92"/>
    <n v="4"/>
    <n v="0"/>
    <n v="12.441600000000001"/>
  </r>
  <r>
    <n v="9224"/>
    <s v="CA-2014-121160"/>
    <x v="3"/>
    <x v="259"/>
    <d v="2014-11-05T00:00:00"/>
    <s v="Same Day"/>
    <s v="FM-14290"/>
    <s v="Frank Merwin"/>
    <x v="2"/>
    <s v="United States"/>
    <s v="Bryan"/>
    <x v="5"/>
    <n v="77803"/>
    <x v="2"/>
    <s v="OFF-BI-10001308"/>
    <x v="1"/>
    <x v="8"/>
    <s v="GBC Standard Plastic Binding Systems' Combs"/>
    <n v="7.5359999999999987"/>
    <n v="6"/>
    <n v="0.8"/>
    <n v="-13.188000000000009"/>
  </r>
  <r>
    <n v="9225"/>
    <s v="CA-2014-121160"/>
    <x v="3"/>
    <x v="259"/>
    <d v="2014-11-05T00:00:00"/>
    <s v="Same Day"/>
    <s v="FM-14290"/>
    <s v="Frank Merwin"/>
    <x v="2"/>
    <s v="United States"/>
    <s v="Bryan"/>
    <x v="5"/>
    <n v="77803"/>
    <x v="2"/>
    <s v="OFF-BI-10003094"/>
    <x v="1"/>
    <x v="8"/>
    <s v="Self-Adhesive Ring Binder Labels"/>
    <n v="1.4079999999999997"/>
    <n v="2"/>
    <n v="0.8"/>
    <n v="-2.3232000000000008"/>
  </r>
  <r>
    <n v="9226"/>
    <s v="CA-2014-121160"/>
    <x v="3"/>
    <x v="259"/>
    <d v="2014-11-05T00:00:00"/>
    <s v="Same Day"/>
    <s v="FM-14290"/>
    <s v="Frank Merwin"/>
    <x v="2"/>
    <s v="United States"/>
    <s v="Bryan"/>
    <x v="5"/>
    <n v="77803"/>
    <x v="2"/>
    <s v="OFF-BI-10004040"/>
    <x v="1"/>
    <x v="8"/>
    <s v="Wilson Jones Impact Binders"/>
    <n v="4.1439999999999992"/>
    <n v="4"/>
    <n v="0.8"/>
    <n v="-6.4232000000000014"/>
  </r>
  <r>
    <n v="9227"/>
    <s v="CA-2014-121160"/>
    <x v="3"/>
    <x v="259"/>
    <d v="2014-11-05T00:00:00"/>
    <s v="Same Day"/>
    <s v="FM-14290"/>
    <s v="Frank Merwin"/>
    <x v="2"/>
    <s v="United States"/>
    <s v="Bryan"/>
    <x v="5"/>
    <n v="77803"/>
    <x v="2"/>
    <s v="OFF-ST-10002485"/>
    <x v="1"/>
    <x v="4"/>
    <s v="Rogers Deluxe File Chest"/>
    <n v="52.751999999999995"/>
    <n v="3"/>
    <n v="0.2"/>
    <n v="-12.528600000000001"/>
  </r>
  <r>
    <n v="9228"/>
    <s v="CA-2014-140515"/>
    <x v="3"/>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x v="1"/>
    <n v="90036"/>
    <x v="1"/>
    <s v="FUR-FU-10001889"/>
    <x v="0"/>
    <x v="5"/>
    <s v="Ultra Door Pull Handle"/>
    <n v="94.679999999999993"/>
    <n v="9"/>
    <n v="0"/>
    <n v="31.244399999999995"/>
  </r>
  <r>
    <n v="9234"/>
    <s v="CA-2013-126732"/>
    <x v="0"/>
    <x v="476"/>
    <d v="2013-09-07T00:00:00"/>
    <s v="Standard Class"/>
    <s v="LR-16915"/>
    <s v="Lena Radford"/>
    <x v="0"/>
    <s v="United States"/>
    <s v="Los Angeles"/>
    <x v="1"/>
    <n v="90036"/>
    <x v="1"/>
    <s v="OFF-ST-10000321"/>
    <x v="1"/>
    <x v="4"/>
    <s v="Akro Stacking Bins"/>
    <n v="23.669999999999998"/>
    <n v="3"/>
    <n v="0"/>
    <n v="0.94679999999999698"/>
  </r>
  <r>
    <n v="9235"/>
    <s v="CA-2013-126732"/>
    <x v="0"/>
    <x v="476"/>
    <d v="2013-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13-09-07T00:00:00"/>
    <s v="Standard Class"/>
    <s v="LR-16915"/>
    <s v="Lena Radford"/>
    <x v="0"/>
    <s v="United States"/>
    <s v="Los Angeles"/>
    <x v="1"/>
    <n v="90036"/>
    <x v="1"/>
    <s v="OFF-AR-10004752"/>
    <x v="1"/>
    <x v="6"/>
    <s v="Blackstonian Pencils"/>
    <n v="18.689999999999998"/>
    <n v="7"/>
    <n v="0"/>
    <n v="5.2332000000000001"/>
  </r>
  <r>
    <n v="9237"/>
    <s v="CA-2013-126732"/>
    <x v="0"/>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x v="2"/>
    <n v="32303"/>
    <x v="0"/>
    <s v="OFF-PA-10001685"/>
    <x v="1"/>
    <x v="10"/>
    <s v="Staples"/>
    <n v="56.783999999999999"/>
    <n v="7"/>
    <n v="0.2"/>
    <n v="20.584200000000003"/>
  </r>
  <r>
    <n v="9241"/>
    <s v="CA-2014-110310"/>
    <x v="3"/>
    <x v="855"/>
    <d v="2014-11-03T00:00:00"/>
    <s v="Standard Class"/>
    <s v="NB-18655"/>
    <s v="Nona Balk"/>
    <x v="1"/>
    <s v="United States"/>
    <s v="Tallahassee"/>
    <x v="2"/>
    <n v="32303"/>
    <x v="0"/>
    <s v="OFF-BI-10001097"/>
    <x v="1"/>
    <x v="8"/>
    <s v="Avery Hole Reinforcements"/>
    <n v="5.6070000000000011"/>
    <n v="3"/>
    <n v="0.7"/>
    <n v="-3.9248999999999974"/>
  </r>
  <r>
    <n v="9242"/>
    <s v="CA-2014-110310"/>
    <x v="3"/>
    <x v="855"/>
    <d v="2014-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x v="1"/>
    <n v="94122"/>
    <x v="1"/>
    <s v="OFF-AR-10003251"/>
    <x v="1"/>
    <x v="6"/>
    <s v="Prang Drawing Pencil Set"/>
    <n v="5.56"/>
    <n v="2"/>
    <n v="0"/>
    <n v="2.2239999999999998"/>
  </r>
  <r>
    <n v="9246"/>
    <s v="CA-2011-113271"/>
    <x v="2"/>
    <x v="868"/>
    <d v="2011-07-14T00:00:00"/>
    <s v="Standard Class"/>
    <s v="DS-13030"/>
    <s v="Darrin Sayre"/>
    <x v="2"/>
    <s v="United States"/>
    <s v="San Francisco"/>
    <x v="1"/>
    <n v="94122"/>
    <x v="1"/>
    <s v="OFF-PA-10002365"/>
    <x v="1"/>
    <x v="10"/>
    <s v="Xerox 1967"/>
    <n v="32.400000000000006"/>
    <n v="5"/>
    <n v="0"/>
    <n v="15.552000000000001"/>
  </r>
  <r>
    <n v="9247"/>
    <s v="CA-2014-130106"/>
    <x v="3"/>
    <x v="1053"/>
    <d v="2014-05-27T00:00:00"/>
    <s v="Standard Class"/>
    <s v="VF-21715"/>
    <s v="Vicky Freymann"/>
    <x v="2"/>
    <s v="United States"/>
    <s v="San Francisco"/>
    <x v="1"/>
    <n v="94109"/>
    <x v="1"/>
    <s v="OFF-AR-10003651"/>
    <x v="1"/>
    <x v="6"/>
    <s v="Newell 350"/>
    <n v="9.84"/>
    <n v="3"/>
    <n v="0"/>
    <n v="2.8535999999999988"/>
  </r>
  <r>
    <n v="9248"/>
    <s v="CA-2014-130106"/>
    <x v="3"/>
    <x v="1053"/>
    <d v="2014-05-27T00:00:00"/>
    <s v="Standard Class"/>
    <s v="VF-21715"/>
    <s v="Vicky Freymann"/>
    <x v="2"/>
    <s v="United States"/>
    <s v="San Francisco"/>
    <x v="1"/>
    <n v="94109"/>
    <x v="1"/>
    <s v="OFF-AR-10003732"/>
    <x v="1"/>
    <x v="6"/>
    <s v="Newell 333"/>
    <n v="2.78"/>
    <n v="1"/>
    <n v="0"/>
    <n v="0.72279999999999989"/>
  </r>
  <r>
    <n v="9249"/>
    <s v="CA-2013-127761"/>
    <x v="0"/>
    <x v="338"/>
    <d v="2013-11-15T00:00:00"/>
    <s v="Standard Class"/>
    <s v="SW-20275"/>
    <s v="Scott Williamson"/>
    <x v="0"/>
    <s v="United States"/>
    <s v="New York City"/>
    <x v="15"/>
    <n v="10009"/>
    <x v="3"/>
    <s v="OFF-BI-10002557"/>
    <x v="1"/>
    <x v="8"/>
    <s v="Presstex Flexible Ring Binders"/>
    <n v="3.64"/>
    <n v="1"/>
    <n v="0.2"/>
    <n v="1.3649999999999998"/>
  </r>
  <r>
    <n v="9250"/>
    <s v="CA-2013-127761"/>
    <x v="0"/>
    <x v="338"/>
    <d v="2013-11-15T00:00:00"/>
    <s v="Standard Class"/>
    <s v="SW-20275"/>
    <s v="Scott Williamson"/>
    <x v="0"/>
    <s v="United States"/>
    <s v="New York City"/>
    <x v="15"/>
    <n v="10009"/>
    <x v="3"/>
    <s v="TEC-PH-10003691"/>
    <x v="2"/>
    <x v="7"/>
    <s v="BlackBerry Q10"/>
    <n v="881.93"/>
    <n v="7"/>
    <n v="0"/>
    <n v="220.48250000000002"/>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00000000001"/>
    <n v="2"/>
    <n v="0.2"/>
    <n v="33.639999999999986"/>
  </r>
  <r>
    <n v="9253"/>
    <s v="CA-2014-102309"/>
    <x v="3"/>
    <x v="397"/>
    <d v="2014-09-26T00:00:00"/>
    <s v="Second Class"/>
    <s v="DO-13645"/>
    <s v="Doug O'Connell"/>
    <x v="0"/>
    <s v="United States"/>
    <s v="Pine Bluff"/>
    <x v="36"/>
    <n v="71603"/>
    <x v="0"/>
    <s v="TEC-AC-10001114"/>
    <x v="2"/>
    <x v="11"/>
    <s v="Microsoft Wireless Mobile Mouse 4000"/>
    <n v="199.95000000000002"/>
    <n v="5"/>
    <n v="0"/>
    <n v="63.983999999999988"/>
  </r>
  <r>
    <n v="9254"/>
    <s v="CA-2014-102309"/>
    <x v="3"/>
    <x v="397"/>
    <d v="2014-09-26T00:00:00"/>
    <s v="Second Class"/>
    <s v="DO-13645"/>
    <s v="Doug O'Connell"/>
    <x v="0"/>
    <s v="United States"/>
    <s v="Pine Bluff"/>
    <x v="36"/>
    <n v="71603"/>
    <x v="0"/>
    <s v="OFF-PA-10002005"/>
    <x v="1"/>
    <x v="10"/>
    <s v="Xerox 225"/>
    <n v="12.96"/>
    <n v="2"/>
    <n v="0"/>
    <n v="6.2208000000000006"/>
  </r>
  <r>
    <n v="9255"/>
    <s v="CA-2011-168368"/>
    <x v="2"/>
    <x v="1058"/>
    <d v="2011-02-16T00:00:00"/>
    <s v="Second Class"/>
    <s v="GA-14725"/>
    <s v="Guy Armstrong"/>
    <x v="0"/>
    <s v="United States"/>
    <s v="Columbia"/>
    <x v="25"/>
    <n v="65203"/>
    <x v="2"/>
    <s v="FUR-CH-10001146"/>
    <x v="0"/>
    <x v="1"/>
    <s v="Global Value Mid-Back Manager's Chair, Gray"/>
    <n v="60.89"/>
    <n v="1"/>
    <n v="0"/>
    <n v="15.222499999999997"/>
  </r>
  <r>
    <n v="9256"/>
    <s v="CA-2011-168368"/>
    <x v="2"/>
    <x v="1058"/>
    <d v="2011-02-16T00:00:00"/>
    <s v="Second Class"/>
    <s v="GA-14725"/>
    <s v="Guy Armstrong"/>
    <x v="0"/>
    <s v="United States"/>
    <s v="Columbia"/>
    <x v="25"/>
    <n v="65203"/>
    <x v="2"/>
    <s v="OFF-LA-10004853"/>
    <x v="1"/>
    <x v="2"/>
    <s v="Avery 483"/>
    <n v="14.940000000000001"/>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x v="25"/>
    <n v="65203"/>
    <x v="2"/>
    <s v="OFF-BI-10004654"/>
    <x v="1"/>
    <x v="8"/>
    <s v="VariCap6 Expandable Binder"/>
    <n v="51.900000000000006"/>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355"/>
  </r>
  <r>
    <n v="9263"/>
    <s v="CA-2012-124499"/>
    <x v="1"/>
    <x v="330"/>
    <d v="2012-10-13T00:00:00"/>
    <s v="Standard Class"/>
    <s v="FM-14380"/>
    <s v="Fred McMath"/>
    <x v="0"/>
    <s v="United States"/>
    <s v="Detroit"/>
    <x v="12"/>
    <n v="48227"/>
    <x v="2"/>
    <s v="FUR-CH-10000513"/>
    <x v="0"/>
    <x v="1"/>
    <s v="High-Back Leather Manager's Chair"/>
    <n v="389.97"/>
    <n v="3"/>
    <n v="0"/>
    <n v="35.097300000000004"/>
  </r>
  <r>
    <n v="9264"/>
    <s v="CA-2012-124499"/>
    <x v="1"/>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x v="18"/>
    <n v="38109"/>
    <x v="0"/>
    <s v="OFF-BI-10000216"/>
    <x v="1"/>
    <x v="8"/>
    <s v="Mead 1st Gear 2&quot; Zipper Binder, Asst. Colors"/>
    <n v="11.673000000000002"/>
    <n v="3"/>
    <n v="0.7"/>
    <n v="-7.782"/>
  </r>
  <r>
    <n v="9266"/>
    <s v="US-2014-128118"/>
    <x v="3"/>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200000000001"/>
    <n v="1"/>
    <n v="0.1"/>
    <n v="6.8388000000000009"/>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x v="15"/>
    <n v="10024"/>
    <x v="3"/>
    <s v="FUR-FU-10000320"/>
    <x v="0"/>
    <x v="5"/>
    <s v="OIC Stacking Trays"/>
    <n v="10.02"/>
    <n v="3"/>
    <n v="0"/>
    <n v="4.4088000000000012"/>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x v="2"/>
    <n v="33445"/>
    <x v="0"/>
    <s v="OFF-ST-10000532"/>
    <x v="1"/>
    <x v="4"/>
    <s v="Advantus Rolling Drawer Organizers"/>
    <n v="184.70400000000001"/>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000000000002"/>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6999999999999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3999999999996"/>
  </r>
  <r>
    <n v="9285"/>
    <s v="CA-2011-16103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x v="5"/>
    <n v="75081"/>
    <x v="2"/>
    <s v="OFF-BI-10003166"/>
    <x v="1"/>
    <x v="8"/>
    <s v="GBC Plasticlear Binding Covers"/>
    <n v="6.8879999999999981"/>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x v="9"/>
    <n v="19134"/>
    <x v="3"/>
    <s v="FUR-CH-10003981"/>
    <x v="0"/>
    <x v="1"/>
    <s v="Global Commerce Series Low-Back Swivel/Tilt Chairs"/>
    <n v="1079.316"/>
    <n v="6"/>
    <n v="0.3"/>
    <n v="-15.418800000000203"/>
  </r>
  <r>
    <n v="9290"/>
    <s v="CA-2011-111857"/>
    <x v="2"/>
    <x v="488"/>
    <d v="2011-04-26T00:00:00"/>
    <s v="Second Class"/>
    <s v="NM-18445"/>
    <s v="Nathan Mautz"/>
    <x v="2"/>
    <s v="United States"/>
    <s v="San Francisco"/>
    <x v="1"/>
    <n v="94109"/>
    <x v="1"/>
    <s v="OFF-PA-10001878"/>
    <x v="1"/>
    <x v="10"/>
    <s v="Xerox 1891"/>
    <n v="48.91"/>
    <n v="1"/>
    <n v="0"/>
    <n v="22.987699999999997"/>
  </r>
  <r>
    <n v="9291"/>
    <s v="CA-2011-163650"/>
    <x v="2"/>
    <x v="865"/>
    <d v="2011-09-25T00:00:00"/>
    <s v="First Class"/>
    <s v="TT-21220"/>
    <s v="Thomas Thornton"/>
    <x v="0"/>
    <s v="United States"/>
    <s v="Dover"/>
    <x v="13"/>
    <n v="19901"/>
    <x v="3"/>
    <s v="OFF-AR-10002375"/>
    <x v="1"/>
    <x v="6"/>
    <s v="Newell 351"/>
    <n v="9.84"/>
    <n v="3"/>
    <n v="0"/>
    <n v="2.8535999999999988"/>
  </r>
  <r>
    <n v="9292"/>
    <s v="CA-2011-163650"/>
    <x v="2"/>
    <x v="865"/>
    <d v="2011-09-25T00:00:00"/>
    <s v="First Class"/>
    <s v="TT-21220"/>
    <s v="Thomas Thornton"/>
    <x v="0"/>
    <s v="United States"/>
    <s v="Dover"/>
    <x v="13"/>
    <n v="19901"/>
    <x v="3"/>
    <s v="OFF-BI-10004965"/>
    <x v="1"/>
    <x v="8"/>
    <s v="Ibico Covers for Plastic or Wire Binding Elements"/>
    <n v="34.5"/>
    <n v="3"/>
    <n v="0"/>
    <n v="15.524999999999999"/>
  </r>
  <r>
    <n v="9293"/>
    <s v="CA-2014-124114"/>
    <x v="3"/>
    <x v="580"/>
    <d v="2014-03-03T00:00:00"/>
    <s v="Same Day"/>
    <s v="RS-19765"/>
    <s v="Roland Schwarz"/>
    <x v="1"/>
    <s v="United States"/>
    <s v="Waco"/>
    <x v="5"/>
    <n v="76706"/>
    <x v="2"/>
    <s v="OFF-BI-10004022"/>
    <x v="1"/>
    <x v="8"/>
    <s v="Acco Suede Grain Vinyl Round Ring Binder"/>
    <n v="0.55599999999999983"/>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x v="5"/>
    <n v="78501"/>
    <x v="2"/>
    <s v="TEC-PH-10003357"/>
    <x v="2"/>
    <x v="7"/>
    <s v="Grandstream GXP2100 Mainstream Business Phone"/>
    <n v="244.768"/>
    <n v="4"/>
    <n v="0.2"/>
    <n v="24.476800000000004"/>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x v="5"/>
    <n v="78501"/>
    <x v="2"/>
    <s v="FUR-CH-10000225"/>
    <x v="0"/>
    <x v="1"/>
    <s v="Global Geo Office Task Chair, Gray"/>
    <n v="56.686"/>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x v="5"/>
    <n v="78501"/>
    <x v="2"/>
    <s v="OFF-AR-10003481"/>
    <x v="1"/>
    <x v="6"/>
    <s v="Newell 348"/>
    <n v="7.8719999999999999"/>
    <n v="3"/>
    <n v="0.2"/>
    <n v="0.88559999999999883"/>
  </r>
  <r>
    <n v="9304"/>
    <s v="US-2012-163433"/>
    <x v="1"/>
    <x v="24"/>
    <d v="2012-04-22T00:00:00"/>
    <s v="Second Class"/>
    <s v="MP-17965"/>
    <s v="Michael Paige"/>
    <x v="1"/>
    <s v="United States"/>
    <s v="Mcallen"/>
    <x v="5"/>
    <n v="78501"/>
    <x v="2"/>
    <s v="OFF-PA-10003936"/>
    <x v="1"/>
    <x v="10"/>
    <s v="Xerox 1994"/>
    <n v="15.552000000000003"/>
    <n v="3"/>
    <n v="0.2"/>
    <n v="5.4432"/>
  </r>
  <r>
    <n v="9305"/>
    <s v="US-2012-163433"/>
    <x v="1"/>
    <x v="24"/>
    <d v="2012-04-22T00:00:00"/>
    <s v="Second Class"/>
    <s v="MP-17965"/>
    <s v="Michael Paige"/>
    <x v="1"/>
    <s v="United States"/>
    <s v="Mcallen"/>
    <x v="5"/>
    <n v="78501"/>
    <x v="2"/>
    <s v="OFF-BI-10000320"/>
    <x v="1"/>
    <x v="8"/>
    <s v="GBC Plastic Binding Combs"/>
    <n v="1.4759999999999998"/>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3999999999992"/>
  </r>
  <r>
    <n v="9308"/>
    <s v="CA-2011-128237"/>
    <x v="2"/>
    <x v="727"/>
    <d v="2011-03-30T00:00:00"/>
    <s v="Standard Class"/>
    <s v="CA-12265"/>
    <s v="Christina Anderson"/>
    <x v="0"/>
    <s v="United States"/>
    <s v="San Francisco"/>
    <x v="1"/>
    <n v="94110"/>
    <x v="1"/>
    <s v="OFF-AR-10003338"/>
    <x v="1"/>
    <x v="6"/>
    <s v="Eberhard Faber 3 1/2&quot; Golf Pencils"/>
    <n v="14.88"/>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x v="0"/>
    <s v="United States"/>
    <s v="Dallas"/>
    <x v="5"/>
    <n v="75220"/>
    <x v="2"/>
    <s v="OFF-LA-10000134"/>
    <x v="1"/>
    <x v="2"/>
    <s v="Avery 511"/>
    <n v="4.9280000000000008"/>
    <n v="2"/>
    <n v="0.2"/>
    <n v="1.7247999999999997"/>
  </r>
  <r>
    <n v="9313"/>
    <s v="CA-2014-148642"/>
    <x v="3"/>
    <x v="904"/>
    <d v="2014-03-13T00:00:00"/>
    <s v="Standard Class"/>
    <s v="DW-13540"/>
    <s v="Don Weiss"/>
    <x v="0"/>
    <s v="United States"/>
    <s v="Dallas"/>
    <x v="5"/>
    <n v="75220"/>
    <x v="2"/>
    <s v="OFF-AR-10000588"/>
    <x v="1"/>
    <x v="6"/>
    <s v="Newell 345"/>
    <n v="63.488"/>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x v="9"/>
    <n v="19140"/>
    <x v="3"/>
    <s v="TEC-PH-10000141"/>
    <x v="2"/>
    <x v="7"/>
    <s v="Clearsounds A400"/>
    <n v="118.78199999999998"/>
    <n v="3"/>
    <n v="0.4"/>
    <n v="-27.715799999999994"/>
  </r>
  <r>
    <n v="9317"/>
    <s v="CA-2013-161907"/>
    <x v="0"/>
    <x v="41"/>
    <d v="2013-04-10T00:00:00"/>
    <s v="Standard Class"/>
    <s v="JH-16180"/>
    <s v="Justin Hirsh"/>
    <x v="0"/>
    <s v="United States"/>
    <s v="Philadelphia"/>
    <x v="9"/>
    <n v="19140"/>
    <x v="3"/>
    <s v="OFF-SU-10000646"/>
    <x v="1"/>
    <x v="14"/>
    <s v="Premier Automatic Letter Opener"/>
    <n v="769.18400000000008"/>
    <n v="4"/>
    <n v="0.2"/>
    <n v="-163.45159999999996"/>
  </r>
  <r>
    <n v="9318"/>
    <s v="CA-2014-124940"/>
    <x v="3"/>
    <x v="1217"/>
    <d v="2014-02-27T00:00:00"/>
    <s v="Standard Class"/>
    <s v="DK-13090"/>
    <s v="Dave Kipp"/>
    <x v="0"/>
    <s v="United States"/>
    <s v="Carrollton"/>
    <x v="5"/>
    <n v="75007"/>
    <x v="2"/>
    <s v="TEC-AC-10002076"/>
    <x v="2"/>
    <x v="11"/>
    <s v="Microsoft Natural Keyboard Elite"/>
    <n v="47.904000000000003"/>
    <n v="1"/>
    <n v="0.2"/>
    <n v="-2.9940000000000015"/>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x v="1"/>
    <n v="90036"/>
    <x v="1"/>
    <s v="OFF-PA-10003641"/>
    <x v="1"/>
    <x v="10"/>
    <s v="Xerox 1909"/>
    <n v="211.04"/>
    <n v="8"/>
    <n v="0"/>
    <n v="97.078399999999988"/>
  </r>
  <r>
    <n v="9325"/>
    <s v="CA-2014-121853"/>
    <x v="3"/>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x v="1"/>
    <n v="90036"/>
    <x v="1"/>
    <s v="OFF-BI-10000977"/>
    <x v="1"/>
    <x v="8"/>
    <s v="Ibico Plastic Spiral Binding Combs"/>
    <n v="72.960000000000008"/>
    <n v="3"/>
    <n v="0.2"/>
    <n v="23.711999999999996"/>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39999999999995"/>
  </r>
  <r>
    <n v="9335"/>
    <s v="CA-2014-110198"/>
    <x v="3"/>
    <x v="927"/>
    <d v="2014-05-03T00:00:00"/>
    <s v="First Class"/>
    <s v="AG-10900"/>
    <s v="Arthur Gainer"/>
    <x v="0"/>
    <s v="United States"/>
    <s v="Coral Springs"/>
    <x v="2"/>
    <n v="33065"/>
    <x v="0"/>
    <s v="FUR-BO-10001798"/>
    <x v="0"/>
    <x v="0"/>
    <s v="Bush Somerset Collection Bookcase"/>
    <n v="314.35199999999998"/>
    <n v="3"/>
    <n v="0.2"/>
    <n v="-15.71759999999999"/>
  </r>
  <r>
    <n v="9336"/>
    <s v="CA-2014-110198"/>
    <x v="3"/>
    <x v="927"/>
    <d v="2014-05-03T00:00:00"/>
    <s v="First Class"/>
    <s v="AG-10900"/>
    <s v="Arthur Gainer"/>
    <x v="0"/>
    <s v="United States"/>
    <s v="Coral Springs"/>
    <x v="2"/>
    <n v="33065"/>
    <x v="0"/>
    <s v="OFF-LA-10004409"/>
    <x v="1"/>
    <x v="2"/>
    <s v="Avery 492"/>
    <n v="4.6079999999999997"/>
    <n v="2"/>
    <n v="0.2"/>
    <n v="1.497599999999999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0000000000004"/>
    <n v="1"/>
    <n v="0.2"/>
    <n v="1.1219999999999999"/>
  </r>
  <r>
    <n v="9339"/>
    <s v="CA-2011-155264"/>
    <x v="2"/>
    <x v="538"/>
    <d v="2011-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600000000002"/>
    <n v="3"/>
    <n v="0.2"/>
    <n v="11.757600000000011"/>
  </r>
  <r>
    <n v="9343"/>
    <s v="CA-2013-119123"/>
    <x v="0"/>
    <x v="69"/>
    <d v="2013-03-19T00:00:00"/>
    <s v="Standard Class"/>
    <s v="DB-13360"/>
    <s v="Dennis Bolton"/>
    <x v="2"/>
    <s v="United States"/>
    <s v="Riverside"/>
    <x v="1"/>
    <n v="92503"/>
    <x v="1"/>
    <s v="OFF-BI-10001036"/>
    <x v="1"/>
    <x v="8"/>
    <s v="Cardinal EasyOpen D-Ring Binders"/>
    <n v="51.184000000000012"/>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x v="24"/>
    <n v="45373"/>
    <x v="3"/>
    <s v="TEC-PH-10000526"/>
    <x v="2"/>
    <x v="7"/>
    <s v="Vtech CS6719"/>
    <n v="57.593999999999994"/>
    <n v="1"/>
    <n v="0.4"/>
    <n v="-11.518799999999999"/>
  </r>
  <r>
    <n v="9347"/>
    <s v="CA-2014-109085"/>
    <x v="3"/>
    <x v="922"/>
    <d v="2014-02-21T00:00:00"/>
    <s v="First Class"/>
    <s v="CK-12325"/>
    <s v="Christine Kargatis"/>
    <x v="2"/>
    <s v="United States"/>
    <s v="Troy"/>
    <x v="24"/>
    <n v="45373"/>
    <x v="3"/>
    <s v="FUR-FU-10004973"/>
    <x v="0"/>
    <x v="5"/>
    <s v="Flat Face Poster Frame"/>
    <n v="30.144000000000002"/>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x v="1"/>
    <n v="92553"/>
    <x v="1"/>
    <s v="FUR-FU-10001934"/>
    <x v="0"/>
    <x v="5"/>
    <s v="Magnifier Swing Arm Lamp"/>
    <n v="41.96"/>
    <n v="2"/>
    <n v="0"/>
    <n v="10.909600000000001"/>
  </r>
  <r>
    <n v="9351"/>
    <s v="CA-2013-159009"/>
    <x v="0"/>
    <x v="713"/>
    <d v="2013-09-28T00:00:00"/>
    <s v="Standard Class"/>
    <s v="DP-13105"/>
    <s v="Dave Poirier"/>
    <x v="1"/>
    <s v="United States"/>
    <s v="Seattle"/>
    <x v="4"/>
    <n v="98115"/>
    <x v="1"/>
    <s v="OFF-BI-10004970"/>
    <x v="1"/>
    <x v="8"/>
    <s v="ACCOHIDE 3-Ring Binder, Blue, 1&quot;"/>
    <n v="13.216000000000001"/>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12"/>
  </r>
  <r>
    <n v="9353"/>
    <s v="CA-2014-148411"/>
    <x v="3"/>
    <x v="241"/>
    <d v="2014-09-27T00:00:00"/>
    <s v="First Class"/>
    <s v="RO-19780"/>
    <s v="Rose O'Brian"/>
    <x v="0"/>
    <s v="United States"/>
    <s v="Chicago"/>
    <x v="10"/>
    <n v="60623"/>
    <x v="2"/>
    <s v="FUR-CH-10003973"/>
    <x v="0"/>
    <x v="1"/>
    <s v="GuestStacker Chair with Chrome Finish Legs"/>
    <n v="520.46399999999994"/>
    <n v="2"/>
    <n v="0.3"/>
    <n v="-14.870399999999961"/>
  </r>
  <r>
    <n v="9354"/>
    <s v="CA-2014-148411"/>
    <x v="3"/>
    <x v="241"/>
    <d v="2014-09-27T00:00:00"/>
    <s v="First Class"/>
    <s v="RO-19780"/>
    <s v="Rose O'Brian"/>
    <x v="0"/>
    <s v="United States"/>
    <s v="Chicago"/>
    <x v="10"/>
    <n v="60623"/>
    <x v="2"/>
    <s v="OFF-PA-10002109"/>
    <x v="1"/>
    <x v="10"/>
    <s v="Wirebound Voice Message Log Book"/>
    <n v="11.423999999999999"/>
    <n v="3"/>
    <n v="0.2"/>
    <n v="3.7127999999999988"/>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0000000000001"/>
    <n v="7"/>
    <n v="0"/>
    <n v="0.3906000000000005"/>
  </r>
  <r>
    <n v="9364"/>
    <s v="CA-2014-111591"/>
    <x v="3"/>
    <x v="708"/>
    <d v="2014-03-26T00:00:00"/>
    <s v="Standard Class"/>
    <s v="PS-18970"/>
    <s v="Paul Stevenson"/>
    <x v="2"/>
    <s v="United States"/>
    <s v="Seattle"/>
    <x v="4"/>
    <n v="98105"/>
    <x v="1"/>
    <s v="FUR-FU-10002364"/>
    <x v="0"/>
    <x v="5"/>
    <s v="Eldon Expressions Wood Desk Accessories, Oak"/>
    <n v="22.14"/>
    <n v="3"/>
    <n v="0"/>
    <n v="6.4205999999999976"/>
  </r>
  <r>
    <n v="9365"/>
    <s v="CA-2014-111591"/>
    <x v="3"/>
    <x v="708"/>
    <d v="2014-03-26T00:00:00"/>
    <s v="Standard Class"/>
    <s v="PS-18970"/>
    <s v="Paul Stevenson"/>
    <x v="2"/>
    <s v="United States"/>
    <s v="Seattle"/>
    <x v="4"/>
    <n v="98105"/>
    <x v="1"/>
    <s v="OFF-ST-10001809"/>
    <x v="1"/>
    <x v="4"/>
    <s v="Fellowes Officeware Wire Shelving"/>
    <n v="359.32"/>
    <n v="4"/>
    <n v="0"/>
    <n v="7.1863999999999919"/>
  </r>
  <r>
    <n v="9366"/>
    <s v="US-2011-166828"/>
    <x v="2"/>
    <x v="963"/>
    <d v="2011-08-25T00:00:00"/>
    <s v="First Class"/>
    <s v="JF-15415"/>
    <s v="Jennifer Ferguson"/>
    <x v="0"/>
    <s v="United States"/>
    <s v="Saint Charles"/>
    <x v="25"/>
    <n v="63301"/>
    <x v="2"/>
    <s v="OFF-PA-10001846"/>
    <x v="1"/>
    <x v="10"/>
    <s v="Xerox 1899"/>
    <n v="11.56"/>
    <n v="2"/>
    <n v="0"/>
    <n v="5.6644000000000005"/>
  </r>
  <r>
    <n v="9367"/>
    <s v="CA-2011-108147"/>
    <x v="2"/>
    <x v="785"/>
    <d v="2011-06-13T00:00:00"/>
    <s v="Standard Class"/>
    <s v="RD-19480"/>
    <s v="Rick Duston"/>
    <x v="0"/>
    <s v="United States"/>
    <s v="Long Beach"/>
    <x v="15"/>
    <n v="11561"/>
    <x v="3"/>
    <s v="OFF-BI-10003876"/>
    <x v="1"/>
    <x v="8"/>
    <s v="Green Canvas Binder for 8-1/2&quot; x 14&quot; Sheets"/>
    <n v="68.48"/>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x v="30"/>
    <n v="8701"/>
    <x v="3"/>
    <s v="OFF-PA-10004243"/>
    <x v="1"/>
    <x v="10"/>
    <s v="Xerox 1939"/>
    <n v="37.94"/>
    <n v="2"/>
    <n v="0"/>
    <n v="18.211199999999998"/>
  </r>
  <r>
    <n v="9370"/>
    <s v="CA-2014-113460"/>
    <x v="3"/>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x v="24"/>
    <n v="43229"/>
    <x v="3"/>
    <s v="FUR-CH-10000863"/>
    <x v="0"/>
    <x v="1"/>
    <s v="Novimex Swivel Fabric Task Chair"/>
    <n v="317.05799999999999"/>
    <n v="3"/>
    <n v="0.3"/>
    <n v="-86.058600000000013"/>
  </r>
  <r>
    <n v="9373"/>
    <s v="CA-2012-111339"/>
    <x v="1"/>
    <x v="352"/>
    <d v="2012-05-31T00:00:00"/>
    <s v="First Class"/>
    <s v="VP-21760"/>
    <s v="Victoria Pisteka"/>
    <x v="1"/>
    <s v="United States"/>
    <s v="Columbus"/>
    <x v="24"/>
    <n v="43229"/>
    <x v="3"/>
    <s v="OFF-FA-10002988"/>
    <x v="1"/>
    <x v="13"/>
    <s v="Ideal Clamps"/>
    <n v="8.0399999999999991"/>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x v="4"/>
    <n v="98105"/>
    <x v="1"/>
    <s v="OFF-SU-10002537"/>
    <x v="1"/>
    <x v="14"/>
    <s v="Acme Box Cutter Scissors"/>
    <n v="61.38"/>
    <n v="6"/>
    <n v="0"/>
    <n v="15.958800000000004"/>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799999999999997"/>
    <n v="3"/>
    <n v="0"/>
    <n v="13.674000000000003"/>
  </r>
  <r>
    <n v="9378"/>
    <s v="CA-2014-155362"/>
    <x v="3"/>
    <x v="94"/>
    <d v="2014-12-22T00:00:00"/>
    <s v="Standard Class"/>
    <s v="DP-13105"/>
    <s v="Dave Poirier"/>
    <x v="1"/>
    <s v="United States"/>
    <s v="Eau Claire"/>
    <x v="6"/>
    <n v="54703"/>
    <x v="2"/>
    <s v="OFF-ST-10001031"/>
    <x v="1"/>
    <x v="4"/>
    <s v="Adjustable Personal File Tote"/>
    <n v="32.56"/>
    <n v="2"/>
    <n v="0"/>
    <n v="8.4656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x v="2"/>
    <n v="33614"/>
    <x v="0"/>
    <s v="FUR-CH-10004698"/>
    <x v="0"/>
    <x v="1"/>
    <s v="Padded Folding Chairs, Black, 4/Carton"/>
    <n v="64.784000000000006"/>
    <n v="1"/>
    <n v="0.2"/>
    <n v="6.4784000000000042"/>
  </r>
  <r>
    <n v="9382"/>
    <s v="CA-2011-154158"/>
    <x v="2"/>
    <x v="851"/>
    <d v="2011-12-27T00:00:00"/>
    <s v="Second Class"/>
    <s v="CC-12670"/>
    <s v="Craig Carreira"/>
    <x v="0"/>
    <s v="United States"/>
    <s v="Tampa"/>
    <x v="2"/>
    <n v="33614"/>
    <x v="0"/>
    <s v="OFF-ST-10000078"/>
    <x v="1"/>
    <x v="4"/>
    <s v="Tennsco 6- and 18-Compartment Lockers"/>
    <n v="424.27200000000005"/>
    <n v="2"/>
    <n v="0.2"/>
    <n v="-10.60680000000005"/>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x v="15"/>
    <n v="10009"/>
    <x v="3"/>
    <s v="OFF-PA-10003441"/>
    <x v="1"/>
    <x v="10"/>
    <s v="Xerox 226"/>
    <n v="25.92"/>
    <n v="4"/>
    <n v="0"/>
    <n v="12.441600000000001"/>
  </r>
  <r>
    <n v="9386"/>
    <s v="CA-2014-163097"/>
    <x v="3"/>
    <x v="151"/>
    <d v="2014-09-01T00:00:00"/>
    <s v="Standard Class"/>
    <s v="SF-20200"/>
    <s v="Sarah Foster"/>
    <x v="0"/>
    <s v="United States"/>
    <s v="Mesa"/>
    <x v="16"/>
    <n v="85204"/>
    <x v="1"/>
    <s v="FUR-FU-10004973"/>
    <x v="0"/>
    <x v="5"/>
    <s v="Flat Face Poster Frame"/>
    <n v="120.57600000000001"/>
    <n v="8"/>
    <n v="0.2"/>
    <n v="33.1584"/>
  </r>
  <r>
    <n v="9387"/>
    <s v="US-2014-127292"/>
    <x v="3"/>
    <x v="617"/>
    <d v="2014-01-24T00:00:00"/>
    <s v="Standard Class"/>
    <s v="RM-19375"/>
    <s v="Raymond Messe"/>
    <x v="0"/>
    <s v="United States"/>
    <s v="Burlington"/>
    <x v="42"/>
    <s v="05408"/>
    <x v="3"/>
    <s v="OFF-PA-10000157"/>
    <x v="1"/>
    <x v="10"/>
    <s v="Xerox 191"/>
    <n v="79.92"/>
    <n v="4"/>
    <n v="0"/>
    <n v="37.562399999999997"/>
  </r>
  <r>
    <n v="9388"/>
    <s v="US-2014-127292"/>
    <x v="3"/>
    <x v="617"/>
    <d v="2014-01-24T00:00:00"/>
    <s v="Standard Class"/>
    <s v="RM-19375"/>
    <s v="Raymond Messe"/>
    <x v="0"/>
    <s v="United States"/>
    <s v="Burlington"/>
    <x v="42"/>
    <s v="05408"/>
    <x v="3"/>
    <s v="OFF-PA-10001970"/>
    <x v="1"/>
    <x v="10"/>
    <s v="Xerox 1881"/>
    <n v="12.28"/>
    <n v="1"/>
    <n v="0"/>
    <n v="5.7715999999999994"/>
  </r>
  <r>
    <n v="9389"/>
    <s v="US-2014-127292"/>
    <x v="3"/>
    <x v="617"/>
    <d v="2014-01-24T00:00:00"/>
    <s v="Standard Class"/>
    <s v="RM-19375"/>
    <s v="Raymond Messe"/>
    <x v="0"/>
    <s v="United States"/>
    <s v="Burlington"/>
    <x v="42"/>
    <s v="05408"/>
    <x v="3"/>
    <s v="OFF-AP-10000828"/>
    <x v="1"/>
    <x v="9"/>
    <s v="Avanti 4.4 Cu. Ft. Refrigerator"/>
    <n v="542.93999999999994"/>
    <n v="3"/>
    <n v="0"/>
    <n v="152.02319999999997"/>
  </r>
  <r>
    <n v="9390"/>
    <s v="US-2014-127292"/>
    <x v="3"/>
    <x v="617"/>
    <d v="2014-01-24T00:00:00"/>
    <s v="Standard Class"/>
    <s v="RM-19375"/>
    <s v="Raymond Messe"/>
    <x v="0"/>
    <s v="United States"/>
    <s v="Burlington"/>
    <x v="42"/>
    <s v="05408"/>
    <x v="3"/>
    <s v="OFF-EN-10001509"/>
    <x v="1"/>
    <x v="12"/>
    <s v="Poly String Tie Envelopes"/>
    <n v="2.04"/>
    <n v="1"/>
    <n v="0"/>
    <n v="0.95879999999999987"/>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14-03-17T00:00:00"/>
    <s v="First Class"/>
    <s v="FH-14275"/>
    <s v="Frank Hawley"/>
    <x v="1"/>
    <s v="United States"/>
    <s v="Aurora"/>
    <x v="10"/>
    <n v="60505"/>
    <x v="2"/>
    <s v="TEC-PH-10004700"/>
    <x v="2"/>
    <x v="7"/>
    <s v="PowerGen Dual USB Car Charger"/>
    <n v="7.9920000000000009"/>
    <n v="1"/>
    <n v="0.2"/>
    <n v="2.5973999999999995"/>
  </r>
  <r>
    <n v="9393"/>
    <s v="CA-2012-130848"/>
    <x v="1"/>
    <x v="969"/>
    <d v="2012-10-25T00:00:00"/>
    <s v="Same Day"/>
    <s v="DG-13300"/>
    <s v="Deirdre Greer"/>
    <x v="1"/>
    <s v="United States"/>
    <s v="Denver"/>
    <x v="22"/>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x v="15"/>
    <n v="10011"/>
    <x v="3"/>
    <s v="TEC-PH-10003484"/>
    <x v="2"/>
    <x v="7"/>
    <s v="Ooma Telo VoIP Home Phone System"/>
    <n v="629.94999999999993"/>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3"/>
  </r>
  <r>
    <n v="9396"/>
    <s v="CA-2011-125997"/>
    <x v="2"/>
    <x v="59"/>
    <d v="2011-09-23T00:00:00"/>
    <s v="First Class"/>
    <s v="MW-18220"/>
    <s v="Mitch Webber"/>
    <x v="0"/>
    <s v="United States"/>
    <s v="New York City"/>
    <x v="15"/>
    <n v="10011"/>
    <x v="3"/>
    <s v="FUR-BO-10002213"/>
    <x v="0"/>
    <x v="0"/>
    <s v="DMI Eclipse Executive Suite Bookcases"/>
    <n v="801.5680000000001"/>
    <n v="2"/>
    <n v="0.2"/>
    <n v="-10.019600000000054"/>
  </r>
  <r>
    <n v="9397"/>
    <s v="CA-2011-125997"/>
    <x v="2"/>
    <x v="59"/>
    <d v="2011-09-23T00:00:00"/>
    <s v="First Class"/>
    <s v="MW-18220"/>
    <s v="Mitch Webber"/>
    <x v="0"/>
    <s v="United States"/>
    <s v="New York City"/>
    <x v="15"/>
    <n v="10011"/>
    <x v="3"/>
    <s v="OFF-LA-10002762"/>
    <x v="1"/>
    <x v="2"/>
    <s v="Avery 485"/>
    <n v="75.179999999999993"/>
    <n v="6"/>
    <n v="0"/>
    <n v="35.334599999999995"/>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1999999999998"/>
    <n v="6"/>
    <n v="0.2"/>
    <n v="1.2348000000000008"/>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19999999999983"/>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59999999989"/>
  </r>
  <r>
    <n v="9405"/>
    <s v="CA-2014-141663"/>
    <x v="3"/>
    <x v="669"/>
    <d v="2014-04-18T00:00:00"/>
    <s v="Standard Class"/>
    <s v="DP-13105"/>
    <s v="Dave Poirier"/>
    <x v="1"/>
    <s v="United States"/>
    <s v="Philadelphia"/>
    <x v="9"/>
    <n v="19134"/>
    <x v="3"/>
    <s v="OFF-FA-10004076"/>
    <x v="1"/>
    <x v="13"/>
    <s v="Translucent Push Pins by OIC"/>
    <n v="7.92"/>
    <n v="5"/>
    <n v="0.2"/>
    <n v="1.6829999999999994"/>
  </r>
  <r>
    <n v="9406"/>
    <s v="CA-2011-152618"/>
    <x v="2"/>
    <x v="619"/>
    <d v="2011-03-17T00:00:00"/>
    <s v="First Class"/>
    <s v="RB-19465"/>
    <s v="Rick Bensley"/>
    <x v="2"/>
    <s v="United States"/>
    <s v="Chicago"/>
    <x v="10"/>
    <n v="60653"/>
    <x v="2"/>
    <s v="TEC-MA-10003626"/>
    <x v="2"/>
    <x v="15"/>
    <s v="Hewlett-Packard Deskjet 6540 Color Inkjet Printer"/>
    <n v="574.91"/>
    <n v="2"/>
    <n v="0.3"/>
    <n v="156.04699999999997"/>
  </r>
  <r>
    <n v="9407"/>
    <s v="CA-2011-152618"/>
    <x v="2"/>
    <x v="619"/>
    <d v="2011-03-17T00:00:00"/>
    <s v="First Class"/>
    <s v="RB-19465"/>
    <s v="Rick Bensley"/>
    <x v="2"/>
    <s v="United States"/>
    <s v="Chicago"/>
    <x v="10"/>
    <n v="60653"/>
    <x v="2"/>
    <s v="OFF-PA-10001215"/>
    <x v="1"/>
    <x v="10"/>
    <s v="Xerox 1963"/>
    <n v="8.4480000000000004"/>
    <n v="2"/>
    <n v="0.2"/>
    <n v="2.6399999999999997"/>
  </r>
  <r>
    <n v="9408"/>
    <s v="CA-2014-162789"/>
    <x v="3"/>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x v="15"/>
    <n v="10035"/>
    <x v="3"/>
    <s v="FUR-FU-10004864"/>
    <x v="0"/>
    <x v="5"/>
    <s v="Eldon 500 Class Desk Accessories"/>
    <n v="12.07"/>
    <n v="1"/>
    <n v="0"/>
    <n v="3.9831000000000003"/>
  </r>
  <r>
    <n v="9410"/>
    <s v="US-2014-110149"/>
    <x v="3"/>
    <x v="389"/>
    <d v="2014-12-14T00:00:00"/>
    <s v="First Class"/>
    <s v="WB-21850"/>
    <s v="William Brown"/>
    <x v="0"/>
    <s v="United States"/>
    <s v="Philadelphia"/>
    <x v="9"/>
    <n v="19143"/>
    <x v="3"/>
    <s v="OFF-BI-10000014"/>
    <x v="1"/>
    <x v="8"/>
    <s v="Heavy-Duty E-Z-D Binders"/>
    <n v="3.2730000000000006"/>
    <n v="1"/>
    <n v="0.7"/>
    <n v="-2.5092999999999996"/>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81"/>
    <n v="2"/>
    <n v="0.8"/>
    <n v="-11.587200000000003"/>
  </r>
  <r>
    <n v="9415"/>
    <s v="CA-2012-127824"/>
    <x v="1"/>
    <x v="1090"/>
    <d v="2012-10-22T00:00:00"/>
    <s v="Standard Class"/>
    <s v="JC-15775"/>
    <s v="John Castell"/>
    <x v="0"/>
    <s v="United States"/>
    <s v="Seattle"/>
    <x v="4"/>
    <n v="98115"/>
    <x v="1"/>
    <s v="TEC-PH-10004094"/>
    <x v="2"/>
    <x v="7"/>
    <s v="Motorola L703CM"/>
    <n v="249.58400000000003"/>
    <n v="2"/>
    <n v="0.2"/>
    <n v="15.598999999999997"/>
  </r>
  <r>
    <n v="9416"/>
    <s v="CA-2012-127824"/>
    <x v="1"/>
    <x v="1090"/>
    <d v="2012-10-22T00:00:00"/>
    <s v="Standard Class"/>
    <s v="JC-15775"/>
    <s v="John Castell"/>
    <x v="0"/>
    <s v="United States"/>
    <s v="Seattle"/>
    <x v="4"/>
    <n v="98115"/>
    <x v="1"/>
    <s v="OFF-PA-10001184"/>
    <x v="1"/>
    <x v="10"/>
    <s v="Xerox 1903"/>
    <n v="17.940000000000001"/>
    <n v="3"/>
    <n v="0"/>
    <n v="8.7906000000000013"/>
  </r>
  <r>
    <n v="9417"/>
    <s v="CA-2012-127824"/>
    <x v="1"/>
    <x v="1090"/>
    <d v="2012-10-22T00:00:00"/>
    <s v="Standard Class"/>
    <s v="JC-15775"/>
    <s v="John Castell"/>
    <x v="0"/>
    <s v="United States"/>
    <s v="Seattle"/>
    <x v="4"/>
    <n v="98115"/>
    <x v="1"/>
    <s v="FUR-FU-10002505"/>
    <x v="0"/>
    <x v="5"/>
    <s v="Eldon 100 Class Desk Accessories"/>
    <n v="10.11"/>
    <n v="3"/>
    <n v="0"/>
    <n v="3.2351999999999994"/>
  </r>
  <r>
    <n v="9418"/>
    <s v="CA-2011-148285"/>
    <x v="2"/>
    <x v="1220"/>
    <d v="2011-11-01T00:00:00"/>
    <s v="Standard Class"/>
    <s v="RD-19810"/>
    <s v="Ross DeVincentis"/>
    <x v="2"/>
    <s v="United States"/>
    <s v="Fayetteville"/>
    <x v="3"/>
    <n v="28314"/>
    <x v="0"/>
    <s v="OFF-PA-10001166"/>
    <x v="1"/>
    <x v="10"/>
    <s v="Xerox 2"/>
    <n v="10.368000000000002"/>
    <n v="2"/>
    <n v="0.2"/>
    <n v="3.6288"/>
  </r>
  <r>
    <n v="9419"/>
    <s v="CA-2011-148285"/>
    <x v="2"/>
    <x v="1220"/>
    <d v="2011-11-01T00:00:00"/>
    <s v="Standard Class"/>
    <s v="RD-19810"/>
    <s v="Ross DeVincentis"/>
    <x v="2"/>
    <s v="United States"/>
    <s v="Fayetteville"/>
    <x v="3"/>
    <n v="28314"/>
    <x v="0"/>
    <s v="OFF-PA-10000349"/>
    <x v="1"/>
    <x v="10"/>
    <s v="Staples"/>
    <n v="11.952000000000002"/>
    <n v="3"/>
    <n v="0.2"/>
    <n v="4.0338000000000003"/>
  </r>
  <r>
    <n v="9420"/>
    <s v="CA-2014-152926"/>
    <x v="3"/>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x v="1"/>
    <n v="94122"/>
    <x v="1"/>
    <s v="TEC-PH-10000441"/>
    <x v="2"/>
    <x v="7"/>
    <s v="VTech DS6151"/>
    <n v="604.75199999999995"/>
    <n v="6"/>
    <n v="0.2"/>
    <n v="60.475200000000058"/>
  </r>
  <r>
    <n v="9423"/>
    <s v="CA-2011-145254"/>
    <x v="2"/>
    <x v="149"/>
    <d v="2011-07-27T00:00:00"/>
    <s v="Standard Class"/>
    <s v="NC-18535"/>
    <s v="Nick Crebassa"/>
    <x v="1"/>
    <s v="United States"/>
    <s v="San Francisco"/>
    <x v="1"/>
    <n v="94122"/>
    <x v="1"/>
    <s v="OFF-SU-10004664"/>
    <x v="1"/>
    <x v="14"/>
    <s v="Acme Softgrip Scissors"/>
    <n v="40.700000000000003"/>
    <n v="5"/>
    <n v="0"/>
    <n v="11.802999999999999"/>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00000000000011"/>
  </r>
  <r>
    <n v="9426"/>
    <s v="CA-2011-116246"/>
    <x v="2"/>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x v="0"/>
    <s v="United States"/>
    <s v="Seattle"/>
    <x v="4"/>
    <n v="98105"/>
    <x v="1"/>
    <s v="OFF-AR-10002445"/>
    <x v="1"/>
    <x v="6"/>
    <s v="SANFORD Major Accent Highlighters"/>
    <n v="35.4"/>
    <n v="5"/>
    <n v="0"/>
    <n v="13.452000000000002"/>
  </r>
  <r>
    <n v="9428"/>
    <s v="CA-2011-167486"/>
    <x v="2"/>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12-09-01T00:00:00"/>
    <s v="Standard Class"/>
    <s v="BP-11185"/>
    <s v="Ben Peterman"/>
    <x v="1"/>
    <s v="United States"/>
    <s v="Dallas"/>
    <x v="5"/>
    <n v="75081"/>
    <x v="2"/>
    <s v="TEC-PH-10004165"/>
    <x v="2"/>
    <x v="7"/>
    <s v="Mitel MiVoice 5330e IP Phone"/>
    <n v="1099.96"/>
    <n v="5"/>
    <n v="0.2"/>
    <n v="82.496999999999957"/>
  </r>
  <r>
    <n v="9431"/>
    <s v="CA-2012-166219"/>
    <x v="1"/>
    <x v="834"/>
    <d v="2012-09-01T00:00:00"/>
    <s v="Standard Class"/>
    <s v="BP-11185"/>
    <s v="Ben Peterman"/>
    <x v="1"/>
    <s v="United States"/>
    <s v="Dallas"/>
    <x v="5"/>
    <n v="75081"/>
    <x v="2"/>
    <s v="FUR-TA-10004607"/>
    <x v="0"/>
    <x v="3"/>
    <s v="Hon 2111 Invitation Series Straight Table"/>
    <n v="103.48100000000001"/>
    <n v="1"/>
    <n v="0.3"/>
    <n v="-16.261300000000006"/>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0000000000002"/>
    <n v="2"/>
    <n v="0.2"/>
    <n v="-5.2640000000000002"/>
  </r>
  <r>
    <n v="9434"/>
    <s v="CA-2012-119627"/>
    <x v="1"/>
    <x v="493"/>
    <d v="2012-08-23T00:00:00"/>
    <s v="Standard Class"/>
    <s v="SC-20725"/>
    <s v="Steven Cartwright"/>
    <x v="0"/>
    <s v="United States"/>
    <s v="Peoria"/>
    <x v="16"/>
    <n v="85345"/>
    <x v="1"/>
    <s v="OFF-PA-10001937"/>
    <x v="1"/>
    <x v="10"/>
    <s v="Xerox 21"/>
    <n v="36.288000000000011"/>
    <n v="7"/>
    <n v="0.2"/>
    <n v="12.700800000000001"/>
  </r>
  <r>
    <n v="9435"/>
    <s v="CA-2012-119627"/>
    <x v="1"/>
    <x v="493"/>
    <d v="2012-08-23T00:00:00"/>
    <s v="Standard Class"/>
    <s v="SC-20725"/>
    <s v="Steven Cartwright"/>
    <x v="0"/>
    <s v="United States"/>
    <s v="Peoria"/>
    <x v="16"/>
    <n v="85345"/>
    <x v="1"/>
    <s v="OFF-AR-10000203"/>
    <x v="1"/>
    <x v="6"/>
    <s v="Newell 336"/>
    <n v="10.272000000000002"/>
    <n v="3"/>
    <n v="0.2"/>
    <n v="1.1555999999999984"/>
  </r>
  <r>
    <n v="9436"/>
    <s v="CA-2012-119627"/>
    <x v="1"/>
    <x v="493"/>
    <d v="2012-08-23T00:00:00"/>
    <s v="Standard Class"/>
    <s v="SC-20725"/>
    <s v="Steven Cartwright"/>
    <x v="0"/>
    <s v="United States"/>
    <s v="Peoria"/>
    <x v="16"/>
    <n v="85345"/>
    <x v="1"/>
    <s v="TEC-AC-10001142"/>
    <x v="2"/>
    <x v="11"/>
    <s v="First Data FD10 PIN Pad"/>
    <n v="252.8"/>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x v="1"/>
    <n v="92054"/>
    <x v="1"/>
    <s v="OFF-PA-10000520"/>
    <x v="1"/>
    <x v="10"/>
    <s v="Xerox 201"/>
    <n v="12.96"/>
    <n v="2"/>
    <n v="0"/>
    <n v="6.2208000000000006"/>
  </r>
  <r>
    <n v="9439"/>
    <s v="CA-2014-126144"/>
    <x v="3"/>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x v="15"/>
    <n v="10035"/>
    <x v="3"/>
    <s v="OFF-PA-10001471"/>
    <x v="1"/>
    <x v="10"/>
    <s v="Strathmore Photo Frame Cards"/>
    <n v="14.62"/>
    <n v="2"/>
    <n v="0"/>
    <n v="6.7251999999999992"/>
  </r>
  <r>
    <n v="9442"/>
    <s v="CA-2011-165477"/>
    <x v="2"/>
    <x v="282"/>
    <d v="2011-12-31T00:00:00"/>
    <s v="Second Class"/>
    <s v="RE-19405"/>
    <s v="Ricardo Emerson"/>
    <x v="0"/>
    <s v="United States"/>
    <s v="Kent"/>
    <x v="24"/>
    <n v="44240"/>
    <x v="3"/>
    <s v="OFF-AP-10003281"/>
    <x v="1"/>
    <x v="9"/>
    <s v="Acco 6 Outlet Guardian Standard Surge Suppressor"/>
    <n v="48.36"/>
    <n v="5"/>
    <n v="0.2"/>
    <n v="6.0449999999999946"/>
  </r>
  <r>
    <n v="9443"/>
    <s v="CA-2014-165904"/>
    <x v="3"/>
    <x v="104"/>
    <d v="2014-04-12T00:00:00"/>
    <s v="Standard Class"/>
    <s v="HR-14770"/>
    <s v="Hallie Redmond"/>
    <x v="2"/>
    <s v="United States"/>
    <s v="Jacksonville"/>
    <x v="2"/>
    <n v="32216"/>
    <x v="0"/>
    <s v="OFF-AR-10003156"/>
    <x v="1"/>
    <x v="6"/>
    <s v="50 Colored Long Pencils"/>
    <n v="16.256"/>
    <n v="2"/>
    <n v="0.2"/>
    <n v="1.2192000000000007"/>
  </r>
  <r>
    <n v="9444"/>
    <s v="CA-2014-165904"/>
    <x v="3"/>
    <x v="104"/>
    <d v="2014-04-12T00:00:00"/>
    <s v="Standard Class"/>
    <s v="HR-14770"/>
    <s v="Hallie Redmond"/>
    <x v="2"/>
    <s v="United States"/>
    <s v="Jacksonville"/>
    <x v="2"/>
    <n v="32216"/>
    <x v="0"/>
    <s v="TEC-PH-10000576"/>
    <x v="2"/>
    <x v="7"/>
    <s v="AT&amp;T 1080 Corded phone"/>
    <n v="219.18400000000003"/>
    <n v="2"/>
    <n v="0.2"/>
    <n v="19.178600000000003"/>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x v="4"/>
    <n v="99207"/>
    <x v="1"/>
    <s v="OFF-ST-10004963"/>
    <x v="1"/>
    <x v="4"/>
    <s v="Eldon Gobal File Keepers"/>
    <n v="136.26"/>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x v="1"/>
    <n v="90032"/>
    <x v="1"/>
    <s v="OFF-BI-10004001"/>
    <x v="1"/>
    <x v="8"/>
    <s v="GBC Recycled VeloBinder Covers"/>
    <n v="81.792000000000002"/>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x v="18"/>
    <n v="37421"/>
    <x v="0"/>
    <s v="TEC-MA-10003493"/>
    <x v="2"/>
    <x v="15"/>
    <s v="Penpower WorldCard Pro Card Scanner"/>
    <n v="91.474999999999994"/>
    <n v="1"/>
    <n v="0.5"/>
    <n v="-1.8294999999999959"/>
  </r>
  <r>
    <n v="9457"/>
    <s v="CA-2014-151855"/>
    <x v="3"/>
    <x v="837"/>
    <d v="2014-06-04T00:00:00"/>
    <s v="Standard Class"/>
    <s v="BW-11110"/>
    <s v="Bart Watters"/>
    <x v="1"/>
    <s v="United States"/>
    <s v="Greensboro"/>
    <x v="3"/>
    <n v="27405"/>
    <x v="0"/>
    <s v="TEC-AC-10002380"/>
    <x v="2"/>
    <x v="11"/>
    <s v="Sony 8GB Class 10 Micro SDHC R40 Memory Card"/>
    <n v="27.192"/>
    <n v="3"/>
    <n v="0.2"/>
    <n v="0.33989999999999654"/>
  </r>
  <r>
    <n v="9458"/>
    <s v="CA-2014-151855"/>
    <x v="3"/>
    <x v="837"/>
    <d v="2014-06-04T00:00:00"/>
    <s v="Standard Class"/>
    <s v="BW-11110"/>
    <s v="Bart Watters"/>
    <x v="1"/>
    <s v="United States"/>
    <s v="Greensboro"/>
    <x v="3"/>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x v="1"/>
    <n v="94122"/>
    <x v="1"/>
    <s v="TEC-PH-10002583"/>
    <x v="2"/>
    <x v="7"/>
    <s v="iOttie HLCRIO102 Car Mount"/>
    <n v="15.991999999999999"/>
    <n v="1"/>
    <n v="0.2"/>
    <n v="-2.9985000000000022"/>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x v="24"/>
    <n v="43229"/>
    <x v="3"/>
    <s v="OFF-AR-10003560"/>
    <x v="1"/>
    <x v="6"/>
    <s v="Zebra Zazzle Fluorescent Highlighters"/>
    <n v="19.456000000000003"/>
    <n v="4"/>
    <n v="0.2"/>
    <n v="3.4047999999999981"/>
  </r>
  <r>
    <n v="9465"/>
    <s v="CA-2011-109127"/>
    <x v="2"/>
    <x v="1059"/>
    <d v="2011-12-25T00:00:00"/>
    <s v="Standard Class"/>
    <s v="JC-15775"/>
    <s v="John Castell"/>
    <x v="0"/>
    <s v="United States"/>
    <s v="Newark"/>
    <x v="13"/>
    <n v="19711"/>
    <x v="3"/>
    <s v="OFF-LA-10004409"/>
    <x v="1"/>
    <x v="2"/>
    <s v="Avery 492"/>
    <n v="17.28"/>
    <n v="6"/>
    <n v="0"/>
    <n v="7.9487999999999985"/>
  </r>
  <r>
    <n v="9466"/>
    <s v="CA-2013-126858"/>
    <x v="0"/>
    <x v="258"/>
    <d v="2013-11-24T00:00:00"/>
    <s v="Standard Class"/>
    <s v="JM-15265"/>
    <s v="Janet Molinari"/>
    <x v="1"/>
    <s v="United States"/>
    <s v="Seattle"/>
    <x v="4"/>
    <n v="98115"/>
    <x v="1"/>
    <s v="FUR-FU-10000448"/>
    <x v="0"/>
    <x v="5"/>
    <s v="Tenex Chairmats For Use With Carpeted Floors"/>
    <n v="31.96"/>
    <n v="2"/>
    <n v="0"/>
    <n v="1.597999999999999"/>
  </r>
  <r>
    <n v="9467"/>
    <s v="CA-2014-102925"/>
    <x v="3"/>
    <x v="60"/>
    <d v="2014-11-11T00:00:00"/>
    <s v="Second Class"/>
    <s v="CD-12280"/>
    <s v="Christina DeMoss"/>
    <x v="0"/>
    <s v="United States"/>
    <s v="New York City"/>
    <x v="15"/>
    <n v="10024"/>
    <x v="3"/>
    <s v="OFF-BI-10002735"/>
    <x v="1"/>
    <x v="8"/>
    <s v="GBC Prestige Therm-A-Bind Covers"/>
    <n v="164.68800000000002"/>
    <n v="6"/>
    <n v="0.2"/>
    <n v="55.582200000000007"/>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x v="15"/>
    <n v="10024"/>
    <x v="3"/>
    <s v="TEC-PH-10001448"/>
    <x v="2"/>
    <x v="7"/>
    <s v="Anker Astro 15000mAh USB Portable Charger"/>
    <n v="99.98"/>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14-11-11T00:00:00"/>
    <s v="Second Class"/>
    <s v="CD-12280"/>
    <s v="Christina DeMoss"/>
    <x v="0"/>
    <s v="United States"/>
    <s v="New York City"/>
    <x v="15"/>
    <n v="10024"/>
    <x v="3"/>
    <s v="FUR-FU-10004245"/>
    <x v="0"/>
    <x v="5"/>
    <s v="Career Cubicle Clock, 8 1/4&quot;, Black"/>
    <n v="101.4"/>
    <n v="5"/>
    <n v="0"/>
    <n v="38.532000000000004"/>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00000000003"/>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39999999999992"/>
    <n v="3"/>
    <n v="0.8"/>
    <n v="-6.2370000000000019"/>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x v="10"/>
    <n v="60543"/>
    <x v="2"/>
    <s v="OFF-BI-10004632"/>
    <x v="1"/>
    <x v="8"/>
    <s v="Ibico Hi-Tech Manual Binding System"/>
    <n v="304.98999999999995"/>
    <n v="5"/>
    <n v="0.8"/>
    <n v="-533.73250000000007"/>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x v="1"/>
    <n v="90008"/>
    <x v="1"/>
    <s v="OFF-AR-10004757"/>
    <x v="1"/>
    <x v="6"/>
    <s v="Crayola Colored Pencils"/>
    <n v="19.68"/>
    <n v="6"/>
    <n v="0"/>
    <n v="6.4943999999999988"/>
  </r>
  <r>
    <n v="9485"/>
    <s v="CA-2013-164770"/>
    <x v="0"/>
    <x v="499"/>
    <d v="2013-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13-12-05T00:00:00"/>
    <s v="Second Class"/>
    <s v="MY-18295"/>
    <s v="Muhammed Yedwab"/>
    <x v="1"/>
    <s v="United States"/>
    <s v="Houston"/>
    <x v="5"/>
    <n v="77036"/>
    <x v="2"/>
    <s v="OFF-PA-10003893"/>
    <x v="1"/>
    <x v="10"/>
    <s v="Xerox 1962"/>
    <n v="30.816000000000003"/>
    <n v="9"/>
    <n v="0.2"/>
    <n v="9.6299999999999955"/>
  </r>
  <r>
    <n v="9487"/>
    <s v="CA-2014-130505"/>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x v="30"/>
    <n v="7501"/>
    <x v="3"/>
    <s v="OFF-FA-10001561"/>
    <x v="1"/>
    <x v="13"/>
    <s v="Stockwell Push Pins"/>
    <n v="6.5400000000000009"/>
    <n v="3"/>
    <n v="0"/>
    <n v="2.1581999999999999"/>
  </r>
  <r>
    <n v="9489"/>
    <s v="CA-2012-156566"/>
    <x v="1"/>
    <x v="486"/>
    <d v="2012-10-04T00:00:00"/>
    <s v="First Class"/>
    <s v="EM-13960"/>
    <s v="Eric Murdock"/>
    <x v="0"/>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13-05-17T00:00:00"/>
    <s v="Standard Class"/>
    <s v="VM-21835"/>
    <s v="Vivian Mathis"/>
    <x v="0"/>
    <s v="United States"/>
    <s v="Mission Viejo"/>
    <x v="1"/>
    <n v="92691"/>
    <x v="1"/>
    <s v="OFF-AP-10002222"/>
    <x v="1"/>
    <x v="9"/>
    <s v="Staples"/>
    <n v="8.67"/>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00000000002"/>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29999999999995"/>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59999999999991"/>
  </r>
  <r>
    <n v="9508"/>
    <s v="CA-2011-149104"/>
    <x v="2"/>
    <x v="267"/>
    <d v="2011-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1-12-16T00:00:00"/>
    <s v="First Class"/>
    <s v="CS-11845"/>
    <s v="Cari Sayre"/>
    <x v="1"/>
    <s v="United States"/>
    <s v="Chicago"/>
    <x v="10"/>
    <n v="60623"/>
    <x v="2"/>
    <s v="OFF-BI-10002353"/>
    <x v="1"/>
    <x v="8"/>
    <s v="GBC VeloBind Cover Sets"/>
    <n v="9.2639999999999976"/>
    <n v="3"/>
    <n v="0.8"/>
    <n v="-13.895999999999997"/>
  </r>
  <r>
    <n v="9513"/>
    <s v="CA-2014-142461"/>
    <x v="3"/>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x v="2"/>
    <n v="32216"/>
    <x v="0"/>
    <s v="OFF-PA-10000176"/>
    <x v="1"/>
    <x v="10"/>
    <s v="Xerox 1887"/>
    <n v="91.055999999999997"/>
    <n v="6"/>
    <n v="0.2"/>
    <n v="31.869599999999995"/>
  </r>
  <r>
    <n v="9516"/>
    <s v="CA-2011-154165"/>
    <x v="2"/>
    <x v="1223"/>
    <d v="2011-02-25T00:00:00"/>
    <s v="Standard Class"/>
    <s v="DL-13315"/>
    <s v="Delfina Latchford"/>
    <x v="0"/>
    <s v="United States"/>
    <s v="Chicago"/>
    <x v="10"/>
    <n v="60653"/>
    <x v="2"/>
    <s v="OFF-AR-10003631"/>
    <x v="1"/>
    <x v="6"/>
    <s v="Staples"/>
    <n v="54.207999999999998"/>
    <n v="14"/>
    <n v="0.2"/>
    <n v="8.808799999999998"/>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
    <n v="3"/>
    <n v="0.2"/>
    <n v="2.5056000000000003"/>
  </r>
  <r>
    <n v="9519"/>
    <s v="CA-2012-123939"/>
    <x v="1"/>
    <x v="252"/>
    <d v="2012-08-26T00:00:00"/>
    <s v="Second Class"/>
    <s v="MS-17710"/>
    <s v="Maurice Satty"/>
    <x v="0"/>
    <s v="United States"/>
    <s v="Bowling Green"/>
    <x v="24"/>
    <n v="43402"/>
    <x v="3"/>
    <s v="OFF-ST-10003208"/>
    <x v="1"/>
    <x v="4"/>
    <s v="Adjustable Depth Letter/Legal Cart"/>
    <n v="435.50400000000002"/>
    <n v="3"/>
    <n v="0.2"/>
    <n v="48.994199999999921"/>
  </r>
  <r>
    <n v="9520"/>
    <s v="US-2014-104451"/>
    <x v="3"/>
    <x v="540"/>
    <d v="2014-05-13T00:00:00"/>
    <s v="Second Class"/>
    <s v="MM-18055"/>
    <s v="Michelle Moray"/>
    <x v="0"/>
    <s v="United States"/>
    <s v="San Francisco"/>
    <x v="1"/>
    <n v="94110"/>
    <x v="1"/>
    <s v="OFF-AP-10000692"/>
    <x v="1"/>
    <x v="9"/>
    <s v="Fellowes Mighty 8 Compact Surge Protector"/>
    <n v="81.08"/>
    <n v="4"/>
    <n v="0"/>
    <n v="22.702400000000004"/>
  </r>
  <r>
    <n v="9521"/>
    <s v="CA-2013-101189"/>
    <x v="0"/>
    <x v="1084"/>
    <d v="2013-02-09T00:00:00"/>
    <s v="Standard Class"/>
    <s v="JB-15400"/>
    <s v="Jennifer Braxton"/>
    <x v="1"/>
    <s v="United States"/>
    <s v="Los Angeles"/>
    <x v="1"/>
    <n v="90049"/>
    <x v="1"/>
    <s v="OFF-ST-10004180"/>
    <x v="1"/>
    <x v="4"/>
    <s v="Safco Commercial Shelving"/>
    <n v="93.02"/>
    <n v="2"/>
    <n v="0"/>
    <n v="3.720799999999997"/>
  </r>
  <r>
    <n v="9522"/>
    <s v="CA-2011-169446"/>
    <x v="2"/>
    <x v="174"/>
    <d v="2011-12-25T00:00:00"/>
    <s v="Standard Class"/>
    <s v="SG-20605"/>
    <s v="Speros Goranitis"/>
    <x v="0"/>
    <s v="United States"/>
    <s v="Chicago"/>
    <x v="10"/>
    <n v="60623"/>
    <x v="2"/>
    <s v="TEC-PH-10002817"/>
    <x v="2"/>
    <x v="7"/>
    <s v="RCA ViSYS 25425RE1 Corded phone"/>
    <n v="323.97600000000006"/>
    <n v="3"/>
    <n v="0.2"/>
    <n v="36.44729999999997"/>
  </r>
  <r>
    <n v="9523"/>
    <s v="CA-2011-169446"/>
    <x v="2"/>
    <x v="174"/>
    <d v="2011-12-25T00:00:00"/>
    <s v="Standard Class"/>
    <s v="SG-20605"/>
    <s v="Speros Goranitis"/>
    <x v="0"/>
    <s v="United States"/>
    <s v="Chicago"/>
    <x v="10"/>
    <n v="60623"/>
    <x v="2"/>
    <s v="OFF-PA-10000295"/>
    <x v="1"/>
    <x v="10"/>
    <s v="Xerox 229"/>
    <n v="15.552000000000003"/>
    <n v="3"/>
    <n v="0.2"/>
    <n v="5.4432"/>
  </r>
  <r>
    <n v="9524"/>
    <s v="CA-2011-169446"/>
    <x v="2"/>
    <x v="174"/>
    <d v="2011-12-25T00:00:00"/>
    <s v="Standard Class"/>
    <s v="SG-20605"/>
    <s v="Speros Goranitis"/>
    <x v="0"/>
    <s v="United States"/>
    <s v="Chicago"/>
    <x v="10"/>
    <n v="60623"/>
    <x v="2"/>
    <s v="OFF-ST-10000419"/>
    <x v="1"/>
    <x v="4"/>
    <s v="Rogers Jumbo File, Granite"/>
    <n v="32.591999999999999"/>
    <n v="3"/>
    <n v="0.2"/>
    <n v="-7.7406000000000006"/>
  </r>
  <r>
    <n v="9525"/>
    <s v="CA-2014-156958"/>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15"/>
  </r>
  <r>
    <n v="9529"/>
    <s v="CA-2014-156958"/>
    <x v="3"/>
    <x v="256"/>
    <d v="2014-12-07T00:00:00"/>
    <s v="First Class"/>
    <s v="PB-18805"/>
    <s v="Patrick Bzostek"/>
    <x v="2"/>
    <s v="United States"/>
    <s v="Seattle"/>
    <x v="4"/>
    <n v="98115"/>
    <x v="1"/>
    <s v="OFF-BI-10002071"/>
    <x v="1"/>
    <x v="8"/>
    <s v="Fellowes Black Plastic Comb Bindings"/>
    <n v="9.2959999999999994"/>
    <n v="2"/>
    <n v="0.2"/>
    <n v="3.0211999999999994"/>
  </r>
  <r>
    <n v="9530"/>
    <s v="CA-2014-101637"/>
    <x v="3"/>
    <x v="668"/>
    <d v="2014-03-26T00:00:00"/>
    <s v="Same Day"/>
    <s v="AC-10615"/>
    <s v="Ann Chong"/>
    <x v="1"/>
    <s v="United States"/>
    <s v="Beaumont"/>
    <x v="5"/>
    <n v="77705"/>
    <x v="2"/>
    <s v="OFF-ST-10002352"/>
    <x v="1"/>
    <x v="4"/>
    <s v="Iris Project Case"/>
    <n v="12.768000000000001"/>
    <n v="2"/>
    <n v="0.2"/>
    <n v="0.95759999999999934"/>
  </r>
  <r>
    <n v="9531"/>
    <s v="CA-2014-111759"/>
    <x v="3"/>
    <x v="141"/>
    <d v="2014-07-13T00:00:00"/>
    <s v="Standard Class"/>
    <s v="MR-17545"/>
    <s v="Mathew Reese"/>
    <x v="2"/>
    <s v="United States"/>
    <s v="Seattle"/>
    <x v="4"/>
    <n v="98103"/>
    <x v="1"/>
    <s v="OFF-PA-10003127"/>
    <x v="1"/>
    <x v="10"/>
    <s v="Staples"/>
    <n v="52.76"/>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x v="15"/>
    <n v="10011"/>
    <x v="3"/>
    <s v="FUR-CH-10000553"/>
    <x v="0"/>
    <x v="1"/>
    <s v="Metal Folding Chairs, Beige, 4/Carton"/>
    <n v="427.64400000000001"/>
    <n v="14"/>
    <n v="0.1"/>
    <n v="80.777199999999979"/>
  </r>
  <r>
    <n v="9534"/>
    <s v="CA-2013-116596"/>
    <x v="0"/>
    <x v="189"/>
    <d v="2013-11-01T00:00:00"/>
    <s v="Standard Class"/>
    <s v="BW-11200"/>
    <s v="Ben Wallace"/>
    <x v="0"/>
    <s v="United States"/>
    <s v="New York City"/>
    <x v="15"/>
    <n v="10011"/>
    <x v="3"/>
    <s v="OFF-FA-10000134"/>
    <x v="1"/>
    <x v="13"/>
    <s v="Advantus Push Pins, Aluminum Head"/>
    <n v="40.669999999999995"/>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x v="15"/>
    <n v="10011"/>
    <x v="3"/>
    <s v="OFF-BI-10002949"/>
    <x v="1"/>
    <x v="8"/>
    <s v="Prestige Round Ring Binders"/>
    <n v="9.7280000000000015"/>
    <n v="2"/>
    <n v="0.2"/>
    <n v="3.2831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800000000002"/>
    <n v="7"/>
    <n v="0.2"/>
    <n v="16.797200000000004"/>
  </r>
  <r>
    <n v="9542"/>
    <s v="CA-2012-135251"/>
    <x v="1"/>
    <x v="705"/>
    <d v="2012-08-10T00:00:00"/>
    <s v="Standard Class"/>
    <s v="RP-19270"/>
    <s v="Rachel Payne"/>
    <x v="1"/>
    <s v="United States"/>
    <s v="Houston"/>
    <x v="5"/>
    <n v="77095"/>
    <x v="2"/>
    <s v="OFF-LA-10004544"/>
    <x v="1"/>
    <x v="2"/>
    <s v="Avery 505"/>
    <n v="35.520000000000003"/>
    <n v="3"/>
    <n v="0.2"/>
    <n v="13.320000000000002"/>
  </r>
  <r>
    <n v="9543"/>
    <s v="CA-2012-135251"/>
    <x v="1"/>
    <x v="705"/>
    <d v="2012-08-10T00:00:00"/>
    <s v="Standard Class"/>
    <s v="RP-19270"/>
    <s v="Rachel Payne"/>
    <x v="1"/>
    <s v="United States"/>
    <s v="Houston"/>
    <x v="5"/>
    <n v="77095"/>
    <x v="2"/>
    <s v="OFF-BI-10001097"/>
    <x v="1"/>
    <x v="8"/>
    <s v="Avery Hole Reinforcements"/>
    <n v="6.2299999999999986"/>
    <n v="5"/>
    <n v="0.8"/>
    <n v="-9.6565000000000047"/>
  </r>
  <r>
    <n v="9544"/>
    <s v="CA-2012-135251"/>
    <x v="1"/>
    <x v="705"/>
    <d v="2012-08-10T00:00:00"/>
    <s v="Standard Class"/>
    <s v="RP-19270"/>
    <s v="Rachel Payne"/>
    <x v="1"/>
    <s v="United States"/>
    <s v="Houston"/>
    <x v="5"/>
    <n v="77095"/>
    <x v="2"/>
    <s v="OFF-PA-10003302"/>
    <x v="1"/>
    <x v="10"/>
    <s v="Xerox 1906"/>
    <n v="56.704000000000001"/>
    <n v="2"/>
    <n v="0.2"/>
    <n v="19.137599999999992"/>
  </r>
  <r>
    <n v="9545"/>
    <s v="CA-2012-135251"/>
    <x v="1"/>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x v="9"/>
    <n v="19134"/>
    <x v="3"/>
    <s v="OFF-PA-10004610"/>
    <x v="1"/>
    <x v="10"/>
    <s v="Xerox 1900"/>
    <n v="6.8480000000000008"/>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x v="9"/>
    <n v="19134"/>
    <x v="3"/>
    <s v="OFF-AP-10001394"/>
    <x v="1"/>
    <x v="9"/>
    <s v="Harmony Air Purifier"/>
    <n v="453.6"/>
    <n v="3"/>
    <n v="0.2"/>
    <n v="90.71999999999997"/>
  </r>
  <r>
    <n v="9551"/>
    <s v="CA-2012-160864"/>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16"/>
    <n v="7"/>
    <n v="0.2"/>
    <n v="8.5539999999999878"/>
  </r>
  <r>
    <n v="9555"/>
    <s v="CA-2012-111612"/>
    <x v="1"/>
    <x v="109"/>
    <d v="2012-12-02T00:00:00"/>
    <s v="Standard Class"/>
    <s v="EB-14110"/>
    <s v="Eugene Barchas"/>
    <x v="0"/>
    <s v="United States"/>
    <s v="Columbus"/>
    <x v="24"/>
    <n v="43229"/>
    <x v="3"/>
    <s v="FUR-FU-10003799"/>
    <x v="0"/>
    <x v="5"/>
    <s v="Seth Thomas 13 1/2&quot; Wall Clock"/>
    <n v="71.12"/>
    <n v="5"/>
    <n v="0.2"/>
    <n v="9.7789999999999964"/>
  </r>
  <r>
    <n v="9556"/>
    <s v="CA-2012-111612"/>
    <x v="1"/>
    <x v="109"/>
    <d v="2012-12-02T00:00:00"/>
    <s v="Standard Class"/>
    <s v="EB-14110"/>
    <s v="Eugene Barchas"/>
    <x v="0"/>
    <s v="United States"/>
    <s v="Columbus"/>
    <x v="24"/>
    <n v="43229"/>
    <x v="3"/>
    <s v="OFF-FA-10003021"/>
    <x v="1"/>
    <x v="13"/>
    <s v="Staples"/>
    <n v="3.008"/>
    <n v="2"/>
    <n v="0.2"/>
    <n v="0.56399999999999983"/>
  </r>
  <r>
    <n v="9557"/>
    <s v="CA-2012-156853"/>
    <x v="1"/>
    <x v="155"/>
    <d v="2012-12-05T00:00:00"/>
    <s v="Second Class"/>
    <s v="HP-14815"/>
    <s v="Harold Pawlan"/>
    <x v="2"/>
    <s v="United States"/>
    <s v="Concord"/>
    <x v="38"/>
    <n v="3301"/>
    <x v="3"/>
    <s v="OFF-PA-10003656"/>
    <x v="1"/>
    <x v="10"/>
    <s v="Xerox 1935"/>
    <n v="184.66"/>
    <n v="7"/>
    <n v="0"/>
    <n v="84.943599999999989"/>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x v="24"/>
    <n v="43055"/>
    <x v="3"/>
    <s v="OFF-ST-10002554"/>
    <x v="1"/>
    <x v="4"/>
    <s v="Tennsco Industrial Shelving"/>
    <n v="195.64"/>
    <n v="5"/>
    <n v="0.2"/>
    <n v="-44.018999999999991"/>
  </r>
  <r>
    <n v="9561"/>
    <s v="CA-2013-129280"/>
    <x v="0"/>
    <x v="973"/>
    <d v="2013-05-06T00:00:00"/>
    <s v="First Class"/>
    <s v="SM-20905"/>
    <s v="Susan MacKendrick"/>
    <x v="0"/>
    <s v="United States"/>
    <s v="Newark"/>
    <x v="24"/>
    <n v="43055"/>
    <x v="3"/>
    <s v="FUR-FU-10001876"/>
    <x v="0"/>
    <x v="5"/>
    <s v="Computer Room Manger, 14&quot;"/>
    <n v="51.967999999999996"/>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x v="24"/>
    <n v="43055"/>
    <x v="3"/>
    <s v="TEC-MA-10003589"/>
    <x v="2"/>
    <x v="15"/>
    <s v="Cisco 8961 IP Phone Charcoal"/>
    <n v="224.93700000000004"/>
    <n v="3"/>
    <n v="0.7"/>
    <n v="-164.9538"/>
  </r>
  <r>
    <n v="9564"/>
    <s v="CA-2013-129280"/>
    <x v="0"/>
    <x v="973"/>
    <d v="2013-05-06T00:00:00"/>
    <s v="First Class"/>
    <s v="SM-20905"/>
    <s v="Susan MacKendrick"/>
    <x v="0"/>
    <s v="United States"/>
    <s v="Newark"/>
    <x v="24"/>
    <n v="43055"/>
    <x v="3"/>
    <s v="OFF-LA-10000081"/>
    <x v="1"/>
    <x v="2"/>
    <s v="Avery 496"/>
    <n v="6"/>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x v="2"/>
    <n v="33614"/>
    <x v="0"/>
    <s v="OFF-BI-10001636"/>
    <x v="1"/>
    <x v="8"/>
    <s v="Ibico Plastic and Wire Spiral Binding Combs"/>
    <n v="12.645000000000001"/>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x v="24"/>
    <n v="43229"/>
    <x v="3"/>
    <s v="OFF-BI-10003196"/>
    <x v="1"/>
    <x v="8"/>
    <s v="Accohide Poly Flexible Ring Binders"/>
    <n v="6.732000000000002"/>
    <n v="6"/>
    <n v="0.7"/>
    <n v="-4.4879999999999978"/>
  </r>
  <r>
    <n v="9571"/>
    <s v="CA-2012-113131"/>
    <x v="1"/>
    <x v="496"/>
    <d v="2012-09-24T00:00:00"/>
    <s v="Same Day"/>
    <s v="MB-17305"/>
    <s v="Maria Bertelson"/>
    <x v="0"/>
    <s v="United States"/>
    <s v="Columbus"/>
    <x v="24"/>
    <n v="43229"/>
    <x v="3"/>
    <s v="OFF-ST-10001172"/>
    <x v="1"/>
    <x v="4"/>
    <s v="Tennsco Lockers, Sand"/>
    <n v="33.568000000000005"/>
    <n v="2"/>
    <n v="0.2"/>
    <n v="1.6783999999999981"/>
  </r>
  <r>
    <n v="9572"/>
    <s v="CA-2012-113131"/>
    <x v="1"/>
    <x v="496"/>
    <d v="2012-09-24T00:00:00"/>
    <s v="Same Day"/>
    <s v="MB-17305"/>
    <s v="Maria Bertelson"/>
    <x v="0"/>
    <s v="United States"/>
    <s v="Columbus"/>
    <x v="24"/>
    <n v="43229"/>
    <x v="3"/>
    <s v="OFF-EN-10003068"/>
    <x v="1"/>
    <x v="12"/>
    <s v="#6 3/4 Gummed Flap White Envelopes"/>
    <n v="15.840000000000002"/>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x v="24"/>
    <n v="43229"/>
    <x v="3"/>
    <s v="OFF-AR-10003504"/>
    <x v="1"/>
    <x v="6"/>
    <s v="Newell 347"/>
    <n v="17.12"/>
    <n v="5"/>
    <n v="0.2"/>
    <n v="1.9259999999999975"/>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599999999999"/>
    <n v="1"/>
    <n v="0.3"/>
    <n v="-28.686199999999999"/>
  </r>
  <r>
    <n v="9577"/>
    <s v="CA-2012-143147"/>
    <x v="1"/>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x v="15"/>
    <n v="10035"/>
    <x v="3"/>
    <s v="OFF-ST-10001370"/>
    <x v="1"/>
    <x v="4"/>
    <s v="Sensible Storage WireTech Storage Systems"/>
    <n v="70.98"/>
    <n v="1"/>
    <n v="0"/>
    <n v="3.5489999999999924"/>
  </r>
  <r>
    <n v="9581"/>
    <s v="CA-2014-152975"/>
    <x v="3"/>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400000000005"/>
    <n v="1"/>
    <n v="0.2"/>
    <n v="-5.0098000000000269"/>
  </r>
  <r>
    <n v="9585"/>
    <s v="CA-2014-132584"/>
    <x v="3"/>
    <x v="775"/>
    <d v="2014-08-28T00:00:00"/>
    <s v="First Class"/>
    <s v="HJ-14875"/>
    <s v="Heather Jas"/>
    <x v="2"/>
    <s v="United States"/>
    <s v="Detroit"/>
    <x v="12"/>
    <n v="48234"/>
    <x v="2"/>
    <s v="OFF-ST-10000344"/>
    <x v="1"/>
    <x v="4"/>
    <s v="Neat Ideas Personal Hanging Folder Files, Black"/>
    <n v="53.72"/>
    <n v="4"/>
    <n v="0"/>
    <n v="13.967199999999998"/>
  </r>
  <r>
    <n v="9586"/>
    <s v="CA-2013-160598"/>
    <x v="0"/>
    <x v="370"/>
    <d v="2013-08-29T00:00:00"/>
    <s v="First Class"/>
    <s v="SV-20815"/>
    <s v="Stuart Van"/>
    <x v="1"/>
    <s v="United States"/>
    <s v="Miami"/>
    <x v="2"/>
    <n v="33142"/>
    <x v="0"/>
    <s v="OFF-PA-10002319"/>
    <x v="1"/>
    <x v="10"/>
    <s v="Xerox 1944"/>
    <n v="31.007999999999999"/>
    <n v="1"/>
    <n v="0.2"/>
    <n v="11.240400000000001"/>
  </r>
  <r>
    <n v="9587"/>
    <s v="CA-2013-108630"/>
    <x v="0"/>
    <x v="741"/>
    <d v="2013-11-19T00:00:00"/>
    <s v="Same Day"/>
    <s v="BE-11410"/>
    <s v="Bobby Elias"/>
    <x v="0"/>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x v="10"/>
    <n v="60610"/>
    <x v="2"/>
    <s v="OFF-BI-10002026"/>
    <x v="1"/>
    <x v="8"/>
    <s v="Avery Arch Ring Binders"/>
    <n v="104.57999999999998"/>
    <n v="9"/>
    <n v="0.8"/>
    <n v="-172.55700000000007"/>
  </r>
  <r>
    <n v="9592"/>
    <s v="US-2013-105452"/>
    <x v="0"/>
    <x v="1062"/>
    <d v="2013-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x v="15"/>
    <n v="10024"/>
    <x v="3"/>
    <s v="OFF-PA-10002741"/>
    <x v="1"/>
    <x v="10"/>
    <s v="Xerox 1980"/>
    <n v="8.56"/>
    <n v="2"/>
    <n v="0"/>
    <n v="3.8519999999999994"/>
  </r>
  <r>
    <n v="9595"/>
    <s v="CA-2014-108931"/>
    <x v="3"/>
    <x v="32"/>
    <d v="2014-09-20T00:00:00"/>
    <s v="Standard Class"/>
    <s v="HZ-14950"/>
    <s v="Henia Zydlo"/>
    <x v="0"/>
    <s v="United States"/>
    <s v="New York City"/>
    <x v="15"/>
    <n v="10024"/>
    <x v="3"/>
    <s v="OFF-PA-10003845"/>
    <x v="1"/>
    <x v="10"/>
    <s v="Xerox 1987"/>
    <n v="11.56"/>
    <n v="2"/>
    <n v="0"/>
    <n v="5.6644000000000005"/>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x v="1"/>
    <n v="95123"/>
    <x v="1"/>
    <s v="TEC-PH-10000193"/>
    <x v="2"/>
    <x v="7"/>
    <s v="Jensen SMPS-640 - speaker phone"/>
    <n v="110.352"/>
    <n v="3"/>
    <n v="0.2"/>
    <n v="8.2763999999999953"/>
  </r>
  <r>
    <n v="9599"/>
    <s v="CA-2012-149517"/>
    <x v="1"/>
    <x v="444"/>
    <d v="2012-09-23T00:00:00"/>
    <s v="Standard Class"/>
    <s v="FC-14245"/>
    <s v="Frank Carlisle"/>
    <x v="2"/>
    <s v="United States"/>
    <s v="Sacramento"/>
    <x v="1"/>
    <n v="95823"/>
    <x v="1"/>
    <s v="FUR-FU-10003464"/>
    <x v="0"/>
    <x v="5"/>
    <s v="Seth Thomas 8 1/2&quot; Cubicle Clock"/>
    <n v="60.84"/>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x v="5"/>
    <n v="76063"/>
    <x v="2"/>
    <s v="OFF-PA-10003848"/>
    <x v="1"/>
    <x v="10"/>
    <s v="Xerox 1997"/>
    <n v="41.472000000000008"/>
    <n v="8"/>
    <n v="0.2"/>
    <n v="14.5152"/>
  </r>
  <r>
    <n v="9602"/>
    <s v="CA-2013-117604"/>
    <x v="0"/>
    <x v="913"/>
    <d v="2013-09-10T00:00:00"/>
    <s v="Standard Class"/>
    <s v="JP-15520"/>
    <s v="Jeremy Pistek"/>
    <x v="0"/>
    <s v="United States"/>
    <s v="Jonesboro"/>
    <x v="36"/>
    <n v="72401"/>
    <x v="0"/>
    <s v="OFF-PA-10001357"/>
    <x v="1"/>
    <x v="10"/>
    <s v="Xerox 1886"/>
    <n v="239.5"/>
    <n v="5"/>
    <n v="0"/>
    <n v="114.95999999999998"/>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12-11-05T00:00:00"/>
    <s v="First Class"/>
    <s v="EG-13900"/>
    <s v="Emily Grady"/>
    <x v="0"/>
    <s v="United States"/>
    <s v="Chesapeake"/>
    <x v="17"/>
    <n v="23320"/>
    <x v="0"/>
    <s v="OFF-AP-10003099"/>
    <x v="1"/>
    <x v="9"/>
    <s v="Eureka Hand Vacuum, Bagless"/>
    <n v="197.72"/>
    <n v="4"/>
    <n v="0"/>
    <n v="55.36160000000001"/>
  </r>
  <r>
    <n v="9606"/>
    <s v="US-2014-122672"/>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59999999999993"/>
  </r>
  <r>
    <n v="9613"/>
    <s v="CA-2013-110086"/>
    <x v="0"/>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1-11-13T00:00:00"/>
    <s v="First Class"/>
    <s v="MZ-17515"/>
    <s v="Mary Zewe"/>
    <x v="1"/>
    <s v="United States"/>
    <s v="Seattle"/>
    <x v="4"/>
    <n v="98115"/>
    <x v="1"/>
    <s v="OFF-AP-10002892"/>
    <x v="1"/>
    <x v="9"/>
    <s v="Belkin F5C206VTEL 6 Outlet Surge"/>
    <n v="22.98"/>
    <n v="1"/>
    <n v="0"/>
    <n v="6.8939999999999984"/>
  </r>
  <r>
    <n v="9615"/>
    <s v="CA-2011-128524"/>
    <x v="2"/>
    <x v="7"/>
    <d v="2011-11-13T00:00:00"/>
    <s v="First Class"/>
    <s v="MZ-17515"/>
    <s v="Mary Zewe"/>
    <x v="1"/>
    <s v="United States"/>
    <s v="Seattle"/>
    <x v="4"/>
    <n v="98115"/>
    <x v="1"/>
    <s v="TEC-AC-10002718"/>
    <x v="2"/>
    <x v="11"/>
    <s v="Belkin Standard 104 key USB Keyboard"/>
    <n v="102.13"/>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3999999999999"/>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x v="24"/>
    <n v="43402"/>
    <x v="3"/>
    <s v="TEC-AC-10002335"/>
    <x v="2"/>
    <x v="11"/>
    <s v="Logitech Media Keyboard K200"/>
    <n v="139.96000000000004"/>
    <n v="5"/>
    <n v="0.2"/>
    <n v="-1.7495000000000118"/>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x v="24"/>
    <n v="43130"/>
    <x v="3"/>
    <s v="TEC-AC-10002370"/>
    <x v="2"/>
    <x v="11"/>
    <s v="Maxell CD-R Discs"/>
    <n v="3.1520000000000001"/>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x v="5"/>
    <n v="75220"/>
    <x v="2"/>
    <s v="OFF-AP-10000240"/>
    <x v="1"/>
    <x v="9"/>
    <s v="Belkin F9G930V10-GRY 9 Outlet Surge"/>
    <n v="21.391999999999992"/>
    <n v="2"/>
    <n v="0.8"/>
    <n v="-54.549600000000012"/>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x v="5"/>
    <n v="79424"/>
    <x v="2"/>
    <s v="OFF-PA-10001846"/>
    <x v="1"/>
    <x v="10"/>
    <s v="Xerox 1899"/>
    <n v="9.2480000000000011"/>
    <n v="2"/>
    <n v="0.2"/>
    <n v="3.3524000000000003"/>
  </r>
  <r>
    <n v="9628"/>
    <s v="CA-2011-139283"/>
    <x v="2"/>
    <x v="533"/>
    <d v="2011-11-27T00:00:00"/>
    <s v="Standard Class"/>
    <s v="BT-11440"/>
    <s v="Bobby Trafton"/>
    <x v="0"/>
    <s v="United States"/>
    <s v="Detroit"/>
    <x v="12"/>
    <n v="48227"/>
    <x v="2"/>
    <s v="OFF-BI-10002049"/>
    <x v="1"/>
    <x v="8"/>
    <s v="UniKeep View Case Binders"/>
    <n v="14.669999999999998"/>
    <n v="3"/>
    <n v="0"/>
    <n v="6.7481999999999989"/>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6"/>
    <n v="2"/>
    <n v="0.7"/>
    <n v="-2.5212000000000003"/>
  </r>
  <r>
    <n v="9631"/>
    <s v="CA-2013-168844"/>
    <x v="0"/>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x v="0"/>
    <s v="United States"/>
    <s v="Everett"/>
    <x v="31"/>
    <n v="2149"/>
    <x v="3"/>
    <s v="TEC-AC-10000865"/>
    <x v="2"/>
    <x v="11"/>
    <s v="WD My Passport Ultra 500GB Portable External Hard Drive"/>
    <n v="177"/>
    <n v="3"/>
    <n v="0"/>
    <n v="30.089999999999982"/>
  </r>
  <r>
    <n v="9635"/>
    <s v="CA-2011-151330"/>
    <x v="2"/>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x v="4"/>
    <n v="98105"/>
    <x v="1"/>
    <s v="FUR-FU-10003553"/>
    <x v="0"/>
    <x v="5"/>
    <s v="Howard Miller 13-1/2&quot; Diameter Rosebrook Wall Clock"/>
    <n v="137.54"/>
    <n v="2"/>
    <n v="0"/>
    <n v="55.016000000000005"/>
  </r>
  <r>
    <n v="9638"/>
    <s v="CA-2011-124702"/>
    <x v="2"/>
    <x v="728"/>
    <d v="2011-11-25T00:00:00"/>
    <s v="Standard Class"/>
    <s v="MH-17785"/>
    <s v="Maya Herman"/>
    <x v="1"/>
    <s v="United States"/>
    <s v="Seattle"/>
    <x v="4"/>
    <n v="98105"/>
    <x v="1"/>
    <s v="FUR-TA-10003008"/>
    <x v="0"/>
    <x v="3"/>
    <s v="Lesro Round Back Collection Coffee Table, End Table"/>
    <n v="730.2"/>
    <n v="4"/>
    <n v="0"/>
    <n v="94.926000000000045"/>
  </r>
  <r>
    <n v="9639"/>
    <s v="US-2014-125808"/>
    <x v="3"/>
    <x v="105"/>
    <d v="2014-11-16T00:00:00"/>
    <s v="Second Class"/>
    <s v="EP-13915"/>
    <s v="Emily Phan"/>
    <x v="0"/>
    <s v="United States"/>
    <s v="Los Angeles"/>
    <x v="1"/>
    <n v="90032"/>
    <x v="1"/>
    <s v="OFF-PA-10001846"/>
    <x v="1"/>
    <x v="10"/>
    <s v="Xerox 1899"/>
    <n v="11.56"/>
    <n v="2"/>
    <n v="0"/>
    <n v="5.6644000000000005"/>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x v="4"/>
    <n v="98103"/>
    <x v="1"/>
    <s v="OFF-AR-10000390"/>
    <x v="1"/>
    <x v="6"/>
    <s v="Newell Chalk Holder"/>
    <n v="20.65"/>
    <n v="5"/>
    <n v="0"/>
    <n v="9.4989999999999988"/>
  </r>
  <r>
    <n v="9642"/>
    <s v="CA-2011-104563"/>
    <x v="2"/>
    <x v="1009"/>
    <d v="2011-03-12T00:00:00"/>
    <s v="Standard Class"/>
    <s v="CM-12715"/>
    <s v="Craig Molinari"/>
    <x v="1"/>
    <s v="United States"/>
    <s v="Seattle"/>
    <x v="4"/>
    <n v="98103"/>
    <x v="1"/>
    <s v="OFF-ST-10000934"/>
    <x v="1"/>
    <x v="4"/>
    <s v="Contico 72&quot;H Heavy-Duty Storage System"/>
    <n v="204.89999999999998"/>
    <n v="5"/>
    <n v="0"/>
    <n v="0"/>
  </r>
  <r>
    <n v="9643"/>
    <s v="CA-2011-104563"/>
    <x v="2"/>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14-06-14T00:00:00"/>
    <s v="Standard Class"/>
    <s v="FO-14305"/>
    <s v="Frank Olsen"/>
    <x v="0"/>
    <s v="United States"/>
    <s v="Glendale"/>
    <x v="16"/>
    <n v="85301"/>
    <x v="1"/>
    <s v="TEC-AC-10002006"/>
    <x v="2"/>
    <x v="11"/>
    <s v="Memorex Micro Travel Drive 16 GB"/>
    <n v="89.544000000000011"/>
    <n v="7"/>
    <n v="0.2"/>
    <n v="12.312299999999993"/>
  </r>
  <r>
    <n v="9646"/>
    <s v="US-2014-107979"/>
    <x v="3"/>
    <x v="110"/>
    <d v="2014-06-14T00:00:00"/>
    <s v="Standard Class"/>
    <s v="FO-14305"/>
    <s v="Frank Olsen"/>
    <x v="0"/>
    <s v="United States"/>
    <s v="Glendale"/>
    <x v="16"/>
    <n v="85301"/>
    <x v="1"/>
    <s v="OFF-ST-10002485"/>
    <x v="1"/>
    <x v="4"/>
    <s v="Rogers Deluxe File Chest"/>
    <n v="35.167999999999999"/>
    <n v="2"/>
    <n v="0.2"/>
    <n v="-8.3524000000000012"/>
  </r>
  <r>
    <n v="9647"/>
    <s v="US-2014-107979"/>
    <x v="3"/>
    <x v="110"/>
    <d v="2014-06-14T00:00:00"/>
    <s v="Standard Class"/>
    <s v="FO-14305"/>
    <s v="Frank Olsen"/>
    <x v="0"/>
    <s v="United States"/>
    <s v="Glendale"/>
    <x v="16"/>
    <n v="85301"/>
    <x v="1"/>
    <s v="OFF-BI-10000778"/>
    <x v="1"/>
    <x v="8"/>
    <s v="GBC VeloBinder Electric Binding Machine"/>
    <n v="72.588000000000008"/>
    <n v="2"/>
    <n v="0.7"/>
    <n v="-48.391999999999982"/>
  </r>
  <r>
    <n v="9648"/>
    <s v="CA-2011-150518"/>
    <x v="2"/>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x v="11"/>
    <n v="55433"/>
    <x v="2"/>
    <s v="TEC-PH-10002103"/>
    <x v="2"/>
    <x v="7"/>
    <s v="Jabra SPEAK 410"/>
    <n v="281.96999999999997"/>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x v="15"/>
    <n v="10035"/>
    <x v="3"/>
    <s v="FUR-FU-10001876"/>
    <x v="0"/>
    <x v="5"/>
    <s v="Computer Room Manger, 14&quot;"/>
    <n v="97.44"/>
    <n v="3"/>
    <n v="0"/>
    <n v="35.078399999999995"/>
  </r>
  <r>
    <n v="9657"/>
    <s v="CA-2011-156160"/>
    <x v="2"/>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8000000000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000000000003"/>
  </r>
  <r>
    <n v="9664"/>
    <s v="CA-2014-132619"/>
    <x v="3"/>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x v="1"/>
    <s v="United States"/>
    <s v="Riverside"/>
    <x v="1"/>
    <n v="92503"/>
    <x v="1"/>
    <s v="OFF-PA-10003953"/>
    <x v="1"/>
    <x v="10"/>
    <s v="Xerox 218"/>
    <n v="12.96"/>
    <n v="2"/>
    <n v="0"/>
    <n v="6.2208000000000006"/>
  </r>
  <r>
    <n v="9666"/>
    <s v="CA-2014-157448"/>
    <x v="3"/>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0000000000001"/>
    <n v="3"/>
    <n v="0"/>
    <n v="6.8723999999999998"/>
  </r>
  <r>
    <n v="9671"/>
    <s v="CA-2012-133396"/>
    <x v="1"/>
    <x v="863"/>
    <d v="2012-08-15T00:00:00"/>
    <s v="First Class"/>
    <s v="GK-14620"/>
    <s v="Grace Kelly"/>
    <x v="1"/>
    <s v="United States"/>
    <s v="Greensboro"/>
    <x v="3"/>
    <n v="27405"/>
    <x v="0"/>
    <s v="OFF-AR-10001446"/>
    <x v="1"/>
    <x v="6"/>
    <s v="Newell 309"/>
    <n v="64.680000000000007"/>
    <n v="7"/>
    <n v="0.2"/>
    <n v="8.0849999999999973"/>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0000000000009"/>
    <n v="2"/>
    <n v="0.2"/>
    <n v="2.6892000000000005"/>
  </r>
  <r>
    <n v="9674"/>
    <s v="CA-2013-114867"/>
    <x v="0"/>
    <x v="443"/>
    <d v="2013-12-29T00:00:00"/>
    <s v="Standard Class"/>
    <s v="FM-14290"/>
    <s v="Frank Merwin"/>
    <x v="2"/>
    <s v="United States"/>
    <s v="Philadelphia"/>
    <x v="9"/>
    <n v="19143"/>
    <x v="3"/>
    <s v="TEC-PH-10002645"/>
    <x v="2"/>
    <x v="7"/>
    <s v="LG G2"/>
    <n v="1499.9699999999998"/>
    <n v="5"/>
    <n v="0.4"/>
    <n v="-374.99250000000006"/>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x v="14"/>
    <n v="47374"/>
    <x v="2"/>
    <s v="OFF-EN-10003862"/>
    <x v="1"/>
    <x v="12"/>
    <s v="Laser &amp; Ink Jet Business Envelopes"/>
    <n v="64.02"/>
    <n v="6"/>
    <n v="0"/>
    <n v="29.449199999999998"/>
  </r>
  <r>
    <n v="9678"/>
    <s v="CA-2013-144785"/>
    <x v="0"/>
    <x v="724"/>
    <d v="2013-04-24T00:00:00"/>
    <s v="Standard Class"/>
    <s v="CS-12490"/>
    <s v="Cindy Schnelling"/>
    <x v="1"/>
    <s v="United States"/>
    <s v="New York City"/>
    <x v="15"/>
    <n v="10009"/>
    <x v="3"/>
    <s v="OFF-AR-10001573"/>
    <x v="1"/>
    <x v="6"/>
    <s v="American Pencil"/>
    <n v="6.99"/>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1"/>
  </r>
  <r>
    <n v="9681"/>
    <s v="CA-2012-130113"/>
    <x v="1"/>
    <x v="17"/>
    <d v="2012-12-31T00:00:00"/>
    <s v="Standard Class"/>
    <s v="AH-10030"/>
    <s v="Aaron Hawkins"/>
    <x v="1"/>
    <s v="United States"/>
    <s v="San Francisco"/>
    <x v="1"/>
    <n v="94122"/>
    <x v="1"/>
    <s v="TEC-PH-10003505"/>
    <x v="2"/>
    <x v="7"/>
    <s v="Geemarc AmpliPOWER60"/>
    <n v="668.16"/>
    <n v="9"/>
    <n v="0.2"/>
    <n v="75.167999999999921"/>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4000000000005"/>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099999999999994"/>
    <n v="6"/>
    <n v="0"/>
    <n v="10.178999999999997"/>
  </r>
  <r>
    <n v="9688"/>
    <s v="US-2014-130603"/>
    <x v="3"/>
    <x v="1033"/>
    <d v="2014-10-07T00:00:00"/>
    <s v="Standard Class"/>
    <s v="SC-20050"/>
    <s v="Sample Company A"/>
    <x v="2"/>
    <s v="United States"/>
    <s v="Arlington"/>
    <x v="5"/>
    <n v="76017"/>
    <x v="2"/>
    <s v="OFF-BI-10000301"/>
    <x v="1"/>
    <x v="8"/>
    <s v="GBC Instant Report Kit"/>
    <n v="11.645999999999997"/>
    <n v="9"/>
    <n v="0.8"/>
    <n v="-17.469000000000005"/>
  </r>
  <r>
    <n v="9689"/>
    <s v="US-2014-135986"/>
    <x v="3"/>
    <x v="308"/>
    <d v="2014-06-28T00:00:00"/>
    <s v="Standard Class"/>
    <s v="PG-18895"/>
    <s v="Paul Gonzalez"/>
    <x v="0"/>
    <s v="United States"/>
    <s v="Richmond"/>
    <x v="17"/>
    <n v="23223"/>
    <x v="0"/>
    <s v="OFF-PA-10001534"/>
    <x v="1"/>
    <x v="10"/>
    <s v="Xerox 230"/>
    <n v="32.400000000000006"/>
    <n v="5"/>
    <n v="0"/>
    <n v="15.552000000000001"/>
  </r>
  <r>
    <n v="9690"/>
    <s v="US-2014-135986"/>
    <x v="3"/>
    <x v="308"/>
    <d v="2014-06-28T00:00:00"/>
    <s v="Standard Class"/>
    <s v="PG-18895"/>
    <s v="Paul Gonzalez"/>
    <x v="0"/>
    <s v="United States"/>
    <s v="Richmond"/>
    <x v="17"/>
    <n v="23223"/>
    <x v="0"/>
    <s v="TEC-PH-10003691"/>
    <x v="2"/>
    <x v="7"/>
    <s v="BlackBerry Q10"/>
    <n v="503.96"/>
    <n v="4"/>
    <n v="0"/>
    <n v="125.99000000000001"/>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x v="29"/>
    <n v="6824"/>
    <x v="3"/>
    <s v="OFF-ST-10001837"/>
    <x v="1"/>
    <x v="4"/>
    <s v="SAFCO Mobile Desk Side File, Wire Frame"/>
    <n v="470.35999999999996"/>
    <n v="11"/>
    <n v="0"/>
    <n v="122.2936"/>
  </r>
  <r>
    <n v="9694"/>
    <s v="CA-2014-130148"/>
    <x v="3"/>
    <x v="241"/>
    <d v="2014-09-29T00:00:00"/>
    <s v="Second Class"/>
    <s v="NK-18490"/>
    <s v="Neil Knudson"/>
    <x v="2"/>
    <s v="United States"/>
    <s v="San Francisco"/>
    <x v="1"/>
    <n v="94110"/>
    <x v="1"/>
    <s v="OFF-PA-10000551"/>
    <x v="1"/>
    <x v="10"/>
    <s v="Array Memo Cubes"/>
    <n v="31.08"/>
    <n v="6"/>
    <n v="0"/>
    <n v="15.229199999999999"/>
  </r>
  <r>
    <n v="9695"/>
    <s v="CA-2014-130148"/>
    <x v="3"/>
    <x v="241"/>
    <d v="2014-09-29T00:00:00"/>
    <s v="Second Class"/>
    <s v="NK-18490"/>
    <s v="Neil Knudson"/>
    <x v="2"/>
    <s v="United States"/>
    <s v="San Francisco"/>
    <x v="1"/>
    <n v="94110"/>
    <x v="1"/>
    <s v="OFF-SU-10001574"/>
    <x v="1"/>
    <x v="14"/>
    <s v="Acme Value Line Scissors"/>
    <n v="7.3"/>
    <n v="2"/>
    <n v="0"/>
    <n v="2.1899999999999995"/>
  </r>
  <r>
    <n v="9696"/>
    <s v="US-2013-151260"/>
    <x v="0"/>
    <x v="25"/>
    <d v="2013-12-15T00:00:00"/>
    <s v="First Class"/>
    <s v="SC-20695"/>
    <s v="Steve Chapman"/>
    <x v="1"/>
    <s v="United States"/>
    <s v="Springfield"/>
    <x v="24"/>
    <n v="45503"/>
    <x v="3"/>
    <s v="OFF-AP-10002892"/>
    <x v="1"/>
    <x v="9"/>
    <s v="Belkin F5C206VTEL 6 Outlet Surge"/>
    <n v="73.536000000000001"/>
    <n v="4"/>
    <n v="0.2"/>
    <n v="9.1919999999999931"/>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6000000000002"/>
    <n v="4"/>
    <n v="0.2"/>
    <n v="9.48"/>
  </r>
  <r>
    <n v="9699"/>
    <s v="CA-2014-154116"/>
    <x v="3"/>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199999999995"/>
  </r>
  <r>
    <n v="9702"/>
    <s v="CA-2013-105291"/>
    <x v="0"/>
    <x v="859"/>
    <d v="2013-11-05T00:00:00"/>
    <s v="Standard Class"/>
    <s v="SP-20920"/>
    <s v="Susan Pistek"/>
    <x v="0"/>
    <s v="United States"/>
    <s v="San Luis Obispo"/>
    <x v="1"/>
    <n v="93405"/>
    <x v="1"/>
    <s v="OFF-FA-10003059"/>
    <x v="1"/>
    <x v="13"/>
    <s v="Assorted Color Push Pins"/>
    <n v="3.62"/>
    <n v="2"/>
    <n v="0"/>
    <n v="1.1945999999999999"/>
  </r>
  <r>
    <n v="9703"/>
    <s v="CA-2014-147032"/>
    <x v="3"/>
    <x v="689"/>
    <d v="2014-08-05T00:00:00"/>
    <s v="Standard Class"/>
    <s v="LB-16795"/>
    <s v="Laurel Beltran"/>
    <x v="2"/>
    <s v="United States"/>
    <s v="Wilmington"/>
    <x v="13"/>
    <n v="19805"/>
    <x v="3"/>
    <s v="OFF-PA-10003256"/>
    <x v="1"/>
    <x v="10"/>
    <s v="Avery Personal Creations Heavyweight Cards"/>
    <n v="11.54"/>
    <n v="1"/>
    <n v="0"/>
    <n v="5.5391999999999992"/>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9"/>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x v="1"/>
    <n v="90045"/>
    <x v="1"/>
    <s v="OFF-ST-10002743"/>
    <x v="1"/>
    <x v="4"/>
    <s v="SAFCO Boltless Steel Shelving"/>
    <n v="340.92"/>
    <n v="3"/>
    <n v="0"/>
    <n v="3.4091999999999842"/>
  </r>
  <r>
    <n v="9711"/>
    <s v="CA-2011-114251"/>
    <x v="2"/>
    <x v="1127"/>
    <d v="2011-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21"/>
  </r>
  <r>
    <n v="9715"/>
    <s v="CA-2011-114251"/>
    <x v="2"/>
    <x v="1127"/>
    <d v="2011-11-10T00:00:00"/>
    <s v="Standard Class"/>
    <s v="MD-17350"/>
    <s v="Maribeth Dona"/>
    <x v="0"/>
    <s v="United States"/>
    <s v="Philadelphia"/>
    <x v="9"/>
    <n v="19143"/>
    <x v="3"/>
    <s v="TEC-AC-10004864"/>
    <x v="2"/>
    <x v="11"/>
    <s v="Memorex Micro Travel Drive 32 GB"/>
    <n v="58.415999999999997"/>
    <n v="2"/>
    <n v="0.2"/>
    <n v="16.794600000000003"/>
  </r>
  <r>
    <n v="9716"/>
    <s v="CA-2013-116379"/>
    <x v="0"/>
    <x v="77"/>
    <d v="2013-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x v="5"/>
    <n v="77041"/>
    <x v="2"/>
    <s v="TEC-AC-10000109"/>
    <x v="2"/>
    <x v="11"/>
    <s v="Sony Micro Vault Click 16 GB USB 2.0 Flash Drive"/>
    <n v="223.96"/>
    <n v="5"/>
    <n v="0.2"/>
    <n v="11.198000000000015"/>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x v="15"/>
    <n v="10011"/>
    <x v="3"/>
    <s v="OFF-BI-10003984"/>
    <x v="1"/>
    <x v="8"/>
    <s v="Lock-Up Easel 'Spel-Binder'"/>
    <n v="296.71200000000005"/>
    <n v="13"/>
    <n v="0.2"/>
    <n v="100.14029999999998"/>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400000000005"/>
  </r>
  <r>
    <n v="9727"/>
    <s v="CA-2014-167395"/>
    <x v="3"/>
    <x v="574"/>
    <d v="2014-12-05T00:00:00"/>
    <s v="First Class"/>
    <s v="KM-16720"/>
    <s v="Kunst Miller"/>
    <x v="0"/>
    <s v="United States"/>
    <s v="Lowell"/>
    <x v="31"/>
    <n v="1852"/>
    <x v="3"/>
    <s v="OFF-AP-10001293"/>
    <x v="1"/>
    <x v="9"/>
    <s v="Belkin 8 Outlet Surge Protector"/>
    <n v="286.85999999999996"/>
    <n v="7"/>
    <n v="0"/>
    <n v="80.320799999999991"/>
  </r>
  <r>
    <n v="9728"/>
    <s v="CA-2014-167395"/>
    <x v="3"/>
    <x v="574"/>
    <d v="2014-12-05T00:00:00"/>
    <s v="First Class"/>
    <s v="KM-16720"/>
    <s v="Kunst Miller"/>
    <x v="0"/>
    <s v="United States"/>
    <s v="Lowell"/>
    <x v="31"/>
    <n v="1852"/>
    <x v="3"/>
    <s v="TEC-PH-10004977"/>
    <x v="2"/>
    <x v="7"/>
    <s v="GE 30524EE4"/>
    <n v="979.95"/>
    <n v="5"/>
    <n v="0"/>
    <n v="284.18549999999993"/>
  </r>
  <r>
    <n v="9729"/>
    <s v="CA-2014-167395"/>
    <x v="3"/>
    <x v="574"/>
    <d v="2014-12-05T00:00:00"/>
    <s v="First Class"/>
    <s v="KM-16720"/>
    <s v="Kunst Miller"/>
    <x v="0"/>
    <s v="United States"/>
    <s v="Lowell"/>
    <x v="31"/>
    <n v="1852"/>
    <x v="3"/>
    <s v="OFF-SU-10001935"/>
    <x v="1"/>
    <x v="14"/>
    <s v="Staples"/>
    <n v="4.3600000000000003"/>
    <n v="2"/>
    <n v="0"/>
    <n v="0.17439999999999944"/>
  </r>
  <r>
    <n v="9730"/>
    <s v="CA-2011-111962"/>
    <x v="2"/>
    <x v="411"/>
    <d v="2011-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1-10-04T00:00:00"/>
    <s v="Standard Class"/>
    <s v="EB-14170"/>
    <s v="Evan Bailliet"/>
    <x v="0"/>
    <s v="United States"/>
    <s v="Seattle"/>
    <x v="4"/>
    <n v="98115"/>
    <x v="1"/>
    <s v="OFF-ST-10000046"/>
    <x v="1"/>
    <x v="4"/>
    <s v="Fellowes Super Stor/Drawer Files"/>
    <n v="807.75"/>
    <n v="5"/>
    <n v="0"/>
    <n v="153.47250000000003"/>
  </r>
  <r>
    <n v="9732"/>
    <s v="CA-2014-124261"/>
    <x v="3"/>
    <x v="237"/>
    <d v="2014-11-20T00:00:00"/>
    <s v="Standard Class"/>
    <s v="JE-15715"/>
    <s v="Joe Elijah"/>
    <x v="0"/>
    <s v="United States"/>
    <s v="Los Angeles"/>
    <x v="1"/>
    <n v="90049"/>
    <x v="1"/>
    <s v="OFF-AR-10003504"/>
    <x v="1"/>
    <x v="6"/>
    <s v="Newell 347"/>
    <n v="34.24"/>
    <n v="8"/>
    <n v="0"/>
    <n v="9.9295999999999971"/>
  </r>
  <r>
    <n v="9733"/>
    <s v="CA-2011-114321"/>
    <x v="2"/>
    <x v="1071"/>
    <d v="2011-08-25T00:00:00"/>
    <s v="Standard Class"/>
    <s v="NC-18535"/>
    <s v="Nick Crebassa"/>
    <x v="1"/>
    <s v="United States"/>
    <s v="Hampton"/>
    <x v="17"/>
    <n v="23666"/>
    <x v="0"/>
    <s v="FUR-CH-10001797"/>
    <x v="0"/>
    <x v="1"/>
    <s v="Safco Chair Connectors, 6/Carton"/>
    <n v="500.23999999999995"/>
    <n v="13"/>
    <n v="0"/>
    <n v="145.06959999999992"/>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x v="1"/>
    <n v="90032"/>
    <x v="1"/>
    <s v="OFF-BI-10001757"/>
    <x v="1"/>
    <x v="8"/>
    <s v="Pressboard Hanging Data Binders for Unburst Sheets"/>
    <n v="19.68"/>
    <n v="5"/>
    <n v="0.2"/>
    <n v="6.8879999999999981"/>
  </r>
  <r>
    <n v="9741"/>
    <s v="CA-2014-129294"/>
    <x v="3"/>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x v="1"/>
    <n v="92037"/>
    <x v="1"/>
    <s v="OFF-LA-10001074"/>
    <x v="1"/>
    <x v="2"/>
    <s v="Round Specialty Laser Printer Labels"/>
    <n v="62.65"/>
    <n v="5"/>
    <n v="0"/>
    <n v="29.445499999999996"/>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x v="10"/>
    <n v="60653"/>
    <x v="2"/>
    <s v="FUR-FU-10000175"/>
    <x v="0"/>
    <x v="5"/>
    <s v="DAX Wood Document Frame."/>
    <n v="10.984000000000002"/>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0000000000004"/>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19999999999987"/>
  </r>
  <r>
    <n v="9758"/>
    <s v="CA-2014-113705"/>
    <x v="3"/>
    <x v="996"/>
    <d v="2014-03-30T00:00:00"/>
    <s v="Second Class"/>
    <s v="LC-16870"/>
    <s v="Lena Cacioppo"/>
    <x v="0"/>
    <s v="United States"/>
    <s v="Richmond"/>
    <x v="17"/>
    <n v="23223"/>
    <x v="0"/>
    <s v="TEC-PH-10004006"/>
    <x v="2"/>
    <x v="7"/>
    <s v="Panasonic KX - TS880B Telephone"/>
    <n v="206.1"/>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x v="4"/>
    <n v="98103"/>
    <x v="1"/>
    <s v="TEC-AC-10000736"/>
    <x v="2"/>
    <x v="11"/>
    <s v="Logitech G600 MMO Gaming Mouse"/>
    <n v="239.96999999999997"/>
    <n v="3"/>
    <n v="0"/>
    <n v="86.389199999999988"/>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x v="29"/>
    <n v="6457"/>
    <x v="3"/>
    <s v="OFF-BI-10001757"/>
    <x v="1"/>
    <x v="8"/>
    <s v="Pressboard Hanging Data Binders for Unburst Sheets"/>
    <n v="9.84"/>
    <n v="2"/>
    <n v="0"/>
    <n v="4.7231999999999994"/>
  </r>
  <r>
    <n v="9767"/>
    <s v="CA-2014-101959"/>
    <x v="3"/>
    <x v="1230"/>
    <d v="2014-03-07T00:00:00"/>
    <s v="Standard Class"/>
    <s v="DB-13660"/>
    <s v="Duane Benoit"/>
    <x v="0"/>
    <s v="United States"/>
    <s v="Middletown"/>
    <x v="29"/>
    <n v="6457"/>
    <x v="3"/>
    <s v="OFF-PA-10002137"/>
    <x v="1"/>
    <x v="10"/>
    <s v="Southworth 100% Résumé Paper, 24lb."/>
    <n v="7.78"/>
    <n v="1"/>
    <n v="0"/>
    <n v="3.5009999999999994"/>
  </r>
  <r>
    <n v="9768"/>
    <s v="CA-2014-102659"/>
    <x v="3"/>
    <x v="34"/>
    <d v="2014-12-16T00:00:00"/>
    <s v="Standard Class"/>
    <s v="LW-17215"/>
    <s v="Luke Weiss"/>
    <x v="0"/>
    <s v="United States"/>
    <s v="Grand Rapids"/>
    <x v="12"/>
    <n v="49505"/>
    <x v="2"/>
    <s v="OFF-BI-10000088"/>
    <x v="1"/>
    <x v="8"/>
    <s v="GBC Imprintable Covers"/>
    <n v="54.900000000000006"/>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x v="2"/>
    <n v="33012"/>
    <x v="0"/>
    <s v="OFF-PA-10001609"/>
    <x v="1"/>
    <x v="10"/>
    <s v="Tops Wirebound Message Log Books"/>
    <n v="10.528"/>
    <n v="4"/>
    <n v="0.2"/>
    <n v="3.4215999999999993"/>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13-07-04T00:00:00"/>
    <s v="Same Day"/>
    <s v="FM-14215"/>
    <s v="Filia McAdams"/>
    <x v="1"/>
    <s v="United States"/>
    <s v="Philadelphia"/>
    <x v="9"/>
    <n v="19143"/>
    <x v="3"/>
    <s v="OFF-PA-10000167"/>
    <x v="1"/>
    <x v="10"/>
    <s v="Xerox 1925"/>
    <n v="123.92000000000002"/>
    <n v="5"/>
    <n v="0.2"/>
    <n v="38.724999999999994"/>
  </r>
  <r>
    <n v="9774"/>
    <s v="CA-2013-160234"/>
    <x v="0"/>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x v="5"/>
    <n v="78207"/>
    <x v="2"/>
    <s v="FUR-FU-10004666"/>
    <x v="0"/>
    <x v="5"/>
    <s v="DAX Clear Channel Poster Frame"/>
    <n v="17.496000000000002"/>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x v="5"/>
    <n v="78207"/>
    <x v="2"/>
    <s v="TEC-AC-10002076"/>
    <x v="2"/>
    <x v="11"/>
    <s v="Microsoft Natural Keyboard Elite"/>
    <n v="431.13600000000002"/>
    <n v="9"/>
    <n v="0.2"/>
    <n v="-26.946000000000012"/>
  </r>
  <r>
    <n v="9779"/>
    <s v="CA-2011-169019"/>
    <x v="2"/>
    <x v="711"/>
    <d v="2011-07-30T00:00:00"/>
    <s v="Standard Class"/>
    <s v="LF-17185"/>
    <s v="Luke Foster"/>
    <x v="0"/>
    <s v="United States"/>
    <s v="San Antonio"/>
    <x v="5"/>
    <n v="78207"/>
    <x v="2"/>
    <s v="OFF-BI-10001679"/>
    <x v="1"/>
    <x v="8"/>
    <s v="GBC Instant Index System for Binding Systems"/>
    <n v="8.879999999999999"/>
    <n v="5"/>
    <n v="0.8"/>
    <n v="-13.32"/>
  </r>
  <r>
    <n v="9780"/>
    <s v="CA-2011-169019"/>
    <x v="2"/>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600000000002"/>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x v="5"/>
    <n v="77070"/>
    <x v="2"/>
    <s v="FUR-CH-10004063"/>
    <x v="0"/>
    <x v="1"/>
    <s v="Global Deluxe High-Back Manager's Chair"/>
    <n v="600.55799999999999"/>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x v="5"/>
    <n v="77070"/>
    <x v="2"/>
    <s v="OFF-EN-10003134"/>
    <x v="1"/>
    <x v="12"/>
    <s v="Staples"/>
    <n v="56.063999999999993"/>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9"/>
  </r>
  <r>
    <n v="9794"/>
    <s v="CA-2011-127166"/>
    <x v="2"/>
    <x v="371"/>
    <d v="2011-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1-05-23T00:00:00"/>
    <s v="Second Class"/>
    <s v="KH-16360"/>
    <s v="Katherine Hughes"/>
    <x v="0"/>
    <s v="United States"/>
    <s v="Houston"/>
    <x v="5"/>
    <n v="77070"/>
    <x v="2"/>
    <s v="OFF-BI-10000977"/>
    <x v="1"/>
    <x v="8"/>
    <s v="Ibico Plastic Spiral Binding Combs"/>
    <n v="18.239999999999995"/>
    <n v="3"/>
    <n v="0.8"/>
    <n v="-31.00800000000001"/>
  </r>
  <r>
    <n v="9796"/>
    <s v="CA-2013-125920"/>
    <x v="0"/>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x v="1"/>
    <s v="United States"/>
    <s v="Toledo"/>
    <x v="24"/>
    <n v="43615"/>
    <x v="3"/>
    <s v="TEC-PH-10004977"/>
    <x v="2"/>
    <x v="7"/>
    <s v="GE 30524EE4"/>
    <n v="235.18799999999999"/>
    <n v="2"/>
    <n v="0.4"/>
    <n v="-43.117800000000045"/>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x v="15"/>
    <n v="10024"/>
    <x v="3"/>
    <s v="OFF-BI-10004182"/>
    <x v="1"/>
    <x v="8"/>
    <s v="Economy Binders"/>
    <n v="3.328000000000000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x v="15"/>
    <n v="10024"/>
    <x v="3"/>
    <s v="FUR-FU-10002364"/>
    <x v="0"/>
    <x v="5"/>
    <s v="Eldon Expressions Wood Desk Accessories, Oak"/>
    <n v="7.38"/>
    <n v="1"/>
    <n v="0"/>
    <n v="2.1401999999999992"/>
  </r>
  <r>
    <n v="9806"/>
    <s v="CA-2013-136322"/>
    <x v="0"/>
    <x v="147"/>
    <d v="2013-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13-10-27T00:00:00"/>
    <s v="Standard Class"/>
    <s v="AP-10720"/>
    <s v="Anne Pryor"/>
    <x v="2"/>
    <s v="United States"/>
    <s v="Fort Lauderdale"/>
    <x v="2"/>
    <n v="33311"/>
    <x v="0"/>
    <s v="OFF-BI-10004817"/>
    <x v="1"/>
    <x v="8"/>
    <s v="GBC Personal VeloBind Strips"/>
    <n v="28.752000000000006"/>
    <n v="8"/>
    <n v="0.7"/>
    <n v="-21.084799999999994"/>
  </r>
  <r>
    <n v="9808"/>
    <s v="CA-2014-107209"/>
    <x v="3"/>
    <x v="944"/>
    <d v="2014-08-02T00:00:00"/>
    <s v="Second Class"/>
    <s v="JW-15955"/>
    <s v="Joni Wasserman"/>
    <x v="0"/>
    <s v="United States"/>
    <s v="Raleigh"/>
    <x v="3"/>
    <n v="27604"/>
    <x v="0"/>
    <s v="FUR-CH-10001146"/>
    <x v="0"/>
    <x v="1"/>
    <s v="Global Value Mid-Back Manager's Chair, Gray"/>
    <n v="194.84800000000001"/>
    <n v="4"/>
    <n v="0.2"/>
    <n v="12.177999999999983"/>
  </r>
  <r>
    <n v="9809"/>
    <s v="CA-2014-145093"/>
    <x v="3"/>
    <x v="246"/>
    <d v="2014-07-27T00:00:00"/>
    <s v="Standard Class"/>
    <s v="PT-19090"/>
    <s v="Pete Takahito"/>
    <x v="0"/>
    <s v="United States"/>
    <s v="Chicago"/>
    <x v="10"/>
    <n v="60623"/>
    <x v="2"/>
    <s v="OFF-BI-10001116"/>
    <x v="1"/>
    <x v="8"/>
    <s v="Wilson Jones 1&quot; Hanging DublLock Ring Binders"/>
    <n v="2.1119999999999997"/>
    <n v="2"/>
    <n v="0.8"/>
    <n v="-3.3792"/>
  </r>
  <r>
    <n v="9810"/>
    <s v="US-2011-139640"/>
    <x v="2"/>
    <x v="845"/>
    <d v="2011-11-11T00:00:00"/>
    <s v="Second Class"/>
    <s v="TB-21595"/>
    <s v="Troy Blackwell"/>
    <x v="0"/>
    <s v="United States"/>
    <s v="Portland"/>
    <x v="21"/>
    <n v="97206"/>
    <x v="1"/>
    <s v="OFF-PA-10000304"/>
    <x v="1"/>
    <x v="10"/>
    <s v="Xerox 1995"/>
    <n v="25.920000000000005"/>
    <n v="5"/>
    <n v="0.2"/>
    <n v="9.0719999999999992"/>
  </r>
  <r>
    <n v="9811"/>
    <s v="US-2011-139640"/>
    <x v="2"/>
    <x v="845"/>
    <d v="2011-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x v="30"/>
    <n v="7017"/>
    <x v="3"/>
    <s v="OFF-PA-10001246"/>
    <x v="1"/>
    <x v="10"/>
    <s v="Xerox 215"/>
    <n v="25.92"/>
    <n v="4"/>
    <n v="0"/>
    <n v="12.441600000000001"/>
  </r>
  <r>
    <n v="9813"/>
    <s v="CA-2013-117583"/>
    <x v="0"/>
    <x v="581"/>
    <d v="2013-12-01T00:00:00"/>
    <s v="First Class"/>
    <s v="CB-12025"/>
    <s v="Cassandra Brandow"/>
    <x v="0"/>
    <s v="United States"/>
    <s v="East Orange"/>
    <x v="30"/>
    <n v="7017"/>
    <x v="3"/>
    <s v="OFF-AR-10000658"/>
    <x v="1"/>
    <x v="6"/>
    <s v="Newell 324"/>
    <n v="34.650000000000006"/>
    <n v="3"/>
    <n v="0"/>
    <n v="9.702"/>
  </r>
  <r>
    <n v="9814"/>
    <s v="CA-2013-117583"/>
    <x v="0"/>
    <x v="581"/>
    <d v="2013-12-01T00:00:00"/>
    <s v="First Class"/>
    <s v="CB-12025"/>
    <s v="Cassandra Brandow"/>
    <x v="0"/>
    <s v="United States"/>
    <s v="East Orange"/>
    <x v="30"/>
    <n v="7017"/>
    <x v="3"/>
    <s v="OFF-PA-10000100"/>
    <x v="1"/>
    <x v="10"/>
    <s v="Xerox 1945"/>
    <n v="204.95000000000002"/>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x v="2"/>
    <n v="33710"/>
    <x v="0"/>
    <s v="OFF-PA-10002581"/>
    <x v="1"/>
    <x v="10"/>
    <s v="Xerox 1951"/>
    <n v="173.48800000000003"/>
    <n v="7"/>
    <n v="0.2"/>
    <n v="54.214999999999982"/>
  </r>
  <r>
    <n v="9817"/>
    <s v="CA-2012-162201"/>
    <x v="1"/>
    <x v="1214"/>
    <d v="2012-06-12T00:00:00"/>
    <s v="Standard Class"/>
    <s v="AG-10495"/>
    <s v="Andrew Gjertsen"/>
    <x v="1"/>
    <s v="United States"/>
    <s v="Saint Petersburg"/>
    <x v="2"/>
    <n v="33710"/>
    <x v="0"/>
    <s v="OFF-ST-10000046"/>
    <x v="1"/>
    <x v="4"/>
    <s v="Fellowes Super Stor/Drawer Files"/>
    <n v="516.96"/>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x v="2"/>
    <n v="33710"/>
    <x v="0"/>
    <s v="OFF-AR-10003856"/>
    <x v="1"/>
    <x v="6"/>
    <s v="Newell 344"/>
    <n v="4.4479999999999995"/>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x v="2"/>
    <n v="33710"/>
    <x v="0"/>
    <s v="OFF-PA-10001215"/>
    <x v="1"/>
    <x v="10"/>
    <s v="Xerox 1963"/>
    <n v="42.24"/>
    <n v="10"/>
    <n v="0.2"/>
    <n v="13.199999999999998"/>
  </r>
  <r>
    <n v="9822"/>
    <s v="CA-2012-162201"/>
    <x v="1"/>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2999999999993"/>
  </r>
  <r>
    <n v="9825"/>
    <s v="US-2011-164406"/>
    <x v="2"/>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x v="1"/>
    <n v="94122"/>
    <x v="1"/>
    <s v="OFF-BI-10003638"/>
    <x v="1"/>
    <x v="8"/>
    <s v="GBC Durable Plastic Covers"/>
    <n v="46.440000000000005"/>
    <n v="3"/>
    <n v="0.2"/>
    <n v="15.092999999999998"/>
  </r>
  <r>
    <n v="9827"/>
    <s v="US-2011-164406"/>
    <x v="2"/>
    <x v="860"/>
    <d v="2011-08-19T00:00:00"/>
    <s v="Standard Class"/>
    <s v="BD-11605"/>
    <s v="Brian Dahlen"/>
    <x v="0"/>
    <s v="United States"/>
    <s v="San Francisco"/>
    <x v="1"/>
    <n v="94122"/>
    <x v="1"/>
    <s v="FUR-CH-10003833"/>
    <x v="0"/>
    <x v="1"/>
    <s v="Novimex Fabric Task Chair"/>
    <n v="195.136"/>
    <n v="4"/>
    <n v="0.2"/>
    <n v="-12.196000000000005"/>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x v="5"/>
    <n v="77705"/>
    <x v="2"/>
    <s v="FUR-FU-10001706"/>
    <x v="0"/>
    <x v="5"/>
    <s v="Longer-Life Soft White Bulbs"/>
    <n v="8.6240000000000023"/>
    <n v="7"/>
    <n v="0.6"/>
    <n v="-2.5872000000000011"/>
  </r>
  <r>
    <n v="9833"/>
    <s v="CA-2011-133963"/>
    <x v="2"/>
    <x v="598"/>
    <d v="2011-05-22T00:00:00"/>
    <s v="Second Class"/>
    <s v="GA-14515"/>
    <s v="George Ashbrook"/>
    <x v="0"/>
    <s v="United States"/>
    <s v="Dallas"/>
    <x v="5"/>
    <n v="75220"/>
    <x v="2"/>
    <s v="OFF-PA-10001526"/>
    <x v="1"/>
    <x v="10"/>
    <s v="Xerox 1949"/>
    <n v="3.9840000000000004"/>
    <n v="1"/>
    <n v="0.2"/>
    <n v="1.4442000000000004"/>
  </r>
  <r>
    <n v="9834"/>
    <s v="CA-2014-130302"/>
    <x v="3"/>
    <x v="32"/>
    <d v="2014-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2999999999999972"/>
  </r>
  <r>
    <n v="9836"/>
    <s v="CA-2013-126627"/>
    <x v="0"/>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x v="1"/>
    <n v="90805"/>
    <x v="1"/>
    <s v="OFF-PA-10000141"/>
    <x v="1"/>
    <x v="10"/>
    <s v="Ampad Evidence Wirebond Steno Books, 6&quot; x 9&quot;"/>
    <n v="10.9"/>
    <n v="5"/>
    <n v="0"/>
    <n v="5.1229999999999993"/>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00000000006"/>
    <n v="3"/>
    <n v="0.2"/>
    <n v="161.99189999999999"/>
  </r>
  <r>
    <n v="9841"/>
    <s v="US-2013-125402"/>
    <x v="0"/>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x v="1"/>
    <n v="90805"/>
    <x v="1"/>
    <s v="OFF-AR-10002255"/>
    <x v="1"/>
    <x v="6"/>
    <s v="Newell 346"/>
    <n v="5.76"/>
    <n v="2"/>
    <n v="0"/>
    <n v="1.6703999999999999"/>
  </r>
  <r>
    <n v="9843"/>
    <s v="US-2013-125402"/>
    <x v="0"/>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x v="10"/>
    <n v="62521"/>
    <x v="2"/>
    <s v="OFF-LA-10001771"/>
    <x v="1"/>
    <x v="2"/>
    <s v="Avery 513"/>
    <n v="15.936000000000002"/>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x v="1"/>
    <n v="90008"/>
    <x v="1"/>
    <s v="OFF-AP-10001492"/>
    <x v="1"/>
    <x v="9"/>
    <s v="Acco Six-Outlet Power Strip, 4' Cord Length"/>
    <n v="43.099999999999994"/>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x v="1"/>
    <n v="95240"/>
    <x v="1"/>
    <s v="OFF-AR-10002987"/>
    <x v="1"/>
    <x v="6"/>
    <s v="Prismacolor Color Pencil Set"/>
    <n v="39.68"/>
    <n v="2"/>
    <n v="0"/>
    <n v="16.268800000000002"/>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000000000001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400000000003"/>
  </r>
  <r>
    <n v="9856"/>
    <s v="CA-2014-138870"/>
    <x v="3"/>
    <x v="249"/>
    <d v="2014-06-24T00:00:00"/>
    <s v="Standard Class"/>
    <s v="GA-14515"/>
    <s v="George Ashbrook"/>
    <x v="0"/>
    <s v="United States"/>
    <s v="San Francisco"/>
    <x v="1"/>
    <n v="94109"/>
    <x v="1"/>
    <s v="OFF-PA-10004438"/>
    <x v="1"/>
    <x v="10"/>
    <s v="Xerox 1907"/>
    <n v="24.56"/>
    <n v="2"/>
    <n v="0"/>
    <n v="11.543199999999999"/>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45"/>
  </r>
  <r>
    <n v="9862"/>
    <s v="CA-2014-113278"/>
    <x v="3"/>
    <x v="424"/>
    <d v="2014-01-21T00:00:00"/>
    <s v="Standard Class"/>
    <s v="HR-14770"/>
    <s v="Hallie Redmond"/>
    <x v="2"/>
    <s v="United States"/>
    <s v="Richmond"/>
    <x v="14"/>
    <n v="47374"/>
    <x v="2"/>
    <s v="OFF-ST-10002562"/>
    <x v="1"/>
    <x v="4"/>
    <s v="Staples"/>
    <n v="18.76000000000000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x v="14"/>
    <n v="47374"/>
    <x v="2"/>
    <s v="OFF-PA-10004156"/>
    <x v="1"/>
    <x v="10"/>
    <s v="Xerox 188"/>
    <n v="11.34"/>
    <n v="1"/>
    <n v="0"/>
    <n v="5.5565999999999995"/>
  </r>
  <r>
    <n v="9865"/>
    <s v="CA-2014-113278"/>
    <x v="3"/>
    <x v="424"/>
    <d v="2014-01-21T00:00:00"/>
    <s v="Standard Class"/>
    <s v="HR-14770"/>
    <s v="Hallie Redmond"/>
    <x v="2"/>
    <s v="United States"/>
    <s v="Richmond"/>
    <x v="14"/>
    <n v="47374"/>
    <x v="2"/>
    <s v="TEC-AC-10004469"/>
    <x v="2"/>
    <x v="11"/>
    <s v="Microsoft Sculpt Comfort Mouse"/>
    <n v="159.80000000000001"/>
    <n v="4"/>
    <n v="0"/>
    <n v="70.312000000000012"/>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6000000000003"/>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1-11-03T00:00:00"/>
    <s v="First Class"/>
    <s v="EA-14035"/>
    <s v="Erin Ashbrook"/>
    <x v="1"/>
    <s v="United States"/>
    <s v="Mason"/>
    <x v="24"/>
    <n v="45040"/>
    <x v="3"/>
    <s v="OFF-BI-10001658"/>
    <x v="1"/>
    <x v="8"/>
    <s v="GBC Standard Therm-A-Bind Covers"/>
    <n v="22.428000000000004"/>
    <n v="3"/>
    <n v="0.7"/>
    <n v="-17.942399999999992"/>
  </r>
  <r>
    <n v="9872"/>
    <s v="CA-2014-146269"/>
    <x v="3"/>
    <x v="833"/>
    <d v="2014-10-07T00:00:00"/>
    <s v="Same Day"/>
    <s v="MH-17455"/>
    <s v="Mark Hamilton"/>
    <x v="0"/>
    <s v="United States"/>
    <s v="Chicago"/>
    <x v="10"/>
    <n v="60623"/>
    <x v="2"/>
    <s v="OFF-ST-10003208"/>
    <x v="1"/>
    <x v="4"/>
    <s v="Adjustable Depth Letter/Legal Cart"/>
    <n v="290.33600000000001"/>
    <n v="2"/>
    <n v="0.2"/>
    <n v="32.662799999999947"/>
  </r>
  <r>
    <n v="9873"/>
    <s v="CA-2014-146269"/>
    <x v="3"/>
    <x v="833"/>
    <d v="2014-10-07T00:00:00"/>
    <s v="Same Day"/>
    <s v="MH-17455"/>
    <s v="Mark Hamilton"/>
    <x v="0"/>
    <s v="United States"/>
    <s v="Chicago"/>
    <x v="10"/>
    <n v="60623"/>
    <x v="2"/>
    <s v="OFF-AR-10004790"/>
    <x v="1"/>
    <x v="6"/>
    <s v="Staples"/>
    <n v="19.152000000000001"/>
    <n v="2"/>
    <n v="0.2"/>
    <n v="1.1969999999999992"/>
  </r>
  <r>
    <n v="9874"/>
    <s v="CA-2013-100587"/>
    <x v="0"/>
    <x v="107"/>
    <d v="2013-12-15T00:00:00"/>
    <s v="Standard Class"/>
    <s v="SL-20155"/>
    <s v="Sara Luxemburg"/>
    <x v="2"/>
    <s v="United States"/>
    <s v="New York City"/>
    <x v="15"/>
    <n v="10024"/>
    <x v="3"/>
    <s v="OFF-PA-10004609"/>
    <x v="1"/>
    <x v="10"/>
    <s v="Xerox 221"/>
    <n v="6.48"/>
    <n v="1"/>
    <n v="0"/>
    <n v="3.1104000000000003"/>
  </r>
  <r>
    <n v="9875"/>
    <s v="CA-2013-166653"/>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40000000001"/>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x v="24"/>
    <n v="44105"/>
    <x v="3"/>
    <s v="TEC-PH-10004080"/>
    <x v="2"/>
    <x v="7"/>
    <s v="Avaya 5410 Digital phone"/>
    <n v="122.38199999999999"/>
    <n v="3"/>
    <n v="0.4"/>
    <n v="-24.476399999999998"/>
  </r>
  <r>
    <n v="9880"/>
    <s v="CA-2013-122581"/>
    <x v="0"/>
    <x v="1036"/>
    <d v="2013-08-26T00:00:00"/>
    <s v="Standard Class"/>
    <s v="JK-15370"/>
    <s v="Jay Kimmel"/>
    <x v="0"/>
    <s v="United States"/>
    <s v="New York City"/>
    <x v="15"/>
    <n v="10035"/>
    <x v="3"/>
    <s v="FUR-CH-10002961"/>
    <x v="0"/>
    <x v="1"/>
    <s v="Leather Task Chair, Black"/>
    <n v="573.17399999999998"/>
    <n v="7"/>
    <n v="0.1"/>
    <n v="63.685999999999979"/>
  </r>
  <r>
    <n v="9881"/>
    <s v="CA-2012-104297"/>
    <x v="1"/>
    <x v="352"/>
    <d v="2012-05-31T00:00:00"/>
    <s v="First Class"/>
    <s v="CC-12100"/>
    <s v="Chad Cunningham"/>
    <x v="2"/>
    <s v="United States"/>
    <s v="Cleveland"/>
    <x v="24"/>
    <n v="44105"/>
    <x v="3"/>
    <s v="OFF-PA-10000474"/>
    <x v="1"/>
    <x v="10"/>
    <s v="Staples"/>
    <n v="85.055999999999997"/>
    <n v="3"/>
    <n v="0.2"/>
    <n v="28.706399999999991"/>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599999999987"/>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399999999999995"/>
    <n v="3"/>
    <n v="0"/>
    <n v="0"/>
  </r>
  <r>
    <n v="9888"/>
    <s v="CA-2014-169607"/>
    <x v="3"/>
    <x v="386"/>
    <d v="2014-10-16T00:00:00"/>
    <s v="First Class"/>
    <s v="CA-12265"/>
    <s v="Christina Anderson"/>
    <x v="0"/>
    <s v="United States"/>
    <s v="New York City"/>
    <x v="15"/>
    <n v="10024"/>
    <x v="3"/>
    <s v="OFF-PA-10000477"/>
    <x v="1"/>
    <x v="10"/>
    <s v="Xerox 1952"/>
    <n v="9.9600000000000009"/>
    <n v="2"/>
    <n v="0"/>
    <n v="4.6812000000000005"/>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6"/>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499999999996"/>
  </r>
  <r>
    <n v="9893"/>
    <s v="US-2013-115441"/>
    <x v="0"/>
    <x v="197"/>
    <d v="2013-07-29T00:00:00"/>
    <s v="Second Class"/>
    <s v="SH-19975"/>
    <s v="Sally Hughsby"/>
    <x v="1"/>
    <s v="United States"/>
    <s v="Milwaukee"/>
    <x v="6"/>
    <n v="53209"/>
    <x v="2"/>
    <s v="TEC-PH-10002262"/>
    <x v="2"/>
    <x v="7"/>
    <s v="LG Electronics Tone+ HBS-730 Bluetooth Headset"/>
    <n v="297.5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800000000002"/>
  </r>
  <r>
    <n v="9898"/>
    <s v="CA-2013-112830"/>
    <x v="0"/>
    <x v="112"/>
    <d v="2013-06-11T00:00:00"/>
    <s v="Standard Class"/>
    <s v="LP-17095"/>
    <s v="Liz Preis"/>
    <x v="0"/>
    <s v="United States"/>
    <s v="Fairfield"/>
    <x v="24"/>
    <n v="45014"/>
    <x v="3"/>
    <s v="FUR-FU-10004306"/>
    <x v="0"/>
    <x v="5"/>
    <s v="Electrix Halogen Magnifier Lamp"/>
    <n v="466.32000000000005"/>
    <n v="3"/>
    <n v="0.2"/>
    <n v="34.97399999999999"/>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799999999998"/>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x v="1"/>
    <n v="92804"/>
    <x v="1"/>
    <s v="FUR-CH-10000155"/>
    <x v="0"/>
    <x v="1"/>
    <s v="Global Comet Stacking Armless Chair"/>
    <n v="717.72"/>
    <n v="3"/>
    <n v="0.2"/>
    <n v="71.77200000000002"/>
  </r>
  <r>
    <n v="9909"/>
    <s v="US-2012-129007"/>
    <x v="1"/>
    <x v="1023"/>
    <d v="2012-09-15T00:00:00"/>
    <s v="First Class"/>
    <s v="KD-16615"/>
    <s v="Ken Dana"/>
    <x v="1"/>
    <s v="United States"/>
    <s v="Anaheim"/>
    <x v="1"/>
    <n v="92804"/>
    <x v="1"/>
    <s v="FUR-FU-10002379"/>
    <x v="0"/>
    <x v="5"/>
    <s v="Eldon Econocleat Chair Mats for Low Pile Carpets"/>
    <n v="207.35"/>
    <n v="5"/>
    <n v="0"/>
    <n v="24.881999999999991"/>
  </r>
  <r>
    <n v="9910"/>
    <s v="US-2012-129007"/>
    <x v="1"/>
    <x v="1023"/>
    <d v="2012-09-15T00:00:00"/>
    <s v="First Class"/>
    <s v="KD-16615"/>
    <s v="Ken Dana"/>
    <x v="1"/>
    <s v="United States"/>
    <s v="Anaheim"/>
    <x v="1"/>
    <n v="92804"/>
    <x v="1"/>
    <s v="FUR-FU-10004018"/>
    <x v="0"/>
    <x v="5"/>
    <s v="Tensor Computer Mounted Lamp"/>
    <n v="44.67"/>
    <n v="3"/>
    <n v="0"/>
    <n v="12.060900000000002"/>
  </r>
  <r>
    <n v="9911"/>
    <s v="US-2012-129007"/>
    <x v="1"/>
    <x v="1023"/>
    <d v="2012-09-15T00:00:00"/>
    <s v="First Class"/>
    <s v="KD-16615"/>
    <s v="Ken Dana"/>
    <x v="1"/>
    <s v="United States"/>
    <s v="Anaheim"/>
    <x v="1"/>
    <n v="92804"/>
    <x v="1"/>
    <s v="OFF-PA-10000994"/>
    <x v="1"/>
    <x v="10"/>
    <s v="Xerox 1915"/>
    <n v="209.7"/>
    <n v="2"/>
    <n v="0"/>
    <n v="100.65599999999999"/>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x v="1"/>
    <n v="93101"/>
    <x v="1"/>
    <s v="OFF-LA-10000414"/>
    <x v="1"/>
    <x v="2"/>
    <s v="Avery 503"/>
    <n v="31.049999999999997"/>
    <n v="3"/>
    <n v="0"/>
    <n v="14.904"/>
  </r>
  <r>
    <n v="9915"/>
    <s v="CA-2014-160927"/>
    <x v="3"/>
    <x v="926"/>
    <d v="2014-02-01T00:00:00"/>
    <s v="Second Class"/>
    <s v="TM-21010"/>
    <s v="Tamara Manning"/>
    <x v="0"/>
    <s v="United States"/>
    <s v="Marion"/>
    <x v="23"/>
    <n v="52302"/>
    <x v="2"/>
    <s v="OFF-PA-10003848"/>
    <x v="1"/>
    <x v="10"/>
    <s v="Xerox 1997"/>
    <n v="12.96"/>
    <n v="2"/>
    <n v="0"/>
    <n v="6.2208000000000006"/>
  </r>
  <r>
    <n v="9916"/>
    <s v="CA-2014-160927"/>
    <x v="3"/>
    <x v="926"/>
    <d v="2014-02-01T00:00:00"/>
    <s v="Second Class"/>
    <s v="TM-21010"/>
    <s v="Tamara Manning"/>
    <x v="0"/>
    <s v="United States"/>
    <s v="Marion"/>
    <x v="23"/>
    <n v="52302"/>
    <x v="2"/>
    <s v="OFF-PA-10000176"/>
    <x v="1"/>
    <x v="10"/>
    <s v="Xerox 1887"/>
    <n v="94.85"/>
    <n v="5"/>
    <n v="0"/>
    <n v="45.527999999999992"/>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x v="5"/>
    <n v="77803"/>
    <x v="2"/>
    <s v="FUR-CH-10000863"/>
    <x v="0"/>
    <x v="1"/>
    <s v="Novimex Swivel Fabric Task Chair"/>
    <n v="528.42999999999995"/>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x v="24"/>
    <n v="44312"/>
    <x v="3"/>
    <s v="OFF-BI-10003350"/>
    <x v="1"/>
    <x v="8"/>
    <s v="Acco Expandable Hanging Binders"/>
    <n v="5.7420000000000009"/>
    <n v="3"/>
    <n v="0.7"/>
    <n v="-4.5935999999999986"/>
  </r>
  <r>
    <n v="9923"/>
    <s v="US-2014-162124"/>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x v="15"/>
    <n v="10035"/>
    <x v="3"/>
    <s v="TEC-PH-10002310"/>
    <x v="2"/>
    <x v="7"/>
    <s v="Panasonic KX T7731-B Digital phone"/>
    <n v="199.98"/>
    <n v="2"/>
    <n v="0"/>
    <n v="53.994599999999991"/>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00000000005"/>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x v="1"/>
    <n v="92404"/>
    <x v="1"/>
    <s v="OFF-PA-10004610"/>
    <x v="1"/>
    <x v="10"/>
    <s v="Xerox 1900"/>
    <n v="29.96"/>
    <n v="7"/>
    <n v="0"/>
    <n v="13.481999999999998"/>
  </r>
  <r>
    <n v="9934"/>
    <s v="CA-2011-166555"/>
    <x v="2"/>
    <x v="384"/>
    <d v="2011-07-14T00:00:00"/>
    <s v="First Class"/>
    <s v="JK-15205"/>
    <s v="Jamie Kunitz"/>
    <x v="0"/>
    <s v="United States"/>
    <s v="Niagara Falls"/>
    <x v="15"/>
    <n v="14304"/>
    <x v="3"/>
    <s v="TEC-PH-10004912"/>
    <x v="2"/>
    <x v="7"/>
    <s v="Cisco SPA112 2 Port Phone Adapter"/>
    <n v="164.85000000000002"/>
    <n v="3"/>
    <n v="0"/>
    <n v="47.806499999999993"/>
  </r>
  <r>
    <n v="9935"/>
    <s v="CA-2013-114405"/>
    <x v="0"/>
    <x v="281"/>
    <d v="2013-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x v="0"/>
    <s v="United States"/>
    <s v="Cranston"/>
    <x v="34"/>
    <n v="2920"/>
    <x v="3"/>
    <s v="OFF-BI-10002735"/>
    <x v="1"/>
    <x v="8"/>
    <s v="GBC Prestige Therm-A-Bind Covers"/>
    <n v="102.93"/>
    <n v="3"/>
    <n v="0"/>
    <n v="48.377100000000006"/>
  </r>
  <r>
    <n v="9938"/>
    <s v="CA-2013-164889"/>
    <x v="0"/>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24"/>
  </r>
  <r>
    <n v="9941"/>
    <s v="CA-2013-169824"/>
    <x v="0"/>
    <x v="939"/>
    <d v="2013-12-18T00:00:00"/>
    <s v="Standard Class"/>
    <s v="NS-18640"/>
    <s v="Noel Staavos"/>
    <x v="1"/>
    <s v="United States"/>
    <s v="New York City"/>
    <x v="15"/>
    <n v="10009"/>
    <x v="3"/>
    <s v="OFF-AR-10000462"/>
    <x v="1"/>
    <x v="6"/>
    <s v="Sanford Pocket Accent Highlighters"/>
    <n v="11.200000000000001"/>
    <n v="7"/>
    <n v="0"/>
    <n v="4.8160000000000007"/>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61"/>
  </r>
  <r>
    <n v="9944"/>
    <s v="CA-2011-143371"/>
    <x v="2"/>
    <x v="129"/>
    <d v="2012-01-03T00:00:00"/>
    <s v="Standard Class"/>
    <s v="MD-17350"/>
    <s v="Maribeth Dona"/>
    <x v="0"/>
    <s v="United States"/>
    <s v="Anaheim"/>
    <x v="1"/>
    <n v="92804"/>
    <x v="1"/>
    <s v="OFF-SU-10002537"/>
    <x v="1"/>
    <x v="14"/>
    <s v="Acme Box Cutter Scissors"/>
    <n v="51.150000000000006"/>
    <n v="5"/>
    <n v="0"/>
    <n v="13.299000000000003"/>
  </r>
  <r>
    <n v="9945"/>
    <s v="CA-2012-145415"/>
    <x v="1"/>
    <x v="1236"/>
    <d v="2012-04-17T00:00:00"/>
    <s v="Second Class"/>
    <s v="RD-19660"/>
    <s v="Robert Dilbeck"/>
    <x v="2"/>
    <s v="United States"/>
    <s v="Seattle"/>
    <x v="4"/>
    <n v="98103"/>
    <x v="1"/>
    <s v="OFF-ST-10000419"/>
    <x v="1"/>
    <x v="4"/>
    <s v="Rogers Jumbo File, Granite"/>
    <n v="40.74"/>
    <n v="3"/>
    <n v="0"/>
    <n v="0.4073999999999991"/>
  </r>
  <r>
    <n v="9946"/>
    <s v="CA-2011-111157"/>
    <x v="2"/>
    <x v="1086"/>
    <d v="2011-03-06T00:00:00"/>
    <s v="Standard Class"/>
    <s v="NH-18610"/>
    <s v="Nicole Hansen"/>
    <x v="1"/>
    <s v="United States"/>
    <s v="Philadelphia"/>
    <x v="9"/>
    <n v="19120"/>
    <x v="3"/>
    <s v="OFF-PA-10000327"/>
    <x v="1"/>
    <x v="10"/>
    <s v="Xerox 1971"/>
    <n v="3.4240000000000004"/>
    <n v="1"/>
    <n v="0.2"/>
    <n v="1.0699999999999996"/>
  </r>
  <r>
    <n v="9947"/>
    <s v="CA-2011-111157"/>
    <x v="2"/>
    <x v="1086"/>
    <d v="2011-03-06T00:00:00"/>
    <s v="Standard Class"/>
    <s v="NH-18610"/>
    <s v="Nicole Hansen"/>
    <x v="1"/>
    <s v="United States"/>
    <s v="Philadelphia"/>
    <x v="9"/>
    <n v="19120"/>
    <x v="3"/>
    <s v="TEC-AC-10004353"/>
    <x v="2"/>
    <x v="11"/>
    <s v="Hypercom P1300 Pinpad"/>
    <n v="151.20000000000002"/>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x v="14"/>
    <n v="46203"/>
    <x v="2"/>
    <s v="TEC-AC-10004568"/>
    <x v="2"/>
    <x v="11"/>
    <s v="Maxell LTO Ultrium - 800 GB"/>
    <n v="83.97"/>
    <n v="3"/>
    <n v="0"/>
    <n v="15.95429999999999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3999999999997"/>
  </r>
  <r>
    <n v="9954"/>
    <s v="CA-2012-141593"/>
    <x v="1"/>
    <x v="639"/>
    <d v="2012-12-16T00:00:00"/>
    <s v="Second Class"/>
    <s v="DB-12970"/>
    <s v="Darren Budd"/>
    <x v="1"/>
    <s v="United States"/>
    <s v="Los Angeles"/>
    <x v="1"/>
    <n v="90045"/>
    <x v="1"/>
    <s v="OFF-PA-10004983"/>
    <x v="1"/>
    <x v="10"/>
    <s v="Xerox 23"/>
    <n v="6.48"/>
    <n v="1"/>
    <n v="0"/>
    <n v="3.1104000000000003"/>
  </r>
  <r>
    <n v="9955"/>
    <s v="CA-2012-141593"/>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899999999999995"/>
  </r>
  <r>
    <n v="9960"/>
    <s v="CA-2014-137421"/>
    <x v="3"/>
    <x v="833"/>
    <d v="2014-10-12T00:00:00"/>
    <s v="Standard Class"/>
    <s v="AJ-10945"/>
    <s v="Ashley Jarboe"/>
    <x v="0"/>
    <s v="United States"/>
    <s v="Chandler"/>
    <x v="16"/>
    <n v="85224"/>
    <x v="1"/>
    <s v="OFF-AR-10001761"/>
    <x v="1"/>
    <x v="6"/>
    <s v="Avery Hi-Liter Smear-Safe Highlighters"/>
    <n v="9.3439999999999994"/>
    <n v="2"/>
    <n v="0.2"/>
    <n v="1.8687999999999998"/>
  </r>
  <r>
    <n v="9961"/>
    <s v="CA-2014-141446"/>
    <x v="3"/>
    <x v="118"/>
    <d v="2014-09-19T00:00:00"/>
    <s v="Second Class"/>
    <s v="CL-12700"/>
    <s v="Craig Leslie"/>
    <x v="2"/>
    <s v="United States"/>
    <s v="Florence"/>
    <x v="0"/>
    <n v="41042"/>
    <x v="0"/>
    <s v="TEC-AC-10002305"/>
    <x v="2"/>
    <x v="11"/>
    <s v="KeyTronic E03601U1 - Keyboard - Beige"/>
    <n v="18"/>
    <n v="1"/>
    <n v="0"/>
    <n v="3.239999999999998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x v="9"/>
    <n v="19140"/>
    <x v="3"/>
    <s v="OFF-PA-10003072"/>
    <x v="1"/>
    <x v="10"/>
    <s v="Eureka Recycled Copy Paper 8 1/2&quot; x 11&quot;, Ream"/>
    <n v="10.368000000000002"/>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19999999999995"/>
  </r>
  <r>
    <n v="9966"/>
    <s v="CA-2013-146374"/>
    <x v="0"/>
    <x v="5"/>
    <d v="2013-12-11T00:00:00"/>
    <s v="Second Class"/>
    <s v="HE-14800"/>
    <s v="Harold Engle"/>
    <x v="1"/>
    <s v="United States"/>
    <s v="Newark"/>
    <x v="13"/>
    <n v="19711"/>
    <x v="3"/>
    <s v="OFF-PA-10000349"/>
    <x v="1"/>
    <x v="10"/>
    <s v="Staples"/>
    <n v="4.9800000000000004"/>
    <n v="1"/>
    <n v="0"/>
    <n v="2.3406000000000002"/>
  </r>
  <r>
    <n v="9967"/>
    <s v="CA-2013-146374"/>
    <x v="0"/>
    <x v="5"/>
    <d v="2013-12-11T00:00:00"/>
    <s v="Second Class"/>
    <s v="HE-14800"/>
    <s v="Harold Engle"/>
    <x v="1"/>
    <s v="United States"/>
    <s v="Newark"/>
    <x v="13"/>
    <n v="19711"/>
    <x v="3"/>
    <s v="OFF-EN-10004483"/>
    <x v="1"/>
    <x v="12"/>
    <s v="#10 White Business Envelopes,4 1/8 x 9 1/2"/>
    <n v="109.69"/>
    <n v="7"/>
    <n v="0"/>
    <n v="51.554299999999991"/>
  </r>
  <r>
    <n v="9968"/>
    <s v="CA-2014-153871"/>
    <x v="3"/>
    <x v="157"/>
    <d v="2014-12-18T00:00:00"/>
    <s v="Standard Class"/>
    <s v="RB-19435"/>
    <s v="Richard Bierner"/>
    <x v="0"/>
    <s v="United States"/>
    <s v="Plainfield"/>
    <x v="30"/>
    <n v="7060"/>
    <x v="3"/>
    <s v="OFF-BI-10004209"/>
    <x v="1"/>
    <x v="8"/>
    <s v="Fellowes Twister Kit, Gray/Clear, 3/pkg"/>
    <n v="40.199999999999996"/>
    <n v="5"/>
    <n v="0"/>
    <n v="18.089999999999996"/>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x v="32"/>
    <n v="30080"/>
    <x v="0"/>
    <s v="OFF-BI-10002867"/>
    <x v="1"/>
    <x v="8"/>
    <s v="GBC Recycled Regency Composition Covers"/>
    <n v="119.56"/>
    <n v="2"/>
    <n v="0"/>
    <n v="54.997599999999991"/>
  </r>
  <r>
    <n v="9972"/>
    <s v="CA-2012-103772"/>
    <x v="1"/>
    <x v="1141"/>
    <d v="2012-07-02T00:00:00"/>
    <s v="Standard Class"/>
    <s v="MP-17470"/>
    <s v="Mark Packer"/>
    <x v="2"/>
    <s v="United States"/>
    <s v="Smyrna"/>
    <x v="32"/>
    <n v="30080"/>
    <x v="0"/>
    <s v="OFF-AR-10000538"/>
    <x v="1"/>
    <x v="6"/>
    <s v="Boston Model 1800 Electric Pencil Sharpener, Gray"/>
    <n v="140.75"/>
    <n v="5"/>
    <n v="0"/>
    <n v="42.22499999999998"/>
  </r>
  <r>
    <n v="9973"/>
    <s v="CA-2013-130225"/>
    <x v="0"/>
    <x v="108"/>
    <d v="2013-09-18T00:00:00"/>
    <s v="Standard Class"/>
    <s v="RC-19960"/>
    <s v="Ryan Crowe"/>
    <x v="0"/>
    <s v="United States"/>
    <s v="Houston"/>
    <x v="5"/>
    <n v="77041"/>
    <x v="2"/>
    <s v="OFF-EN-10000056"/>
    <x v="1"/>
    <x v="12"/>
    <s v="Cameo Buff Policy Envelopes"/>
    <n v="99.567999999999998"/>
    <n v="2"/>
    <n v="0.2"/>
    <n v="33.604199999999992"/>
  </r>
  <r>
    <n v="9974"/>
    <s v="US-2013-103674"/>
    <x v="0"/>
    <x v="409"/>
    <d v="2013-12-11T00:00:00"/>
    <s v="Standard Class"/>
    <s v="AP-10720"/>
    <s v="Anne Pryor"/>
    <x v="2"/>
    <s v="United States"/>
    <s v="Los Angeles"/>
    <x v="1"/>
    <n v="90032"/>
    <x v="1"/>
    <s v="TEC-PH-10004080"/>
    <x v="2"/>
    <x v="7"/>
    <s v="Avaya 5410 Digital phone"/>
    <n v="271.95999999999998"/>
    <n v="5"/>
    <n v="0.2"/>
    <n v="27.195999999999998"/>
  </r>
  <r>
    <n v="9975"/>
    <s v="US-2013-103674"/>
    <x v="0"/>
    <x v="409"/>
    <d v="2013-12-11T00:00:00"/>
    <s v="Standard Class"/>
    <s v="AP-10720"/>
    <s v="Anne Pryor"/>
    <x v="2"/>
    <s v="United States"/>
    <s v="Los Angeles"/>
    <x v="1"/>
    <n v="90032"/>
    <x v="1"/>
    <s v="OFF-AR-10004752"/>
    <x v="1"/>
    <x v="6"/>
    <s v="Blackstonian Pencils"/>
    <n v="18.689999999999998"/>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00000000003"/>
    <n v="2"/>
    <n v="0.2"/>
    <n v="31.197999999999986"/>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x v="1"/>
    <n v="90032"/>
    <x v="1"/>
    <s v="OFF-BI-10002026"/>
    <x v="1"/>
    <x v="8"/>
    <s v="Ibico Recycled Linen-Style Covers"/>
    <n v="437.47200000000009"/>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4"/>
  </r>
  <r>
    <n v="9982"/>
    <s v="CA-2014-163566"/>
    <x v="3"/>
    <x v="646"/>
    <d v="2014-08-07T00:00:00"/>
    <s v="First Class"/>
    <s v="TB-21055"/>
    <s v="Ted Butterfield"/>
    <x v="0"/>
    <s v="United States"/>
    <s v="Fairfield"/>
    <x v="24"/>
    <n v="45014"/>
    <x v="3"/>
    <s v="OFF-LA-10004484"/>
    <x v="1"/>
    <x v="2"/>
    <s v="Avery 476"/>
    <n v="16.52000000000000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00000000011"/>
  </r>
  <r>
    <n v="9985"/>
    <s v="CA-2012-100251"/>
    <x v="1"/>
    <x v="961"/>
    <d v="2012-05-23T00:00:00"/>
    <s v="Standard Class"/>
    <s v="DV-13465"/>
    <s v="Dianna Vittorini"/>
    <x v="0"/>
    <s v="United States"/>
    <s v="Long Beach"/>
    <x v="15"/>
    <n v="11561"/>
    <x v="3"/>
    <s v="OFF-LA-10003766"/>
    <x v="1"/>
    <x v="2"/>
    <s v="Self-Adhesive Removable Labels"/>
    <n v="31.5"/>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7000000000006"/>
  </r>
  <r>
    <n v="9990"/>
    <s v="CA-2011-110422"/>
    <x v="2"/>
    <x v="1237"/>
    <d v="2011-01-24T00:00:00"/>
    <s v="Second Class"/>
    <s v="TB-21400"/>
    <s v="Tom Boeckenhauer"/>
    <x v="0"/>
    <s v="United States"/>
    <s v="Miami"/>
    <x v="2"/>
    <n v="33180"/>
    <x v="0"/>
    <s v="FUR-FU-10001889"/>
    <x v="0"/>
    <x v="5"/>
    <s v="Ultra Door Pull Handle"/>
    <n v="25.248000000000001"/>
    <n v="3"/>
    <n v="0.2"/>
    <n v="4.1027999999999993"/>
  </r>
  <r>
    <n v="9991"/>
    <s v="CA-2014-121258"/>
    <x v="3"/>
    <x v="425"/>
    <d v="2014-03-04T00:00:00"/>
    <s v="Standard Class"/>
    <s v="DB-13060"/>
    <s v="Dave Brooks"/>
    <x v="0"/>
    <s v="United States"/>
    <s v="Costa Mesa"/>
    <x v="1"/>
    <n v="92627"/>
    <x v="1"/>
    <s v="FUR-FU-10000747"/>
    <x v="0"/>
    <x v="5"/>
    <s v="Tenex B1-RE Series Chair Mats for Low Pile Carpets"/>
    <n v="91.96"/>
    <n v="2"/>
    <n v="0"/>
    <n v="15.633199999999988"/>
  </r>
  <r>
    <n v="9992"/>
    <s v="CA-2014-121258"/>
    <x v="3"/>
    <x v="425"/>
    <d v="2014-03-04T00:00:00"/>
    <s v="Standard Class"/>
    <s v="DB-13060"/>
    <s v="Dave Brooks"/>
    <x v="0"/>
    <s v="United States"/>
    <s v="Costa Mesa"/>
    <x v="1"/>
    <n v="92627"/>
    <x v="1"/>
    <s v="TEC-PH-10003645"/>
    <x v="2"/>
    <x v="7"/>
    <s v="Aastra 57i VoIP phone"/>
    <n v="258.57600000000002"/>
    <n v="2"/>
    <n v="0.2"/>
    <n v="19.393200000000007"/>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130CB0-C951-4937-AADD-92DDB4B31FF3}" name="PivotTable1" cacheId="2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location ref="A3:C15" firstHeaderRow="0"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x="0"/>
        <item x="1"/>
        <item t="default"/>
      </items>
    </pivotField>
    <pivotField showAll="0"/>
    <pivotField showAll="0"/>
    <pivotField showAll="0"/>
    <pivotField showAll="0"/>
    <pivotField dataField="1" showAll="0"/>
    <pivotField showAll="0"/>
    <pivotField showAll="0"/>
    <pivotField dataField="1" showAll="0"/>
    <pivotField showAll="0">
      <items count="7">
        <item sd="0" x="0"/>
        <item x="1"/>
        <item x="2"/>
        <item x="3"/>
        <item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1">
    <field x="3"/>
  </rowFields>
  <rowItems count="12">
    <i>
      <x v="1"/>
    </i>
    <i>
      <x v="2"/>
    </i>
    <i>
      <x v="3"/>
    </i>
    <i>
      <x v="4"/>
    </i>
    <i>
      <x v="5"/>
    </i>
    <i>
      <x v="6"/>
    </i>
    <i>
      <x v="7"/>
    </i>
    <i>
      <x v="8"/>
    </i>
    <i>
      <x v="9"/>
    </i>
    <i>
      <x v="10"/>
    </i>
    <i>
      <x v="11"/>
    </i>
    <i>
      <x v="12"/>
    </i>
  </rowItems>
  <colFields count="1">
    <field x="-2"/>
  </colFields>
  <colItems count="2">
    <i>
      <x/>
    </i>
    <i i="1">
      <x v="1"/>
    </i>
  </colItems>
  <dataFields count="2">
    <dataField name="Sum of Sales" fld="18" baseField="0" baseItem="0"/>
    <dataField name="Sum of Profit" fld="21" baseField="0" baseItem="0"/>
  </dataFields>
  <formats count="1">
    <format dxfId="1">
      <pivotArea collapsedLevelsAreSubtotals="1" fieldPosition="0">
        <references count="1">
          <reference field="3"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0E385A-F761-4DF4-8094-137D1A4CD2A8}" name="PivotTable2" cacheId="2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FC4F54-0ACF-497B-8A4F-E481F32CAB15}" name="PivotTable5" cacheId="2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5" count="1" selected="0">
            <x v="0"/>
          </reference>
        </references>
      </pivotArea>
    </chartFormat>
    <chartFormat chart="3" format="7">
      <pivotArea type="data" outline="0" fieldPosition="0">
        <references count="2">
          <reference field="4294967294" count="1" selected="0">
            <x v="0"/>
          </reference>
          <reference field="15" count="1" selected="0">
            <x v="1"/>
          </reference>
        </references>
      </pivotArea>
    </chartFormat>
    <chartFormat chart="3" format="8">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B0029C-D093-4DB2-898E-6067840DDA2F}" name="PivotTable6" cacheId="2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3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h="1" x="0"/>
        <item x="1"/>
        <item h="1"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h="1"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1"/>
  </rowFields>
  <rowItems count="34">
    <i>
      <x/>
    </i>
    <i>
      <x v="1"/>
    </i>
    <i>
      <x v="2"/>
    </i>
    <i>
      <x v="3"/>
    </i>
    <i>
      <x v="4"/>
    </i>
    <i>
      <x v="8"/>
    </i>
    <i>
      <x v="9"/>
    </i>
    <i>
      <x v="10"/>
    </i>
    <i>
      <x v="11"/>
    </i>
    <i>
      <x v="12"/>
    </i>
    <i>
      <x v="13"/>
    </i>
    <i>
      <x v="14"/>
    </i>
    <i>
      <x v="15"/>
    </i>
    <i>
      <x v="16"/>
    </i>
    <i>
      <x v="20"/>
    </i>
    <i>
      <x v="21"/>
    </i>
    <i>
      <x v="22"/>
    </i>
    <i>
      <x v="23"/>
    </i>
    <i>
      <x v="24"/>
    </i>
    <i>
      <x v="25"/>
    </i>
    <i>
      <x v="26"/>
    </i>
    <i>
      <x v="29"/>
    </i>
    <i>
      <x v="31"/>
    </i>
    <i>
      <x v="34"/>
    </i>
    <i>
      <x v="35"/>
    </i>
    <i>
      <x v="38"/>
    </i>
    <i>
      <x v="39"/>
    </i>
    <i>
      <x v="40"/>
    </i>
    <i>
      <x v="41"/>
    </i>
    <i>
      <x v="42"/>
    </i>
    <i>
      <x v="44"/>
    </i>
    <i>
      <x v="45"/>
    </i>
    <i>
      <x v="47"/>
    </i>
    <i t="grand">
      <x/>
    </i>
  </rowItems>
  <colItems count="1">
    <i/>
  </colItems>
  <dataFields count="1">
    <dataField name="Sum of Sales" fld="18" baseField="0" baseItem="0"/>
  </dataFields>
  <formats count="1">
    <format dxfId="2">
      <pivotArea collapsedLevelsAreSubtotals="1" fieldPosition="0">
        <references count="1">
          <reference field="11" count="0"/>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2679D0-B4A3-4628-B68F-FDDF18891750}" name="PivotTable7" cacheId="2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9"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x="0"/>
        <item x="1"/>
        <item t="default"/>
      </items>
    </pivotField>
    <pivotField showAll="0"/>
    <pivotField showAll="0"/>
    <pivotField axis="axisRow" showAll="0" measureFilter="1">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6"/>
  </rowFields>
  <rowItems count="6">
    <i>
      <x v="5"/>
    </i>
    <i>
      <x v="6"/>
    </i>
    <i>
      <x v="13"/>
    </i>
    <i>
      <x v="14"/>
    </i>
    <i>
      <x v="16"/>
    </i>
    <i t="grand">
      <x/>
    </i>
  </rowItems>
  <colItems count="1">
    <i/>
  </colItems>
  <dataFields count="1">
    <dataField name="Sum of Sales" fld="18" baseField="0" baseItem="0" numFmtId="165"/>
  </dataFields>
  <formats count="1">
    <format dxfId="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16"/>
          </reference>
        </references>
      </pivotArea>
    </chartFormat>
    <chartFormat chart="2"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2088D1-FB13-4B8C-BD63-15DE65924268}" name="PivotTable12" cacheId="2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M3:N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Margin" fld="24"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2CDD90-2227-4932-B476-A22DCD214A12}" name="PivotTable11" cacheId="2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J3:K16" firstHeaderRow="1" firstDataRow="1" firstDataCol="1"/>
  <pivotFields count="25">
    <pivotField showAll="0"/>
    <pivotField dataField="1"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CE2791-C69B-46C2-AE26-B64C58710A88}" name="PivotTable10" cacheId="2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G3:H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x="0"/>
        <item x="1"/>
        <item t="default"/>
      </items>
    </pivotField>
    <pivotField showAll="0"/>
    <pivotField showAll="0"/>
    <pivotField showAll="0"/>
    <pivotField showAll="0"/>
    <pivotField showAll="0"/>
    <pivotField dataField="1"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61DD2F-7CD3-4112-B908-0ECFB4602B29}" name="PivotTable9" cacheId="2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D3:E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x="0"/>
        <item x="1"/>
        <item t="default"/>
      </items>
    </pivotField>
    <pivotField showAll="0"/>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9CF7267-58AE-4980-A545-A62A2483BA60}" name="PivotTable8" cacheId="2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x="0"/>
        <item x="1"/>
        <item t="default"/>
      </items>
    </pivotField>
    <pivotField showAll="0"/>
    <pivotField showAll="0"/>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A2D5C0C-3E60-4B90-8779-7FA463473920}" name="PivotTable13" cacheId="2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A3:F7" firstHeaderRow="0" firstDataRow="1" firstDataCol="1"/>
  <pivotFields count="25">
    <pivotField showAll="0"/>
    <pivotField dataField="1" showAll="0"/>
    <pivotField axis="axisRow" showAll="0">
      <items count="5">
        <item x="2"/>
        <item x="1"/>
        <item x="0"/>
        <item x="3"/>
        <item t="default"/>
      </items>
    </pivotField>
    <pivotField numFmtId="14" showAll="0"/>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57C9E9D-E4F4-47D8-B372-BF87B43BA16D}" sourceName="Year">
  <pivotTables>
    <pivotTable tabId="8" name="PivotTable6"/>
    <pivotTable tabId="4" name="PivotTable1"/>
    <pivotTable tabId="10" name="PivotTable10"/>
    <pivotTable tabId="10" name="PivotTable11"/>
    <pivotTable tabId="10" name="PivotTable12"/>
    <pivotTable tabId="10" name="PivotTable8"/>
    <pivotTable tabId="10" name="PivotTable9"/>
    <pivotTable tabId="7" name="PivotTable5"/>
    <pivotTable tabId="9" name="PivotTable7"/>
    <pivotTable tabId="5" name="PivotTable2"/>
  </pivotTables>
  <data>
    <tabular pivotCacheId="477235100">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AAAE217-9635-4E1B-B3DB-C5F7BBD814E3}" sourceName="Segment">
  <pivotTables>
    <pivotTable tabId="8" name="PivotTable6"/>
    <pivotTable tabId="4" name="PivotTable1"/>
    <pivotTable tabId="10" name="PivotTable10"/>
    <pivotTable tabId="10" name="PivotTable11"/>
    <pivotTable tabId="10" name="PivotTable12"/>
    <pivotTable tabId="10" name="PivotTable8"/>
    <pivotTable tabId="10" name="PivotTable9"/>
    <pivotTable tabId="7" name="PivotTable5"/>
    <pivotTable tabId="9" name="PivotTable7"/>
    <pivotTable tabId="5" name="PivotTable2"/>
    <pivotTable tabId="11" name="PivotTable13"/>
  </pivotTables>
  <data>
    <tabular pivotCacheId="477235100">
      <items count="3">
        <i x="0"/>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51E7580-64BB-46FC-A9AE-447C61829533}" sourceName="Region">
  <pivotTables>
    <pivotTable tabId="8" name="PivotTable6"/>
    <pivotTable tabId="4" name="PivotTable1"/>
    <pivotTable tabId="10" name="PivotTable10"/>
    <pivotTable tabId="10" name="PivotTable11"/>
    <pivotTable tabId="10" name="PivotTable12"/>
    <pivotTable tabId="10" name="PivotTable8"/>
    <pivotTable tabId="10" name="PivotTable9"/>
    <pivotTable tabId="7" name="PivotTable5"/>
    <pivotTable tabId="9" name="PivotTable7"/>
    <pivotTable tabId="5" name="PivotTable2"/>
    <pivotTable tabId="11" name="PivotTable13"/>
  </pivotTables>
  <data>
    <tabular pivotCacheId="477235100">
      <items count="4">
        <i x="2" s="1"/>
        <i x="3"/>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4E9DC5CC-CB2E-4B71-80FC-0F0CF05C8733}" cache="Slicer_Year" caption="Year" style="AB" rowHeight="241300"/>
  <slicer name="Segment 1" xr10:uid="{29072231-0BB8-49AE-9B8D-5F29DE1C2D44}" cache="Slicer_Segment" caption="Segment" style="AB" rowHeight="241300"/>
  <slicer name="Region 1" xr10:uid="{D5BF8292-091E-47C3-AFCB-D6A47310A733}" cache="Slicer_Region" caption="Region" style="AB"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2747A3E-A21C-4F6A-A544-14939881CC05}" cache="Slicer_Year" caption="Year" rowHeight="241300"/>
  <slicer name="Segment" xr10:uid="{6CCD800C-EE71-4CB1-8EC5-1CAF1437B88F}" cache="Slicer_Segment" caption="Segment" rowHeight="241300"/>
  <slicer name="Region" xr10:uid="{F4CB8032-AD4F-4BF6-824D-F341DC93EA0D}"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TableStyleLight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7.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7DB77-72A7-4969-8FE7-8A89C9F31248}">
  <dimension ref="A1"/>
  <sheetViews>
    <sheetView tabSelected="1" view="pageBreakPreview" topLeftCell="A3" zoomScale="90" zoomScaleNormal="90" zoomScaleSheetLayoutView="90" workbookViewId="0">
      <selection activeCell="AE17" sqref="AE17"/>
    </sheetView>
  </sheetViews>
  <sheetFormatPr defaultRowHeight="14.5" x14ac:dyDescent="0.35"/>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D77B9-573E-490D-ADF4-2A13A9D60075}">
  <dimension ref="A3:C15"/>
  <sheetViews>
    <sheetView workbookViewId="0">
      <selection activeCell="N12" sqref="N12"/>
    </sheetView>
  </sheetViews>
  <sheetFormatPr defaultRowHeight="14.5" x14ac:dyDescent="0.35"/>
  <cols>
    <col min="1" max="1" width="12.36328125" bestFit="1" customWidth="1"/>
    <col min="2" max="2" width="11.26953125" bestFit="1" customWidth="1"/>
    <col min="3" max="3" width="11.6328125" bestFit="1" customWidth="1"/>
  </cols>
  <sheetData>
    <row r="3" spans="1:3" x14ac:dyDescent="0.35">
      <c r="A3" s="5" t="s">
        <v>10932</v>
      </c>
      <c r="B3" s="4" t="s">
        <v>10946</v>
      </c>
      <c r="C3" s="13" t="s">
        <v>10947</v>
      </c>
    </row>
    <row r="4" spans="1:3" x14ac:dyDescent="0.35">
      <c r="A4" s="7" t="s">
        <v>10934</v>
      </c>
      <c r="B4" s="18">
        <v>20715.669999999995</v>
      </c>
      <c r="C4" s="19">
        <v>2096.5453999999991</v>
      </c>
    </row>
    <row r="5" spans="1:3" x14ac:dyDescent="0.35">
      <c r="A5" s="9" t="s">
        <v>10935</v>
      </c>
      <c r="B5" s="20">
        <v>10591.303999999998</v>
      </c>
      <c r="C5" s="21">
        <v>1761.3851999999993</v>
      </c>
    </row>
    <row r="6" spans="1:3" x14ac:dyDescent="0.35">
      <c r="A6" s="9" t="s">
        <v>10936</v>
      </c>
      <c r="B6" s="20">
        <v>41894.551399999982</v>
      </c>
      <c r="C6" s="21">
        <v>7252.0294000000004</v>
      </c>
    </row>
    <row r="7" spans="1:3" x14ac:dyDescent="0.35">
      <c r="A7" s="9" t="s">
        <v>10937</v>
      </c>
      <c r="B7" s="20">
        <v>37210.886400000018</v>
      </c>
      <c r="C7" s="21">
        <v>6242.9525999999978</v>
      </c>
    </row>
    <row r="8" spans="1:3" x14ac:dyDescent="0.35">
      <c r="A8" s="9" t="s">
        <v>10938</v>
      </c>
      <c r="B8" s="20">
        <v>40120.946299999981</v>
      </c>
      <c r="C8" s="21">
        <v>6507.8533000000007</v>
      </c>
    </row>
    <row r="9" spans="1:3" x14ac:dyDescent="0.35">
      <c r="A9" s="9" t="s">
        <v>10939</v>
      </c>
      <c r="B9" s="20">
        <v>29588.038999999997</v>
      </c>
      <c r="C9" s="21">
        <v>4475.5177999999978</v>
      </c>
    </row>
    <row r="10" spans="1:3" x14ac:dyDescent="0.35">
      <c r="A10" s="9" t="s">
        <v>10940</v>
      </c>
      <c r="B10" s="20">
        <v>35280.190000000031</v>
      </c>
      <c r="C10" s="21">
        <v>4619.9462999999969</v>
      </c>
    </row>
    <row r="11" spans="1:3" x14ac:dyDescent="0.35">
      <c r="A11" s="9" t="s">
        <v>10941</v>
      </c>
      <c r="B11" s="20">
        <v>41191.435699999987</v>
      </c>
      <c r="C11" s="21">
        <v>7672.0325999999977</v>
      </c>
    </row>
    <row r="12" spans="1:3" x14ac:dyDescent="0.35">
      <c r="A12" s="9" t="s">
        <v>10942</v>
      </c>
      <c r="B12" s="20">
        <v>47671.385299999987</v>
      </c>
      <c r="C12" s="21">
        <v>3513.2457999999997</v>
      </c>
    </row>
    <row r="13" spans="1:3" x14ac:dyDescent="0.35">
      <c r="A13" s="9" t="s">
        <v>10943</v>
      </c>
      <c r="B13" s="20">
        <v>54146.919999999984</v>
      </c>
      <c r="C13" s="21">
        <v>11826.798200000003</v>
      </c>
    </row>
    <row r="14" spans="1:3" x14ac:dyDescent="0.35">
      <c r="A14" s="9" t="s">
        <v>10944</v>
      </c>
      <c r="B14" s="20">
        <v>80848.568699999989</v>
      </c>
      <c r="C14" s="21">
        <v>7151.3327999999965</v>
      </c>
    </row>
    <row r="15" spans="1:3" x14ac:dyDescent="0.35">
      <c r="A15" s="22" t="s">
        <v>10945</v>
      </c>
      <c r="B15" s="25">
        <v>66477.123000000007</v>
      </c>
      <c r="C15" s="26">
        <v>5236.9156999999923</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B3578-A67E-49AC-A637-BD08EAE9CA67}">
  <dimension ref="A3:E7"/>
  <sheetViews>
    <sheetView workbookViewId="0">
      <selection activeCell="E7" sqref="E7"/>
    </sheetView>
  </sheetViews>
  <sheetFormatPr defaultRowHeight="14.5" x14ac:dyDescent="0.35"/>
  <cols>
    <col min="1" max="1" width="13.1796875" bestFit="1" customWidth="1"/>
    <col min="2" max="2" width="11.6328125" bestFit="1" customWidth="1"/>
    <col min="4" max="4" width="13.1796875" bestFit="1" customWidth="1"/>
    <col min="5" max="5" width="11.81640625" bestFit="1" customWidth="1"/>
  </cols>
  <sheetData>
    <row r="3" spans="1:5" x14ac:dyDescent="0.35">
      <c r="A3" s="5" t="s">
        <v>10932</v>
      </c>
      <c r="B3" s="6" t="s">
        <v>10947</v>
      </c>
      <c r="D3" s="30" t="s">
        <v>15</v>
      </c>
      <c r="E3" s="31" t="s">
        <v>21</v>
      </c>
    </row>
    <row r="4" spans="1:5" x14ac:dyDescent="0.35">
      <c r="A4" s="27" t="s">
        <v>32</v>
      </c>
      <c r="B4" s="8">
        <v>7242.6900999999925</v>
      </c>
      <c r="D4" s="27" t="str">
        <f>A4</f>
        <v>Furniture</v>
      </c>
      <c r="E4" s="32">
        <f>GETPIVOTDATA("Profit",$A$3,"Category",A4)</f>
        <v>7242.6900999999925</v>
      </c>
    </row>
    <row r="5" spans="1:5" x14ac:dyDescent="0.35">
      <c r="A5" s="28" t="s">
        <v>46</v>
      </c>
      <c r="B5" s="10">
        <v>26769.655200000027</v>
      </c>
      <c r="D5" s="27" t="str">
        <f t="shared" ref="D5:D7" si="0">A5</f>
        <v>Office Supplies</v>
      </c>
      <c r="E5" s="32">
        <f t="shared" ref="E5:E7" si="1">GETPIVOTDATA("Profit",$A$3,"Category",A5)</f>
        <v>26769.655200000027</v>
      </c>
    </row>
    <row r="6" spans="1:5" x14ac:dyDescent="0.35">
      <c r="A6" s="28" t="s">
        <v>71</v>
      </c>
      <c r="B6" s="10">
        <v>34344.209799999982</v>
      </c>
      <c r="D6" s="27" t="str">
        <f t="shared" si="0"/>
        <v>Technology</v>
      </c>
      <c r="E6" s="32">
        <f t="shared" si="1"/>
        <v>34344.209799999982</v>
      </c>
    </row>
    <row r="7" spans="1:5" x14ac:dyDescent="0.35">
      <c r="A7" s="29" t="s">
        <v>10933</v>
      </c>
      <c r="B7" s="12">
        <v>68356.555099999998</v>
      </c>
      <c r="D7" s="27" t="str">
        <f t="shared" si="0"/>
        <v>Grand Total</v>
      </c>
      <c r="E7" s="12">
        <v>286397.02169999992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81E17-0DAD-4FD8-BE06-8BC807C19C0B}">
  <dimension ref="A3:B7"/>
  <sheetViews>
    <sheetView workbookViewId="0">
      <selection activeCell="H23" sqref="H23"/>
    </sheetView>
  </sheetViews>
  <sheetFormatPr defaultRowHeight="14.5" x14ac:dyDescent="0.35"/>
  <cols>
    <col min="1" max="1" width="13.1796875" bestFit="1" customWidth="1"/>
    <col min="2" max="2" width="11.26953125" bestFit="1" customWidth="1"/>
  </cols>
  <sheetData>
    <row r="3" spans="1:2" x14ac:dyDescent="0.35">
      <c r="A3" s="5" t="s">
        <v>10932</v>
      </c>
      <c r="B3" s="6" t="s">
        <v>10946</v>
      </c>
    </row>
    <row r="4" spans="1:2" x14ac:dyDescent="0.35">
      <c r="A4" s="27" t="s">
        <v>32</v>
      </c>
      <c r="B4" s="35">
        <v>0.32588229326217122</v>
      </c>
    </row>
    <row r="5" spans="1:2" x14ac:dyDescent="0.35">
      <c r="A5" s="28" t="s">
        <v>46</v>
      </c>
      <c r="B5" s="36">
        <v>0.32467808479777788</v>
      </c>
    </row>
    <row r="6" spans="1:2" x14ac:dyDescent="0.35">
      <c r="A6" s="28" t="s">
        <v>71</v>
      </c>
      <c r="B6" s="36">
        <v>0.34943962194005096</v>
      </c>
    </row>
    <row r="7" spans="1:2" x14ac:dyDescent="0.35">
      <c r="A7" s="29" t="s">
        <v>10933</v>
      </c>
      <c r="B7" s="37">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4DCB5-BD4A-4581-93C2-9DAE09C7E78A}">
  <dimension ref="A3:H52"/>
  <sheetViews>
    <sheetView workbookViewId="0">
      <selection activeCell="A7" sqref="A7"/>
    </sheetView>
  </sheetViews>
  <sheetFormatPr defaultRowHeight="14.5" x14ac:dyDescent="0.35"/>
  <cols>
    <col min="1" max="1" width="13.08984375" bestFit="1" customWidth="1"/>
    <col min="2" max="2" width="11.81640625" bestFit="1" customWidth="1"/>
    <col min="5" max="5" width="17.36328125" bestFit="1" customWidth="1"/>
    <col min="6" max="6" width="8.36328125" bestFit="1" customWidth="1"/>
    <col min="7" max="7" width="17.36328125" bestFit="1" customWidth="1"/>
  </cols>
  <sheetData>
    <row r="3" spans="1:8" x14ac:dyDescent="0.35">
      <c r="A3" s="5" t="s">
        <v>10932</v>
      </c>
      <c r="B3" s="6" t="s">
        <v>10946</v>
      </c>
      <c r="E3" s="30"/>
      <c r="F3" s="31"/>
      <c r="G3" s="30" t="s">
        <v>11</v>
      </c>
      <c r="H3" s="31" t="s">
        <v>18</v>
      </c>
    </row>
    <row r="4" spans="1:8" x14ac:dyDescent="0.35">
      <c r="A4" s="27" t="s">
        <v>358</v>
      </c>
      <c r="B4" s="32">
        <v>10969.379999999997</v>
      </c>
      <c r="E4" s="38"/>
      <c r="F4" s="32"/>
      <c r="G4" t="str">
        <f>A4</f>
        <v>Alabama</v>
      </c>
      <c r="H4" s="39">
        <f>GETPIVOTDATA("Sales",$A$3,"State",A4)</f>
        <v>10969.379999999997</v>
      </c>
    </row>
    <row r="5" spans="1:8" x14ac:dyDescent="0.35">
      <c r="A5" s="28" t="s">
        <v>310</v>
      </c>
      <c r="B5" s="33">
        <v>11736.322</v>
      </c>
      <c r="E5" s="28"/>
      <c r="F5" s="33"/>
      <c r="G5" t="str">
        <f t="shared" ref="G5:G52" si="0">A5</f>
        <v>Arizona</v>
      </c>
      <c r="H5" s="39">
        <f t="shared" ref="H5:H52" si="1">GETPIVOTDATA("Sales",$A$3,"State",A5)</f>
        <v>11736.322</v>
      </c>
    </row>
    <row r="6" spans="1:8" x14ac:dyDescent="0.35">
      <c r="A6" s="28" t="s">
        <v>1707</v>
      </c>
      <c r="B6" s="33">
        <v>2463.7799999999997</v>
      </c>
      <c r="E6" s="28"/>
      <c r="F6" s="33"/>
      <c r="G6" t="str">
        <f t="shared" si="0"/>
        <v>Arkansas</v>
      </c>
      <c r="H6" s="39">
        <f t="shared" si="1"/>
        <v>2463.7799999999997</v>
      </c>
    </row>
    <row r="7" spans="1:8" x14ac:dyDescent="0.35">
      <c r="A7" s="28" t="s">
        <v>43</v>
      </c>
      <c r="B7" s="33">
        <v>147174.72649999982</v>
      </c>
      <c r="E7" s="28"/>
      <c r="F7" s="33"/>
      <c r="G7" t="str">
        <f t="shared" si="0"/>
        <v>California</v>
      </c>
      <c r="H7" s="39">
        <f t="shared" si="1"/>
        <v>147174.72649999982</v>
      </c>
    </row>
    <row r="8" spans="1:8" x14ac:dyDescent="0.35">
      <c r="A8" s="28" t="s">
        <v>457</v>
      </c>
      <c r="B8" s="33">
        <v>9945.9119999999984</v>
      </c>
      <c r="E8" s="28"/>
      <c r="F8" s="33"/>
      <c r="G8" t="str">
        <f t="shared" si="0"/>
        <v>Colorado</v>
      </c>
      <c r="H8" s="39">
        <f t="shared" si="1"/>
        <v>9945.9119999999984</v>
      </c>
    </row>
    <row r="9" spans="1:8" x14ac:dyDescent="0.35">
      <c r="A9" s="28" t="s">
        <v>54</v>
      </c>
      <c r="B9" s="33">
        <v>22477.591499999991</v>
      </c>
      <c r="E9" s="28"/>
      <c r="F9" s="33"/>
      <c r="G9" t="str">
        <f t="shared" si="0"/>
        <v>Florida</v>
      </c>
      <c r="H9" s="39">
        <f t="shared" si="1"/>
        <v>22477.591499999991</v>
      </c>
    </row>
    <row r="10" spans="1:8" x14ac:dyDescent="0.35">
      <c r="A10" s="28" t="s">
        <v>1272</v>
      </c>
      <c r="B10" s="33">
        <v>15982.25</v>
      </c>
      <c r="E10" s="28"/>
      <c r="F10" s="33"/>
      <c r="G10" t="str">
        <f t="shared" si="0"/>
        <v>Georgia</v>
      </c>
      <c r="H10" s="39">
        <f t="shared" si="1"/>
        <v>15982.25</v>
      </c>
    </row>
    <row r="11" spans="1:8" x14ac:dyDescent="0.35">
      <c r="A11" s="28" t="s">
        <v>6260</v>
      </c>
      <c r="B11" s="33">
        <v>2630.2499999999995</v>
      </c>
      <c r="E11" s="28"/>
      <c r="F11" s="33"/>
      <c r="G11" t="str">
        <f t="shared" si="0"/>
        <v>Idaho</v>
      </c>
      <c r="H11" s="39">
        <f t="shared" si="1"/>
        <v>2630.2499999999995</v>
      </c>
    </row>
    <row r="12" spans="1:8" x14ac:dyDescent="0.35">
      <c r="A12" s="28" t="s">
        <v>211</v>
      </c>
      <c r="B12" s="33">
        <v>15984.280000000006</v>
      </c>
      <c r="E12" s="28"/>
      <c r="F12" s="33"/>
      <c r="G12" t="str">
        <f t="shared" si="0"/>
        <v>Illinois</v>
      </c>
      <c r="H12" s="39">
        <f t="shared" si="1"/>
        <v>15984.280000000006</v>
      </c>
    </row>
    <row r="13" spans="1:8" x14ac:dyDescent="0.35">
      <c r="A13" s="28" t="s">
        <v>254</v>
      </c>
      <c r="B13" s="33">
        <v>31788.74</v>
      </c>
      <c r="E13" s="28"/>
      <c r="F13" s="33"/>
      <c r="G13" t="str">
        <f t="shared" si="0"/>
        <v>Indiana</v>
      </c>
      <c r="H13" s="39">
        <f t="shared" si="1"/>
        <v>31788.74</v>
      </c>
    </row>
    <row r="14" spans="1:8" x14ac:dyDescent="0.35">
      <c r="A14" s="28" t="s">
        <v>489</v>
      </c>
      <c r="B14" s="33">
        <v>911.45</v>
      </c>
      <c r="E14" s="28"/>
      <c r="F14" s="33"/>
      <c r="G14" t="str">
        <f t="shared" si="0"/>
        <v>Iowa</v>
      </c>
      <c r="H14" s="39">
        <f t="shared" si="1"/>
        <v>911.45</v>
      </c>
    </row>
    <row r="15" spans="1:8" x14ac:dyDescent="0.35">
      <c r="A15" s="28" t="s">
        <v>4530</v>
      </c>
      <c r="B15" s="33">
        <v>898.18000000000006</v>
      </c>
      <c r="E15" s="28"/>
      <c r="F15" s="33"/>
      <c r="G15" t="str">
        <f t="shared" si="0"/>
        <v>Kansas</v>
      </c>
      <c r="H15" s="39">
        <f t="shared" si="1"/>
        <v>898.18000000000006</v>
      </c>
    </row>
    <row r="16" spans="1:8" x14ac:dyDescent="0.35">
      <c r="A16" s="28" t="s">
        <v>29</v>
      </c>
      <c r="B16" s="33">
        <v>7927.83</v>
      </c>
      <c r="E16" s="28"/>
      <c r="F16" s="33"/>
      <c r="G16" t="str">
        <f t="shared" si="0"/>
        <v>Kentucky</v>
      </c>
      <c r="H16" s="39">
        <f t="shared" si="1"/>
        <v>7927.83</v>
      </c>
    </row>
    <row r="17" spans="1:8" x14ac:dyDescent="0.35">
      <c r="A17" s="28" t="s">
        <v>736</v>
      </c>
      <c r="B17" s="33">
        <v>1882.3500000000001</v>
      </c>
      <c r="E17" s="28"/>
      <c r="F17" s="33"/>
      <c r="G17" t="str">
        <f t="shared" si="0"/>
        <v>Louisiana</v>
      </c>
      <c r="H17" s="39">
        <f t="shared" si="1"/>
        <v>1882.3500000000001</v>
      </c>
    </row>
    <row r="18" spans="1:8" x14ac:dyDescent="0.35">
      <c r="A18" s="28" t="s">
        <v>238</v>
      </c>
      <c r="B18" s="33">
        <v>23391.553</v>
      </c>
      <c r="E18" s="28"/>
      <c r="F18" s="33"/>
      <c r="G18" t="str">
        <f t="shared" si="0"/>
        <v>Michigan</v>
      </c>
      <c r="H18" s="39">
        <f t="shared" si="1"/>
        <v>23391.553</v>
      </c>
    </row>
    <row r="19" spans="1:8" x14ac:dyDescent="0.35">
      <c r="A19" s="28" t="s">
        <v>229</v>
      </c>
      <c r="B19" s="33">
        <v>3111.11</v>
      </c>
      <c r="E19" s="28"/>
      <c r="F19" s="33"/>
      <c r="G19" t="str">
        <f t="shared" si="0"/>
        <v>Minnesota</v>
      </c>
      <c r="H19" s="39">
        <f t="shared" si="1"/>
        <v>3111.11</v>
      </c>
    </row>
    <row r="20" spans="1:8" x14ac:dyDescent="0.35">
      <c r="A20" s="28" t="s">
        <v>1487</v>
      </c>
      <c r="B20" s="33">
        <v>1362.7199999999998</v>
      </c>
      <c r="E20" s="28"/>
      <c r="F20" s="33"/>
      <c r="G20" t="str">
        <f t="shared" si="0"/>
        <v>Mississippi</v>
      </c>
      <c r="H20" s="39">
        <f t="shared" si="1"/>
        <v>1362.7199999999998</v>
      </c>
    </row>
    <row r="21" spans="1:8" x14ac:dyDescent="0.35">
      <c r="A21" s="28" t="s">
        <v>596</v>
      </c>
      <c r="B21" s="33">
        <v>10500.429999999998</v>
      </c>
      <c r="E21" s="28"/>
      <c r="F21" s="33"/>
      <c r="G21" t="str">
        <f t="shared" si="0"/>
        <v>Missouri</v>
      </c>
      <c r="H21" s="39">
        <f t="shared" si="1"/>
        <v>10500.429999999998</v>
      </c>
    </row>
    <row r="22" spans="1:8" x14ac:dyDescent="0.35">
      <c r="A22" s="28" t="s">
        <v>1762</v>
      </c>
      <c r="B22" s="33">
        <v>48.188000000000002</v>
      </c>
      <c r="E22" s="28"/>
      <c r="F22" s="33"/>
      <c r="G22" t="str">
        <f t="shared" si="0"/>
        <v>Montana</v>
      </c>
      <c r="H22" s="39">
        <f t="shared" si="1"/>
        <v>48.188000000000002</v>
      </c>
    </row>
    <row r="23" spans="1:8" x14ac:dyDescent="0.35">
      <c r="A23" s="28" t="s">
        <v>138</v>
      </c>
      <c r="B23" s="33">
        <v>1266.7399999999998</v>
      </c>
      <c r="E23" s="28"/>
      <c r="F23" s="33"/>
      <c r="G23" t="str">
        <f t="shared" si="0"/>
        <v>Nebraska</v>
      </c>
      <c r="H23" s="39">
        <f t="shared" si="1"/>
        <v>1266.7399999999998</v>
      </c>
    </row>
    <row r="24" spans="1:8" x14ac:dyDescent="0.35">
      <c r="A24" s="28" t="s">
        <v>1392</v>
      </c>
      <c r="B24" s="33">
        <v>4802.4059999999999</v>
      </c>
      <c r="E24" s="28"/>
      <c r="F24" s="33"/>
      <c r="G24" t="str">
        <f t="shared" si="0"/>
        <v>Nevada</v>
      </c>
      <c r="H24" s="39">
        <f t="shared" si="1"/>
        <v>4802.4059999999999</v>
      </c>
    </row>
    <row r="25" spans="1:8" x14ac:dyDescent="0.35">
      <c r="A25" s="28" t="s">
        <v>668</v>
      </c>
      <c r="B25" s="33">
        <v>1269.7759999999998</v>
      </c>
      <c r="E25" s="28"/>
      <c r="F25" s="33"/>
      <c r="G25" t="str">
        <f t="shared" si="0"/>
        <v>New Mexico</v>
      </c>
      <c r="H25" s="39">
        <f t="shared" si="1"/>
        <v>1269.7759999999998</v>
      </c>
    </row>
    <row r="26" spans="1:8" x14ac:dyDescent="0.35">
      <c r="A26" s="28" t="s">
        <v>88</v>
      </c>
      <c r="B26" s="33">
        <v>18656.746000000006</v>
      </c>
      <c r="E26" s="28"/>
      <c r="F26" s="33"/>
      <c r="G26" t="str">
        <f t="shared" si="0"/>
        <v>North Carolina</v>
      </c>
      <c r="H26" s="39">
        <f t="shared" si="1"/>
        <v>18656.746000000006</v>
      </c>
    </row>
    <row r="27" spans="1:8" x14ac:dyDescent="0.35">
      <c r="A27" s="28" t="s">
        <v>649</v>
      </c>
      <c r="B27" s="33">
        <v>2569.75</v>
      </c>
      <c r="E27" s="28"/>
      <c r="F27" s="33"/>
      <c r="G27" t="str">
        <f t="shared" si="0"/>
        <v>Oklahoma</v>
      </c>
      <c r="H27" s="39">
        <f t="shared" si="1"/>
        <v>2569.75</v>
      </c>
    </row>
    <row r="28" spans="1:8" x14ac:dyDescent="0.35">
      <c r="A28" s="28" t="s">
        <v>420</v>
      </c>
      <c r="B28" s="33">
        <v>6563.9700000000012</v>
      </c>
      <c r="E28" s="28"/>
      <c r="F28" s="33"/>
      <c r="G28" t="str">
        <f t="shared" si="0"/>
        <v>Oregon</v>
      </c>
      <c r="H28" s="39">
        <f t="shared" si="1"/>
        <v>6563.9700000000012</v>
      </c>
    </row>
    <row r="29" spans="1:8" x14ac:dyDescent="0.35">
      <c r="A29" s="28" t="s">
        <v>383</v>
      </c>
      <c r="B29" s="33">
        <v>2916.0399999999995</v>
      </c>
      <c r="E29" s="28"/>
      <c r="F29" s="33"/>
      <c r="G29" t="str">
        <f t="shared" si="0"/>
        <v>South Carolina</v>
      </c>
      <c r="H29" s="39">
        <f t="shared" si="1"/>
        <v>2916.0399999999995</v>
      </c>
    </row>
    <row r="30" spans="1:8" x14ac:dyDescent="0.35">
      <c r="A30" s="28" t="s">
        <v>5326</v>
      </c>
      <c r="B30" s="33">
        <v>1269.83</v>
      </c>
      <c r="E30" s="28"/>
      <c r="F30" s="33"/>
      <c r="G30" t="str">
        <f t="shared" si="0"/>
        <v>South Dakota</v>
      </c>
      <c r="H30" s="39">
        <f t="shared" si="1"/>
        <v>1269.83</v>
      </c>
    </row>
    <row r="31" spans="1:8" x14ac:dyDescent="0.35">
      <c r="A31" s="28" t="s">
        <v>335</v>
      </c>
      <c r="B31" s="33">
        <v>9745.7650000000031</v>
      </c>
      <c r="E31" s="28"/>
      <c r="F31" s="33"/>
      <c r="G31" t="str">
        <f t="shared" si="0"/>
        <v>Tennessee</v>
      </c>
      <c r="H31" s="39">
        <f t="shared" si="1"/>
        <v>9745.7650000000031</v>
      </c>
    </row>
    <row r="32" spans="1:8" x14ac:dyDescent="0.35">
      <c r="A32" s="28" t="s">
        <v>104</v>
      </c>
      <c r="B32" s="33">
        <v>53908.119799999979</v>
      </c>
      <c r="E32" s="28"/>
      <c r="F32" s="33"/>
      <c r="G32" t="str">
        <f t="shared" si="0"/>
        <v>Texas</v>
      </c>
      <c r="H32" s="39">
        <f t="shared" si="1"/>
        <v>53908.119799999979</v>
      </c>
    </row>
    <row r="33" spans="1:8" x14ac:dyDescent="0.35">
      <c r="A33" s="28" t="s">
        <v>121</v>
      </c>
      <c r="B33" s="33">
        <v>1956.6140000000003</v>
      </c>
      <c r="E33" s="28"/>
      <c r="F33" s="33"/>
      <c r="G33" t="str">
        <f t="shared" si="0"/>
        <v>Utah</v>
      </c>
      <c r="H33" s="39">
        <f t="shared" si="1"/>
        <v>1956.6140000000003</v>
      </c>
    </row>
    <row r="34" spans="1:8" x14ac:dyDescent="0.35">
      <c r="A34" s="28" t="s">
        <v>319</v>
      </c>
      <c r="B34" s="33">
        <v>27501.479999999992</v>
      </c>
      <c r="E34" s="28"/>
      <c r="F34" s="33"/>
      <c r="G34" t="str">
        <f t="shared" si="0"/>
        <v>Virginia</v>
      </c>
      <c r="H34" s="39">
        <f t="shared" si="1"/>
        <v>27501.479999999992</v>
      </c>
    </row>
    <row r="35" spans="1:8" x14ac:dyDescent="0.35">
      <c r="A35" s="28" t="s">
        <v>96</v>
      </c>
      <c r="B35" s="33">
        <v>39727.109999999986</v>
      </c>
      <c r="E35" s="28"/>
      <c r="F35" s="33"/>
      <c r="G35" t="str">
        <f t="shared" si="0"/>
        <v>Washington</v>
      </c>
      <c r="H35" s="39">
        <f t="shared" si="1"/>
        <v>39727.109999999986</v>
      </c>
    </row>
    <row r="36" spans="1:8" x14ac:dyDescent="0.35">
      <c r="A36" s="28" t="s">
        <v>114</v>
      </c>
      <c r="B36" s="33">
        <v>12395.63</v>
      </c>
      <c r="E36" s="28"/>
      <c r="F36" s="33"/>
      <c r="G36" t="str">
        <f t="shared" si="0"/>
        <v>Wisconsin</v>
      </c>
      <c r="H36" s="39">
        <f t="shared" si="1"/>
        <v>12395.63</v>
      </c>
    </row>
    <row r="37" spans="1:8" x14ac:dyDescent="0.35">
      <c r="A37" s="29" t="s">
        <v>10933</v>
      </c>
      <c r="B37" s="12">
        <v>505737.01979999972</v>
      </c>
      <c r="E37" s="28"/>
      <c r="F37" s="33"/>
      <c r="G37" t="str">
        <f t="shared" si="0"/>
        <v>Grand Total</v>
      </c>
      <c r="H37" s="39" t="e">
        <f t="shared" si="1"/>
        <v>#REF!</v>
      </c>
    </row>
    <row r="38" spans="1:8" x14ac:dyDescent="0.35">
      <c r="E38" s="28"/>
      <c r="F38" s="33"/>
      <c r="G38">
        <f t="shared" si="0"/>
        <v>0</v>
      </c>
      <c r="H38" s="39" t="e">
        <f t="shared" si="1"/>
        <v>#REF!</v>
      </c>
    </row>
    <row r="39" spans="1:8" x14ac:dyDescent="0.35">
      <c r="E39" s="28"/>
      <c r="F39" s="33"/>
      <c r="G39">
        <f t="shared" si="0"/>
        <v>0</v>
      </c>
      <c r="H39" s="39" t="e">
        <f t="shared" si="1"/>
        <v>#REF!</v>
      </c>
    </row>
    <row r="40" spans="1:8" x14ac:dyDescent="0.35">
      <c r="E40" s="28"/>
      <c r="F40" s="33"/>
      <c r="G40">
        <f t="shared" si="0"/>
        <v>0</v>
      </c>
      <c r="H40" s="39" t="e">
        <f t="shared" si="1"/>
        <v>#REF!</v>
      </c>
    </row>
    <row r="41" spans="1:8" x14ac:dyDescent="0.35">
      <c r="E41" s="28"/>
      <c r="F41" s="33"/>
      <c r="G41">
        <f t="shared" si="0"/>
        <v>0</v>
      </c>
      <c r="H41" s="39" t="e">
        <f t="shared" si="1"/>
        <v>#REF!</v>
      </c>
    </row>
    <row r="42" spans="1:8" x14ac:dyDescent="0.35">
      <c r="E42" s="28"/>
      <c r="F42" s="33"/>
      <c r="G42">
        <f t="shared" si="0"/>
        <v>0</v>
      </c>
      <c r="H42" s="39" t="e">
        <f t="shared" si="1"/>
        <v>#REF!</v>
      </c>
    </row>
    <row r="43" spans="1:8" x14ac:dyDescent="0.35">
      <c r="E43" s="28"/>
      <c r="F43" s="33"/>
      <c r="G43">
        <f t="shared" si="0"/>
        <v>0</v>
      </c>
      <c r="H43" s="39" t="e">
        <f t="shared" si="1"/>
        <v>#REF!</v>
      </c>
    </row>
    <row r="44" spans="1:8" x14ac:dyDescent="0.35">
      <c r="E44" s="28"/>
      <c r="F44" s="33"/>
      <c r="G44">
        <f t="shared" si="0"/>
        <v>0</v>
      </c>
      <c r="H44" s="39" t="e">
        <f t="shared" si="1"/>
        <v>#REF!</v>
      </c>
    </row>
    <row r="45" spans="1:8" x14ac:dyDescent="0.35">
      <c r="E45" s="28"/>
      <c r="F45" s="33"/>
      <c r="G45">
        <f t="shared" si="0"/>
        <v>0</v>
      </c>
      <c r="H45" s="39" t="e">
        <f t="shared" si="1"/>
        <v>#REF!</v>
      </c>
    </row>
    <row r="46" spans="1:8" x14ac:dyDescent="0.35">
      <c r="E46" s="28"/>
      <c r="F46" s="33"/>
      <c r="G46">
        <f t="shared" si="0"/>
        <v>0</v>
      </c>
      <c r="H46" s="39" t="e">
        <f t="shared" si="1"/>
        <v>#REF!</v>
      </c>
    </row>
    <row r="47" spans="1:8" x14ac:dyDescent="0.35">
      <c r="E47" s="28"/>
      <c r="F47" s="33"/>
      <c r="G47">
        <f t="shared" si="0"/>
        <v>0</v>
      </c>
      <c r="H47" s="39" t="e">
        <f t="shared" si="1"/>
        <v>#REF!</v>
      </c>
    </row>
    <row r="48" spans="1:8" x14ac:dyDescent="0.35">
      <c r="E48" s="28"/>
      <c r="F48" s="33"/>
      <c r="G48">
        <f t="shared" si="0"/>
        <v>0</v>
      </c>
      <c r="H48" s="39" t="e">
        <f t="shared" si="1"/>
        <v>#REF!</v>
      </c>
    </row>
    <row r="49" spans="5:8" x14ac:dyDescent="0.35">
      <c r="E49" s="28"/>
      <c r="F49" s="33"/>
      <c r="G49">
        <f t="shared" si="0"/>
        <v>0</v>
      </c>
      <c r="H49" s="39" t="e">
        <f t="shared" si="1"/>
        <v>#REF!</v>
      </c>
    </row>
    <row r="50" spans="5:8" x14ac:dyDescent="0.35">
      <c r="E50" s="28"/>
      <c r="F50" s="33"/>
      <c r="G50">
        <f t="shared" si="0"/>
        <v>0</v>
      </c>
      <c r="H50" s="39" t="e">
        <f t="shared" si="1"/>
        <v>#REF!</v>
      </c>
    </row>
    <row r="51" spans="5:8" x14ac:dyDescent="0.35">
      <c r="E51" s="28"/>
      <c r="F51" s="33"/>
      <c r="G51">
        <f t="shared" si="0"/>
        <v>0</v>
      </c>
      <c r="H51" s="39" t="e">
        <f t="shared" si="1"/>
        <v>#REF!</v>
      </c>
    </row>
    <row r="52" spans="5:8" x14ac:dyDescent="0.35">
      <c r="E52" s="28"/>
      <c r="F52" s="33"/>
      <c r="G52">
        <f t="shared" si="0"/>
        <v>0</v>
      </c>
      <c r="H52" s="39" t="e">
        <f t="shared" si="1"/>
        <v>#REF!</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62B81-D034-4300-8A58-CA402C0CDD6E}">
  <dimension ref="A3:B9"/>
  <sheetViews>
    <sheetView workbookViewId="0">
      <selection activeCell="L12" sqref="L12"/>
    </sheetView>
  </sheetViews>
  <sheetFormatPr defaultRowHeight="14.5" x14ac:dyDescent="0.35"/>
  <cols>
    <col min="1" max="1" width="12.36328125" bestFit="1" customWidth="1"/>
    <col min="2" max="2" width="11.26953125" bestFit="1" customWidth="1"/>
  </cols>
  <sheetData>
    <row r="3" spans="1:2" x14ac:dyDescent="0.35">
      <c r="A3" s="5" t="s">
        <v>10932</v>
      </c>
      <c r="B3" s="6" t="s">
        <v>10946</v>
      </c>
    </row>
    <row r="4" spans="1:2" x14ac:dyDescent="0.35">
      <c r="A4" s="27" t="s">
        <v>36</v>
      </c>
      <c r="B4" s="32">
        <v>75635.647999999957</v>
      </c>
    </row>
    <row r="5" spans="1:2" x14ac:dyDescent="0.35">
      <c r="A5" s="28" t="s">
        <v>1216</v>
      </c>
      <c r="B5" s="33">
        <v>42609.471999999994</v>
      </c>
    </row>
    <row r="6" spans="1:2" x14ac:dyDescent="0.35">
      <c r="A6" s="28" t="s">
        <v>72</v>
      </c>
      <c r="B6" s="33">
        <v>61287.795999999973</v>
      </c>
    </row>
    <row r="7" spans="1:2" x14ac:dyDescent="0.35">
      <c r="A7" s="28" t="s">
        <v>59</v>
      </c>
      <c r="B7" s="33">
        <v>48822.627999999975</v>
      </c>
    </row>
    <row r="8" spans="1:2" x14ac:dyDescent="0.35">
      <c r="A8" s="28" t="s">
        <v>56</v>
      </c>
      <c r="B8" s="33">
        <v>53320.159499999994</v>
      </c>
    </row>
    <row r="9" spans="1:2" x14ac:dyDescent="0.35">
      <c r="A9" s="29" t="s">
        <v>10933</v>
      </c>
      <c r="B9" s="34">
        <v>281675.70349999989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5E126-B2A2-427B-AC82-91BEE9FA74D4}">
  <dimension ref="A3:N17"/>
  <sheetViews>
    <sheetView topLeftCell="E1" zoomScale="85" workbookViewId="0">
      <selection activeCell="J18" sqref="J18"/>
    </sheetView>
  </sheetViews>
  <sheetFormatPr defaultRowHeight="14.5" x14ac:dyDescent="0.35"/>
  <cols>
    <col min="1" max="1" width="12.81640625" bestFit="1" customWidth="1"/>
    <col min="2" max="2" width="12.7265625" bestFit="1" customWidth="1"/>
    <col min="4" max="4" width="12.81640625" bestFit="1" customWidth="1"/>
    <col min="5" max="5" width="11.7265625" bestFit="1" customWidth="1"/>
    <col min="7" max="7" width="12.81640625" bestFit="1" customWidth="1"/>
    <col min="8" max="8" width="14.453125" bestFit="1" customWidth="1"/>
    <col min="10" max="10" width="12.81640625" bestFit="1" customWidth="1"/>
    <col min="11" max="11" width="15.81640625" bestFit="1" customWidth="1"/>
    <col min="13" max="13" width="12.81640625" bestFit="1" customWidth="1"/>
    <col min="14" max="14" width="18.26953125" bestFit="1" customWidth="1"/>
  </cols>
  <sheetData>
    <row r="3" spans="1:14" x14ac:dyDescent="0.35">
      <c r="A3" s="5" t="s">
        <v>10932</v>
      </c>
      <c r="B3" s="6" t="s">
        <v>10946</v>
      </c>
      <c r="D3" s="5" t="s">
        <v>10932</v>
      </c>
      <c r="E3" s="6" t="s">
        <v>10947</v>
      </c>
      <c r="G3" s="5" t="s">
        <v>10932</v>
      </c>
      <c r="H3" s="6" t="s">
        <v>10948</v>
      </c>
      <c r="J3" s="5" t="s">
        <v>10932</v>
      </c>
      <c r="K3" s="6" t="s">
        <v>10949</v>
      </c>
      <c r="M3" s="5" t="s">
        <v>10932</v>
      </c>
      <c r="N3" s="6" t="s">
        <v>10950</v>
      </c>
    </row>
    <row r="4" spans="1:14" x14ac:dyDescent="0.35">
      <c r="A4" s="7" t="s">
        <v>10934</v>
      </c>
      <c r="B4" s="8">
        <v>20715.669999999995</v>
      </c>
      <c r="D4" s="7" t="s">
        <v>10934</v>
      </c>
      <c r="E4" s="8">
        <v>2096.5453999999991</v>
      </c>
      <c r="G4" s="7" t="s">
        <v>10934</v>
      </c>
      <c r="H4" s="8">
        <v>302</v>
      </c>
      <c r="J4" s="7" t="s">
        <v>10934</v>
      </c>
      <c r="K4" s="8">
        <v>76</v>
      </c>
      <c r="M4" s="7" t="s">
        <v>10934</v>
      </c>
      <c r="N4" s="8">
        <v>0.10120577321419001</v>
      </c>
    </row>
    <row r="5" spans="1:14" x14ac:dyDescent="0.35">
      <c r="A5" s="9" t="s">
        <v>10935</v>
      </c>
      <c r="B5" s="10">
        <v>10591.303999999998</v>
      </c>
      <c r="D5" s="9" t="s">
        <v>10935</v>
      </c>
      <c r="E5" s="10">
        <v>1761.3851999999993</v>
      </c>
      <c r="G5" s="9" t="s">
        <v>10935</v>
      </c>
      <c r="H5" s="10">
        <v>216</v>
      </c>
      <c r="J5" s="9" t="s">
        <v>10935</v>
      </c>
      <c r="K5" s="10">
        <v>62</v>
      </c>
      <c r="M5" s="9" t="s">
        <v>10935</v>
      </c>
      <c r="N5" s="10">
        <v>0.16630484782610333</v>
      </c>
    </row>
    <row r="6" spans="1:14" x14ac:dyDescent="0.35">
      <c r="A6" s="9" t="s">
        <v>10936</v>
      </c>
      <c r="B6" s="10">
        <v>41894.551399999982</v>
      </c>
      <c r="D6" s="9" t="s">
        <v>10936</v>
      </c>
      <c r="E6" s="10">
        <v>7252.0294000000004</v>
      </c>
      <c r="G6" s="9" t="s">
        <v>10936</v>
      </c>
      <c r="H6" s="10">
        <v>572</v>
      </c>
      <c r="J6" s="9" t="s">
        <v>10936</v>
      </c>
      <c r="K6" s="10">
        <v>160</v>
      </c>
      <c r="M6" s="9" t="s">
        <v>10936</v>
      </c>
      <c r="N6" s="10">
        <v>0.17310197048678755</v>
      </c>
    </row>
    <row r="7" spans="1:14" x14ac:dyDescent="0.35">
      <c r="A7" s="9" t="s">
        <v>10937</v>
      </c>
      <c r="B7" s="10">
        <v>37210.886400000018</v>
      </c>
      <c r="D7" s="9" t="s">
        <v>10937</v>
      </c>
      <c r="E7" s="10">
        <v>6242.9525999999978</v>
      </c>
      <c r="G7" s="9" t="s">
        <v>10937</v>
      </c>
      <c r="H7" s="10">
        <v>475</v>
      </c>
      <c r="J7" s="9" t="s">
        <v>10937</v>
      </c>
      <c r="K7" s="10">
        <v>131</v>
      </c>
      <c r="M7" s="9" t="s">
        <v>10937</v>
      </c>
      <c r="N7" s="10">
        <v>0.16777220872652995</v>
      </c>
    </row>
    <row r="8" spans="1:14" x14ac:dyDescent="0.35">
      <c r="A8" s="9" t="s">
        <v>10938</v>
      </c>
      <c r="B8" s="10">
        <v>40120.946299999981</v>
      </c>
      <c r="D8" s="9" t="s">
        <v>10938</v>
      </c>
      <c r="E8" s="10">
        <v>6507.8533000000007</v>
      </c>
      <c r="G8" s="9" t="s">
        <v>10938</v>
      </c>
      <c r="H8" s="10">
        <v>705</v>
      </c>
      <c r="J8" s="9" t="s">
        <v>10938</v>
      </c>
      <c r="K8" s="10">
        <v>170</v>
      </c>
      <c r="M8" s="9" t="s">
        <v>10938</v>
      </c>
      <c r="N8" s="10">
        <v>0.16220587748200754</v>
      </c>
    </row>
    <row r="9" spans="1:14" x14ac:dyDescent="0.35">
      <c r="A9" s="9" t="s">
        <v>10939</v>
      </c>
      <c r="B9" s="10">
        <v>29588.038999999997</v>
      </c>
      <c r="D9" s="9" t="s">
        <v>10939</v>
      </c>
      <c r="E9" s="10">
        <v>4475.5177999999978</v>
      </c>
      <c r="G9" s="9" t="s">
        <v>10939</v>
      </c>
      <c r="H9" s="10">
        <v>541</v>
      </c>
      <c r="J9" s="9" t="s">
        <v>10939</v>
      </c>
      <c r="K9" s="10">
        <v>135</v>
      </c>
      <c r="M9" s="9" t="s">
        <v>10939</v>
      </c>
      <c r="N9" s="10">
        <v>0.15126104842568303</v>
      </c>
    </row>
    <row r="10" spans="1:14" x14ac:dyDescent="0.35">
      <c r="A10" s="9" t="s">
        <v>10940</v>
      </c>
      <c r="B10" s="10">
        <v>35280.190000000031</v>
      </c>
      <c r="D10" s="9" t="s">
        <v>10940</v>
      </c>
      <c r="E10" s="10">
        <v>4619.9462999999969</v>
      </c>
      <c r="G10" s="9" t="s">
        <v>10940</v>
      </c>
      <c r="H10" s="10">
        <v>589</v>
      </c>
      <c r="J10" s="9" t="s">
        <v>10940</v>
      </c>
      <c r="K10" s="10">
        <v>151</v>
      </c>
      <c r="M10" s="9" t="s">
        <v>10940</v>
      </c>
      <c r="N10" s="10">
        <v>0.1309501536131181</v>
      </c>
    </row>
    <row r="11" spans="1:14" x14ac:dyDescent="0.35">
      <c r="A11" s="9" t="s">
        <v>10941</v>
      </c>
      <c r="B11" s="10">
        <v>41191.435699999987</v>
      </c>
      <c r="D11" s="9" t="s">
        <v>10941</v>
      </c>
      <c r="E11" s="10">
        <v>7672.0325999999977</v>
      </c>
      <c r="G11" s="9" t="s">
        <v>10941</v>
      </c>
      <c r="H11" s="10">
        <v>544</v>
      </c>
      <c r="J11" s="9" t="s">
        <v>10941</v>
      </c>
      <c r="K11" s="10">
        <v>145</v>
      </c>
      <c r="M11" s="9" t="s">
        <v>10941</v>
      </c>
      <c r="N11" s="10">
        <v>0.18625310018023966</v>
      </c>
    </row>
    <row r="12" spans="1:14" x14ac:dyDescent="0.35">
      <c r="A12" s="9" t="s">
        <v>10942</v>
      </c>
      <c r="B12" s="10">
        <v>47671.385299999987</v>
      </c>
      <c r="D12" s="9" t="s">
        <v>10942</v>
      </c>
      <c r="E12" s="10">
        <v>3513.2457999999997</v>
      </c>
      <c r="G12" s="9" t="s">
        <v>10942</v>
      </c>
      <c r="H12" s="10">
        <v>1043</v>
      </c>
      <c r="J12" s="9" t="s">
        <v>10942</v>
      </c>
      <c r="K12" s="10">
        <v>276</v>
      </c>
      <c r="M12" s="9" t="s">
        <v>10942</v>
      </c>
      <c r="N12" s="10">
        <v>7.3697161890531437E-2</v>
      </c>
    </row>
    <row r="13" spans="1:14" x14ac:dyDescent="0.35">
      <c r="A13" s="9" t="s">
        <v>10943</v>
      </c>
      <c r="B13" s="10">
        <v>54146.919999999984</v>
      </c>
      <c r="D13" s="9" t="s">
        <v>10943</v>
      </c>
      <c r="E13" s="10">
        <v>11826.798200000003</v>
      </c>
      <c r="G13" s="9" t="s">
        <v>10943</v>
      </c>
      <c r="H13" s="10">
        <v>747</v>
      </c>
      <c r="J13" s="9" t="s">
        <v>10943</v>
      </c>
      <c r="K13" s="10">
        <v>193</v>
      </c>
      <c r="M13" s="9" t="s">
        <v>10943</v>
      </c>
      <c r="N13" s="10">
        <v>0.21842051588529887</v>
      </c>
    </row>
    <row r="14" spans="1:14" x14ac:dyDescent="0.35">
      <c r="A14" s="9" t="s">
        <v>10944</v>
      </c>
      <c r="B14" s="10">
        <v>80848.568699999989</v>
      </c>
      <c r="D14" s="9" t="s">
        <v>10944</v>
      </c>
      <c r="E14" s="10">
        <v>7151.3327999999965</v>
      </c>
      <c r="G14" s="9" t="s">
        <v>10944</v>
      </c>
      <c r="H14" s="10">
        <v>1267</v>
      </c>
      <c r="J14" s="9" t="s">
        <v>10944</v>
      </c>
      <c r="K14" s="10">
        <v>323</v>
      </c>
      <c r="M14" s="9" t="s">
        <v>10944</v>
      </c>
      <c r="N14" s="10">
        <v>8.8453424902746575E-2</v>
      </c>
    </row>
    <row r="15" spans="1:14" x14ac:dyDescent="0.35">
      <c r="A15" s="9" t="s">
        <v>10945</v>
      </c>
      <c r="B15" s="10">
        <v>66477.123000000007</v>
      </c>
      <c r="D15" s="9" t="s">
        <v>10945</v>
      </c>
      <c r="E15" s="10">
        <v>5236.9156999999923</v>
      </c>
      <c r="G15" s="9" t="s">
        <v>10945</v>
      </c>
      <c r="H15" s="10">
        <v>1249</v>
      </c>
      <c r="J15" s="9" t="s">
        <v>10945</v>
      </c>
      <c r="K15" s="10">
        <v>321</v>
      </c>
      <c r="M15" s="9" t="s">
        <v>10945</v>
      </c>
      <c r="N15" s="10">
        <v>7.8777712747887599E-2</v>
      </c>
    </row>
    <row r="16" spans="1:14" x14ac:dyDescent="0.35">
      <c r="A16" s="11" t="s">
        <v>10933</v>
      </c>
      <c r="B16" s="12">
        <v>505737.01979999995</v>
      </c>
      <c r="D16" s="11" t="s">
        <v>10933</v>
      </c>
      <c r="E16" s="12">
        <v>68356.555099999983</v>
      </c>
      <c r="G16" s="11" t="s">
        <v>10933</v>
      </c>
      <c r="H16" s="12">
        <v>8250</v>
      </c>
      <c r="J16" s="11" t="s">
        <v>10933</v>
      </c>
      <c r="K16" s="12">
        <v>2143</v>
      </c>
      <c r="M16" s="11" t="s">
        <v>10933</v>
      </c>
      <c r="N16" s="12">
        <v>0.13516225315487543</v>
      </c>
    </row>
    <row r="17" spans="2:14" x14ac:dyDescent="0.35">
      <c r="B17" s="40">
        <f>GETPIVOTDATA("Sales",$A$3)</f>
        <v>505737.01979999995</v>
      </c>
      <c r="E17" s="41">
        <f>GETPIVOTDATA("Profit",$D$3)</f>
        <v>68356.555099999983</v>
      </c>
      <c r="H17" s="42">
        <f>GETPIVOTDATA("Quantity",$G$3)</f>
        <v>8250</v>
      </c>
      <c r="K17">
        <f>GETPIVOTDATA("Order ID",$J$3)</f>
        <v>2143</v>
      </c>
      <c r="N17" s="43">
        <f>GETPIVOTDATA("Profit Margin",$M$3)</f>
        <v>0.13516225315487543</v>
      </c>
    </row>
  </sheetData>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E6689-CE3C-4D20-B0DC-6D23AEB4F3F5}">
  <dimension ref="A3:J9"/>
  <sheetViews>
    <sheetView workbookViewId="0">
      <selection activeCell="AE17" sqref="AE17"/>
    </sheetView>
  </sheetViews>
  <sheetFormatPr defaultRowHeight="14.5" x14ac:dyDescent="0.35"/>
  <cols>
    <col min="1" max="1" width="12.36328125" bestFit="1" customWidth="1"/>
    <col min="2" max="2" width="11.81640625" bestFit="1" customWidth="1"/>
    <col min="3" max="3" width="11.6328125" bestFit="1" customWidth="1"/>
    <col min="4" max="4" width="14.36328125" bestFit="1" customWidth="1"/>
    <col min="5" max="5" width="15.7265625" bestFit="1" customWidth="1"/>
    <col min="6" max="6" width="18.1796875" bestFit="1" customWidth="1"/>
  </cols>
  <sheetData>
    <row r="3" spans="1:10" x14ac:dyDescent="0.35">
      <c r="A3" s="5" t="s">
        <v>10932</v>
      </c>
      <c r="B3" s="4" t="s">
        <v>10946</v>
      </c>
      <c r="C3" s="44" t="s">
        <v>10947</v>
      </c>
      <c r="D3" s="44" t="s">
        <v>10948</v>
      </c>
      <c r="E3" s="44" t="s">
        <v>10949</v>
      </c>
      <c r="F3" s="13" t="s">
        <v>10950</v>
      </c>
    </row>
    <row r="4" spans="1:10" x14ac:dyDescent="0.35">
      <c r="A4" s="27">
        <v>2011</v>
      </c>
      <c r="B4" s="14">
        <v>90794.802699999957</v>
      </c>
      <c r="C4" s="45">
        <v>12338.403300000005</v>
      </c>
      <c r="D4" s="45">
        <v>1664</v>
      </c>
      <c r="E4" s="45">
        <v>455</v>
      </c>
      <c r="F4" s="15">
        <v>0.13589327729218151</v>
      </c>
    </row>
    <row r="5" spans="1:10" x14ac:dyDescent="0.35">
      <c r="A5" s="28">
        <v>2012</v>
      </c>
      <c r="B5" s="16">
        <v>84040.259900000019</v>
      </c>
      <c r="C5" s="46">
        <v>14673.246900000006</v>
      </c>
      <c r="D5" s="46">
        <v>1682</v>
      </c>
      <c r="E5" s="46">
        <v>440</v>
      </c>
      <c r="F5" s="17">
        <v>0.17459782867711005</v>
      </c>
    </row>
    <row r="6" spans="1:10" x14ac:dyDescent="0.35">
      <c r="A6" s="28">
        <v>2013</v>
      </c>
      <c r="B6" s="16">
        <v>153647.66479999997</v>
      </c>
      <c r="C6" s="46">
        <v>23090.698400000001</v>
      </c>
      <c r="D6" s="46">
        <v>2225</v>
      </c>
      <c r="E6" s="46">
        <v>555</v>
      </c>
      <c r="F6" s="17">
        <v>0.15028343209808423</v>
      </c>
      <c r="J6" s="30"/>
    </row>
    <row r="7" spans="1:10" x14ac:dyDescent="0.35">
      <c r="A7" s="47">
        <v>2014</v>
      </c>
      <c r="B7" s="23">
        <v>177254.29240000009</v>
      </c>
      <c r="C7" s="48">
        <v>18254.206499999989</v>
      </c>
      <c r="D7" s="48">
        <v>2679</v>
      </c>
      <c r="E7" s="48">
        <v>693</v>
      </c>
      <c r="F7" s="24">
        <v>0.1029831563052178</v>
      </c>
    </row>
    <row r="9" spans="1:10" ht="18.5" x14ac:dyDescent="0.45">
      <c r="B9" s="49">
        <f>(GETPIVOTDATA("Sum of Sales",$A$3,"Year",2014)/GETPIVOTDATA("Sum of Sales",$A$3,"Year",2013))-1</f>
        <v>0.15364130415342392</v>
      </c>
      <c r="C9" s="49">
        <f>(GETPIVOTDATA("Sum of Profit",$A$3,"Year",2014)/GETPIVOTDATA("Sum of Profit",$A$3,"Year",2013))-1</f>
        <v>-0.20945628478695177</v>
      </c>
      <c r="D9" s="49">
        <f>(GETPIVOTDATA("Sum of Quantity",$A$3,"Year",2014)/GETPIVOTDATA("Sum of Quantity",$A$3,"Year",2013))-1</f>
        <v>0.20404494382022476</v>
      </c>
      <c r="E9" s="49">
        <f>(GETPIVOTDATA("Count of Order ID",$A$3,"Year",2014)/GETPIVOTDATA("Count of Order ID",$A$3,"Year",2013))-1</f>
        <v>0.24864864864864855</v>
      </c>
      <c r="F9" s="49">
        <f>(GETPIVOTDATA("Sum of Profit Margin",$A$3,"Year",2014)/GETPIVOTDATA("Sum of Profit Margin",$A$3,"Year",2013))-1</f>
        <v>-0.31474045496908365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9970" workbookViewId="0">
      <selection activeCell="D9991" sqref="D9991"/>
    </sheetView>
  </sheetViews>
  <sheetFormatPr defaultColWidth="14.453125" defaultRowHeight="15" customHeight="1" x14ac:dyDescent="0.35"/>
  <cols>
    <col min="1" max="1" width="12.54296875" customWidth="1"/>
    <col min="2" max="2" width="28.54296875" customWidth="1"/>
    <col min="3" max="3" width="14" customWidth="1"/>
    <col min="4" max="4" width="12.54296875" customWidth="1"/>
    <col min="5" max="5" width="13.7265625" customWidth="1"/>
    <col min="6" max="6" width="15" customWidth="1"/>
    <col min="7" max="7" width="18.7265625" customWidth="1"/>
    <col min="8" max="11" width="12.54296875" customWidth="1"/>
    <col min="12" max="12" width="14.54296875" customWidth="1"/>
    <col min="13" max="13" width="12.54296875" customWidth="1"/>
    <col min="14" max="14" width="13.54296875" customWidth="1"/>
    <col min="15" max="15" width="12.54296875" customWidth="1"/>
    <col min="16" max="16" width="16.26953125" customWidth="1"/>
    <col min="17" max="17" width="17.26953125" customWidth="1"/>
    <col min="18" max="22" width="12.54296875" customWidth="1"/>
  </cols>
  <sheetData>
    <row r="1" spans="1:22" ht="14.2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Dashboard</vt:lpstr>
      <vt:lpstr>Combo</vt:lpstr>
      <vt:lpstr>Waterfall Chart</vt:lpstr>
      <vt:lpstr>Pie chart</vt:lpstr>
      <vt:lpstr>Map</vt:lpstr>
      <vt:lpstr>Top 5</vt:lpstr>
      <vt:lpstr>KPI</vt:lpstr>
      <vt:lpstr>YOY GROWTH</vt:lpstr>
      <vt:lpstr>Data</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 ALL KAFI</dc:creator>
  <cp:lastModifiedBy>Lenovo001</cp:lastModifiedBy>
  <dcterms:created xsi:type="dcterms:W3CDTF">2015-06-05T18:17:20Z</dcterms:created>
  <dcterms:modified xsi:type="dcterms:W3CDTF">2025-11-24T19:46:17Z</dcterms:modified>
</cp:coreProperties>
</file>