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videlam/Dropbox/Analisis_de_datos/03_ESUP/"/>
    </mc:Choice>
  </mc:AlternateContent>
  <xr:revisionPtr revIDLastSave="0" documentId="13_ncr:1_{CBB1F81E-DE5E-1C44-B27F-968B167FAC39}" xr6:coauthVersionLast="40" xr6:coauthVersionMax="40" xr10:uidLastSave="{00000000-0000-0000-0000-000000000000}"/>
  <bookViews>
    <workbookView xWindow="-21720" yWindow="460" windowWidth="38400" windowHeight="19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N2" i="1"/>
  <c r="M2" i="1"/>
  <c r="L2" i="1"/>
  <c r="K2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<sst xmlns="http://schemas.openxmlformats.org/spreadsheetml/2006/main" count="162" uniqueCount="111">
  <si>
    <t>institución</t>
  </si>
  <si>
    <t>UNIVERSIDAD DE MAGALLANES</t>
  </si>
  <si>
    <t>UNIVERSIDAD DE LAS AMÉRICAS</t>
  </si>
  <si>
    <t>UNIVERSIDAD DE LA SERENA</t>
  </si>
  <si>
    <t>UNIVERSIDAD FINIS TERRAE</t>
  </si>
  <si>
    <t>UNIVERSIDAD DIEGO PORTALES</t>
  </si>
  <si>
    <t>UNIVERSIDAD DE CHILE</t>
  </si>
  <si>
    <t>UNIVERSIDAD CATÓLICA SILVA HENRÍQUEZ</t>
  </si>
  <si>
    <t>UNIVERSIDAD BERNARDO O HIGGINS</t>
  </si>
  <si>
    <t>PONTIFICIA UNIVERSIDAD CATÓLICA DE CHILE</t>
  </si>
  <si>
    <t>PONTIFICIA UNIVERSIDAD CATÓLICA DE VALPARAÍSO</t>
  </si>
  <si>
    <t>UNIVERSIDAD ACADEMIA DE HUMANISMO CRISTIANO</t>
  </si>
  <si>
    <t>UNIVERSIDAD SAN SEBASTIÁN</t>
  </si>
  <si>
    <t>UNIVERSIDAD MAYOR</t>
  </si>
  <si>
    <t>UNIVERSIDAD DE VIÑA DEL MAR</t>
  </si>
  <si>
    <t>UNIVERSIDAD IBEROAMERICANA DE CIENCIAS Y TECNOLOGÍA UNICIT</t>
  </si>
  <si>
    <t>UNIVERSIDAD DEL BÍO-BÍO</t>
  </si>
  <si>
    <t>UNIVERSIDAD DE VALPARAÍSO</t>
  </si>
  <si>
    <t>UNIVERSIDAD ALBERTO HURTADO</t>
  </si>
  <si>
    <t>UNIVERSIDAD TECNOLÓGICA METROPOLITANA</t>
  </si>
  <si>
    <t>UNIVERSIDAD MIGUEL DE CERVANTES</t>
  </si>
  <si>
    <t>UNIVERSIDAD SANTO TOMÁS</t>
  </si>
  <si>
    <t>UNIVERSIDAD METROPOLITANA DE CIENCIAS DE LA EDUCACIÓN</t>
  </si>
  <si>
    <t>UNIVERSIDAD TÉCNICA FEDERICO SANTA MARÍA</t>
  </si>
  <si>
    <t>UNIVERSIDAD TECNOLÓGICA DE CHILE INACAP</t>
  </si>
  <si>
    <t>UNIVERSIDAD ARTURO PRAT</t>
  </si>
  <si>
    <t>UNIVERSIDAD AUSTRAL DE CHILE</t>
  </si>
  <si>
    <t>UNIVERSIDAD CATÓLICA DEL MAULE</t>
  </si>
  <si>
    <t>UNIVERSIDAD CATÓLICA DE TEMUCO</t>
  </si>
  <si>
    <t>UNIVERSIDAD ANDRÉS BELLO</t>
  </si>
  <si>
    <t>UNIVERSIDAD ADOLFO IBÁÑEZ</t>
  </si>
  <si>
    <t>UNIVERSIDAD ADVENTISTA DE CHILE</t>
  </si>
  <si>
    <t>UNIVERSIDAD AUTÓNOMA DE CHILE</t>
  </si>
  <si>
    <t>UNIVERSIDAD DE LOS ANDES</t>
  </si>
  <si>
    <t>UNIVERSIDAD DE PLAYA ANCHA DE CIENCIAS DE LA EDUCACIÓN</t>
  </si>
  <si>
    <t>UNIVERSIDAD DE CONCEPCIÓN</t>
  </si>
  <si>
    <t>UNIVERSIDAD CENTRAL DE CHILE</t>
  </si>
  <si>
    <t>UNIVERSIDAD DE ANTOFAGASTA</t>
  </si>
  <si>
    <t>UNIVERSIDAD DE ATACAMA</t>
  </si>
  <si>
    <t>UNIVERSIDAD CATÓLICA DEL NORTE</t>
  </si>
  <si>
    <t>UNIVERSIDAD CATÓLICA DE LA SANTÍSIMA CONCEPCIÓN</t>
  </si>
  <si>
    <t>UNIVERSIDAD DE TARAPACÁ</t>
  </si>
  <si>
    <t>UNIVERSIDAD DE LOS LAGOS</t>
  </si>
  <si>
    <t>UNIVERSIDAD DE LA FRONTERA</t>
  </si>
  <si>
    <t>UNIVERSIDAD DEL DESARROLLO</t>
  </si>
  <si>
    <t>UNIVERSIDAD DE SANTIAGO DE CHILE</t>
  </si>
  <si>
    <t>UNIVERSIDAD DE TALCA</t>
  </si>
  <si>
    <t>codigo_ies</t>
  </si>
  <si>
    <t>abb</t>
  </si>
  <si>
    <t>UMAG</t>
  </si>
  <si>
    <t>UDLA</t>
  </si>
  <si>
    <t>USERENA</t>
  </si>
  <si>
    <t>UFT</t>
  </si>
  <si>
    <t>UDP</t>
  </si>
  <si>
    <t>UCHILE</t>
  </si>
  <si>
    <t>UCSH</t>
  </si>
  <si>
    <t>UBO</t>
  </si>
  <si>
    <t>PUC</t>
  </si>
  <si>
    <t>PUCV</t>
  </si>
  <si>
    <t>U ACADEMIA HC</t>
  </si>
  <si>
    <t>USS</t>
  </si>
  <si>
    <t>UMAYOR</t>
  </si>
  <si>
    <t>UVM</t>
  </si>
  <si>
    <t>UIBERO</t>
  </si>
  <si>
    <t>U  BÍO-BÍO</t>
  </si>
  <si>
    <t>UVALPO</t>
  </si>
  <si>
    <t>UAH</t>
  </si>
  <si>
    <t>UTEM</t>
  </si>
  <si>
    <t>UMCERVANTES</t>
  </si>
  <si>
    <t>UST</t>
  </si>
  <si>
    <t>UMCE</t>
  </si>
  <si>
    <t>UTFSM</t>
  </si>
  <si>
    <t>U INACAP</t>
  </si>
  <si>
    <t>UAP</t>
  </si>
  <si>
    <t>U AUSTRAL</t>
  </si>
  <si>
    <t>UCM</t>
  </si>
  <si>
    <t>UCT</t>
  </si>
  <si>
    <t>UAB</t>
  </si>
  <si>
    <t>UAI</t>
  </si>
  <si>
    <t>U ADVENTISTA</t>
  </si>
  <si>
    <t>U AUTONOMA</t>
  </si>
  <si>
    <t>U LOS ANDES</t>
  </si>
  <si>
    <t>UPLA</t>
  </si>
  <si>
    <t>UDEC</t>
  </si>
  <si>
    <t>U CENTRAL</t>
  </si>
  <si>
    <t>UANTOF</t>
  </si>
  <si>
    <t>UDA</t>
  </si>
  <si>
    <t>UCN</t>
  </si>
  <si>
    <t>UCSC</t>
  </si>
  <si>
    <t>UTA</t>
  </si>
  <si>
    <t>ULAGOS</t>
  </si>
  <si>
    <t>UFRO</t>
  </si>
  <si>
    <t>UDD</t>
  </si>
  <si>
    <t>USACH</t>
  </si>
  <si>
    <t>UTALCA</t>
  </si>
  <si>
    <t>RKG_2018</t>
  </si>
  <si>
    <t>NA</t>
  </si>
  <si>
    <t>total</t>
  </si>
  <si>
    <t>Estu</t>
  </si>
  <si>
    <t>Acad</t>
  </si>
  <si>
    <t>Form</t>
  </si>
  <si>
    <t>Inst</t>
  </si>
  <si>
    <t>Estu_t</t>
  </si>
  <si>
    <t>Acad_t</t>
  </si>
  <si>
    <t>Form_t</t>
  </si>
  <si>
    <t>Inst_t</t>
  </si>
  <si>
    <t>C_universitas</t>
  </si>
  <si>
    <t>U de Investigación y Doctorados</t>
  </si>
  <si>
    <t>U de Investigación y Doctorados Areas Selectivas</t>
  </si>
  <si>
    <t>U docentes con proyección en investigación</t>
  </si>
  <si>
    <t>U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</si>
</sst>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zoomScale="170" zoomScaleNormal="170" workbookViewId="0">
      <selection activeCell="D1" sqref="D1"/>
    </sheetView>
  </sheetViews>
  <sheetFormatPr baseColWidth="10" defaultColWidth="8.83203125" defaultRowHeight="15" x14ac:dyDescent="0.2"/>
  <cols>
    <col min="1" max="1" width="54" bestFit="1" customWidth="1"/>
    <col min="2" max="2" width="9.1640625" bestFit="1" customWidth="1"/>
    <col min="3" max="3" width="13.1640625" bestFit="1" customWidth="1"/>
    <col min="4" max="4" width="25.5" bestFit="1" customWidth="1"/>
    <col min="6" max="6" width="9.83203125" bestFit="1" customWidth="1"/>
    <col min="7" max="7" width="10.83203125" bestFit="1" customWidth="1"/>
    <col min="9" max="9" width="10.83203125" bestFit="1" customWidth="1"/>
    <col min="10" max="10" width="5.1640625" bestFit="1" customWidth="1"/>
  </cols>
  <sheetData>
    <row r="1" spans="1:14" x14ac:dyDescent="0.2">
      <c r="A1" t="s">
        <v>0</v>
      </c>
      <c r="B1" t="s">
        <v>47</v>
      </c>
      <c r="C1" t="s">
        <v>48</v>
      </c>
      <c r="D1" s="1" t="s">
        <v>106</v>
      </c>
      <c r="E1" t="s">
        <v>95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97</v>
      </c>
      <c r="K1" s="1" t="s">
        <v>102</v>
      </c>
      <c r="L1" s="1" t="s">
        <v>103</v>
      </c>
      <c r="M1" s="1" t="s">
        <v>104</v>
      </c>
      <c r="N1" s="1" t="s">
        <v>105</v>
      </c>
    </row>
    <row r="2" spans="1:14" x14ac:dyDescent="0.2">
      <c r="A2" t="s">
        <v>9</v>
      </c>
      <c r="B2">
        <v>86</v>
      </c>
      <c r="C2" t="s">
        <v>57</v>
      </c>
      <c r="D2" s="1" t="s">
        <v>107</v>
      </c>
      <c r="E2">
        <v>1</v>
      </c>
      <c r="F2">
        <v>15</v>
      </c>
      <c r="G2">
        <v>17.100000000000001</v>
      </c>
      <c r="H2">
        <v>33.5</v>
      </c>
      <c r="I2">
        <v>19.600000000000001</v>
      </c>
      <c r="J2" s="2">
        <f t="shared" ref="J2:J46" si="0">+SUM(F2:I2)</f>
        <v>85.199999999999989</v>
      </c>
      <c r="K2" s="2">
        <f>+F2/0.15</f>
        <v>100</v>
      </c>
      <c r="L2" s="2">
        <f>+G2/0.25</f>
        <v>68.400000000000006</v>
      </c>
      <c r="M2" s="2">
        <f>+H2/0.4</f>
        <v>83.75</v>
      </c>
      <c r="N2" s="2">
        <f>+I2/0.2</f>
        <v>98</v>
      </c>
    </row>
    <row r="3" spans="1:14" x14ac:dyDescent="0.2">
      <c r="A3" t="s">
        <v>6</v>
      </c>
      <c r="B3">
        <v>70</v>
      </c>
      <c r="C3" t="s">
        <v>54</v>
      </c>
      <c r="D3" s="1" t="s">
        <v>107</v>
      </c>
      <c r="E3">
        <v>2</v>
      </c>
      <c r="F3">
        <v>14.7</v>
      </c>
      <c r="G3">
        <v>16.600000000000001</v>
      </c>
      <c r="H3">
        <v>31.7</v>
      </c>
      <c r="I3">
        <v>18.5</v>
      </c>
      <c r="J3" s="2">
        <f t="shared" si="0"/>
        <v>81.5</v>
      </c>
      <c r="K3" s="2">
        <f t="shared" ref="K3:K46" si="1">+F3/0.15</f>
        <v>98</v>
      </c>
      <c r="L3" s="2">
        <f t="shared" ref="L3:L46" si="2">+G3/0.25</f>
        <v>66.400000000000006</v>
      </c>
      <c r="M3" s="2">
        <f t="shared" ref="M3:M46" si="3">+H3/0.4</f>
        <v>79.25</v>
      </c>
      <c r="N3" s="2">
        <f t="shared" ref="N3:N46" si="4">+I3/0.2</f>
        <v>92.5</v>
      </c>
    </row>
    <row r="4" spans="1:14" x14ac:dyDescent="0.2">
      <c r="A4" t="s">
        <v>35</v>
      </c>
      <c r="B4">
        <v>87</v>
      </c>
      <c r="C4" t="s">
        <v>83</v>
      </c>
      <c r="D4" s="1" t="s">
        <v>107</v>
      </c>
      <c r="E4">
        <v>3</v>
      </c>
      <c r="F4">
        <v>13.7</v>
      </c>
      <c r="G4">
        <v>22.1</v>
      </c>
      <c r="H4">
        <v>26.7</v>
      </c>
      <c r="I4">
        <v>17.8</v>
      </c>
      <c r="J4" s="2">
        <f t="shared" si="0"/>
        <v>80.3</v>
      </c>
      <c r="K4" s="2">
        <f t="shared" si="1"/>
        <v>91.333333333333329</v>
      </c>
      <c r="L4" s="2">
        <f t="shared" si="2"/>
        <v>88.4</v>
      </c>
      <c r="M4" s="2">
        <f t="shared" si="3"/>
        <v>66.75</v>
      </c>
      <c r="N4" s="2">
        <f t="shared" si="4"/>
        <v>89</v>
      </c>
    </row>
    <row r="5" spans="1:14" x14ac:dyDescent="0.2">
      <c r="A5" t="s">
        <v>16</v>
      </c>
      <c r="B5">
        <v>75</v>
      </c>
      <c r="C5" t="s">
        <v>64</v>
      </c>
      <c r="D5" s="1" t="s">
        <v>108</v>
      </c>
      <c r="E5">
        <v>4</v>
      </c>
      <c r="F5">
        <v>12.8</v>
      </c>
      <c r="G5">
        <v>22.6</v>
      </c>
      <c r="H5">
        <v>28.2</v>
      </c>
      <c r="I5">
        <v>14.1</v>
      </c>
      <c r="J5" s="2">
        <f t="shared" si="0"/>
        <v>77.7</v>
      </c>
      <c r="K5" s="2">
        <f t="shared" si="1"/>
        <v>85.333333333333343</v>
      </c>
      <c r="L5" s="2">
        <f t="shared" si="2"/>
        <v>90.4</v>
      </c>
      <c r="M5" s="2">
        <f t="shared" si="3"/>
        <v>70.5</v>
      </c>
      <c r="N5" s="2">
        <f t="shared" si="4"/>
        <v>70.5</v>
      </c>
    </row>
    <row r="6" spans="1:14" x14ac:dyDescent="0.2">
      <c r="A6" t="s">
        <v>46</v>
      </c>
      <c r="B6">
        <v>78</v>
      </c>
      <c r="C6" t="s">
        <v>94</v>
      </c>
      <c r="D6" s="1" t="s">
        <v>108</v>
      </c>
      <c r="E6">
        <v>5</v>
      </c>
      <c r="F6">
        <v>13.5</v>
      </c>
      <c r="G6">
        <v>19</v>
      </c>
      <c r="H6">
        <v>27.7</v>
      </c>
      <c r="I6">
        <v>13.7</v>
      </c>
      <c r="J6" s="2">
        <f t="shared" si="0"/>
        <v>73.900000000000006</v>
      </c>
      <c r="K6" s="2">
        <f t="shared" si="1"/>
        <v>90</v>
      </c>
      <c r="L6" s="2">
        <f t="shared" si="2"/>
        <v>76</v>
      </c>
      <c r="M6" s="2">
        <f t="shared" si="3"/>
        <v>69.25</v>
      </c>
      <c r="N6" s="2">
        <f t="shared" si="4"/>
        <v>68.499999999999986</v>
      </c>
    </row>
    <row r="7" spans="1:14" x14ac:dyDescent="0.2">
      <c r="A7" t="s">
        <v>10</v>
      </c>
      <c r="B7">
        <v>89</v>
      </c>
      <c r="C7" t="s">
        <v>58</v>
      </c>
      <c r="D7" s="1" t="s">
        <v>107</v>
      </c>
      <c r="E7">
        <v>6</v>
      </c>
      <c r="F7">
        <v>13.4</v>
      </c>
      <c r="G7">
        <v>14.7</v>
      </c>
      <c r="H7">
        <v>29</v>
      </c>
      <c r="I7">
        <v>16.399999999999999</v>
      </c>
      <c r="J7" s="2">
        <f t="shared" si="0"/>
        <v>73.5</v>
      </c>
      <c r="K7" s="2">
        <f t="shared" si="1"/>
        <v>89.333333333333343</v>
      </c>
      <c r="L7" s="2">
        <f t="shared" si="2"/>
        <v>58.8</v>
      </c>
      <c r="M7" s="2">
        <f t="shared" si="3"/>
        <v>72.5</v>
      </c>
      <c r="N7" s="2">
        <f t="shared" si="4"/>
        <v>81.999999999999986</v>
      </c>
    </row>
    <row r="8" spans="1:14" x14ac:dyDescent="0.2">
      <c r="A8" t="s">
        <v>26</v>
      </c>
      <c r="B8">
        <v>90</v>
      </c>
      <c r="C8" t="s">
        <v>74</v>
      </c>
      <c r="D8" s="1" t="s">
        <v>107</v>
      </c>
      <c r="E8">
        <v>7</v>
      </c>
      <c r="F8">
        <v>13</v>
      </c>
      <c r="G8">
        <v>15.7</v>
      </c>
      <c r="H8">
        <v>28.3</v>
      </c>
      <c r="I8">
        <v>16.2</v>
      </c>
      <c r="J8" s="2">
        <f t="shared" si="0"/>
        <v>73.2</v>
      </c>
      <c r="K8" s="2">
        <f t="shared" si="1"/>
        <v>86.666666666666671</v>
      </c>
      <c r="L8" s="2">
        <f t="shared" si="2"/>
        <v>62.8</v>
      </c>
      <c r="M8" s="2">
        <f t="shared" si="3"/>
        <v>70.75</v>
      </c>
      <c r="N8" s="2">
        <f t="shared" si="4"/>
        <v>80.999999999999986</v>
      </c>
    </row>
    <row r="9" spans="1:14" x14ac:dyDescent="0.2">
      <c r="A9" t="s">
        <v>30</v>
      </c>
      <c r="B9">
        <v>23</v>
      </c>
      <c r="C9" t="s">
        <v>78</v>
      </c>
      <c r="D9" s="1" t="s">
        <v>108</v>
      </c>
      <c r="E9">
        <v>8</v>
      </c>
      <c r="F9">
        <v>14</v>
      </c>
      <c r="G9">
        <v>14.8</v>
      </c>
      <c r="H9">
        <v>27.9</v>
      </c>
      <c r="I9">
        <v>13.6</v>
      </c>
      <c r="J9" s="2">
        <f t="shared" si="0"/>
        <v>70.3</v>
      </c>
      <c r="K9" s="2">
        <f t="shared" si="1"/>
        <v>93.333333333333343</v>
      </c>
      <c r="L9" s="2">
        <f t="shared" si="2"/>
        <v>59.2</v>
      </c>
      <c r="M9" s="2">
        <f t="shared" si="3"/>
        <v>69.749999999999986</v>
      </c>
      <c r="N9" s="2">
        <f t="shared" si="4"/>
        <v>68</v>
      </c>
    </row>
    <row r="10" spans="1:14" x14ac:dyDescent="0.2">
      <c r="A10" t="s">
        <v>43</v>
      </c>
      <c r="B10">
        <v>76</v>
      </c>
      <c r="C10" t="s">
        <v>91</v>
      </c>
      <c r="D10" s="1" t="s">
        <v>107</v>
      </c>
      <c r="E10">
        <v>9</v>
      </c>
      <c r="F10">
        <v>13.1</v>
      </c>
      <c r="G10">
        <v>17.7</v>
      </c>
      <c r="H10">
        <v>25.6</v>
      </c>
      <c r="I10">
        <v>13.7</v>
      </c>
      <c r="J10" s="2">
        <f t="shared" si="0"/>
        <v>70.099999999999994</v>
      </c>
      <c r="K10" s="2">
        <f t="shared" si="1"/>
        <v>87.333333333333329</v>
      </c>
      <c r="L10" s="2">
        <f t="shared" si="2"/>
        <v>70.8</v>
      </c>
      <c r="M10" s="2">
        <f t="shared" si="3"/>
        <v>64</v>
      </c>
      <c r="N10" s="2">
        <f t="shared" si="4"/>
        <v>68.499999999999986</v>
      </c>
    </row>
    <row r="11" spans="1:14" x14ac:dyDescent="0.2">
      <c r="A11" t="s">
        <v>41</v>
      </c>
      <c r="B11">
        <v>80</v>
      </c>
      <c r="C11" t="s">
        <v>89</v>
      </c>
      <c r="D11" s="1" t="s">
        <v>108</v>
      </c>
      <c r="E11">
        <v>10</v>
      </c>
      <c r="F11">
        <v>12.3</v>
      </c>
      <c r="G11">
        <v>18.8</v>
      </c>
      <c r="H11">
        <v>23.8</v>
      </c>
      <c r="I11">
        <v>14.3</v>
      </c>
      <c r="J11" s="2">
        <f t="shared" si="0"/>
        <v>69.2</v>
      </c>
      <c r="K11" s="2">
        <f t="shared" si="1"/>
        <v>82.000000000000014</v>
      </c>
      <c r="L11" s="2">
        <f t="shared" si="2"/>
        <v>75.2</v>
      </c>
      <c r="M11" s="2">
        <f t="shared" si="3"/>
        <v>59.5</v>
      </c>
      <c r="N11" s="2">
        <f t="shared" si="4"/>
        <v>71.5</v>
      </c>
    </row>
    <row r="12" spans="1:14" x14ac:dyDescent="0.2">
      <c r="A12" t="s">
        <v>39</v>
      </c>
      <c r="B12">
        <v>91</v>
      </c>
      <c r="C12" t="s">
        <v>87</v>
      </c>
      <c r="D12" s="1" t="s">
        <v>108</v>
      </c>
      <c r="E12">
        <v>11</v>
      </c>
      <c r="F12">
        <v>13</v>
      </c>
      <c r="G12">
        <v>12.6</v>
      </c>
      <c r="H12">
        <v>26.2</v>
      </c>
      <c r="I12">
        <v>16.2</v>
      </c>
      <c r="J12" s="2">
        <f t="shared" si="0"/>
        <v>68</v>
      </c>
      <c r="K12" s="2">
        <f t="shared" si="1"/>
        <v>86.666666666666671</v>
      </c>
      <c r="L12" s="2">
        <f t="shared" si="2"/>
        <v>50.4</v>
      </c>
      <c r="M12" s="2">
        <f t="shared" si="3"/>
        <v>65.5</v>
      </c>
      <c r="N12" s="2">
        <f t="shared" si="4"/>
        <v>80.999999999999986</v>
      </c>
    </row>
    <row r="13" spans="1:14" x14ac:dyDescent="0.2">
      <c r="A13" t="s">
        <v>45</v>
      </c>
      <c r="B13">
        <v>71</v>
      </c>
      <c r="C13" t="s">
        <v>93</v>
      </c>
      <c r="D13" s="1" t="s">
        <v>107</v>
      </c>
      <c r="E13">
        <v>12</v>
      </c>
      <c r="F13">
        <v>13.5</v>
      </c>
      <c r="G13">
        <v>9.4</v>
      </c>
      <c r="H13">
        <v>27.7</v>
      </c>
      <c r="I13">
        <v>16.100000000000001</v>
      </c>
      <c r="J13" s="2">
        <f t="shared" si="0"/>
        <v>66.699999999999989</v>
      </c>
      <c r="K13" s="2">
        <f t="shared" si="1"/>
        <v>90</v>
      </c>
      <c r="L13" s="2">
        <f t="shared" si="2"/>
        <v>37.6</v>
      </c>
      <c r="M13" s="2">
        <f t="shared" si="3"/>
        <v>69.25</v>
      </c>
      <c r="N13" s="2">
        <f t="shared" si="4"/>
        <v>80.5</v>
      </c>
    </row>
    <row r="14" spans="1:14" x14ac:dyDescent="0.2">
      <c r="A14" t="s">
        <v>33</v>
      </c>
      <c r="B14">
        <v>34</v>
      </c>
      <c r="C14" t="s">
        <v>81</v>
      </c>
      <c r="D14" s="1" t="s">
        <v>108</v>
      </c>
      <c r="E14">
        <v>13</v>
      </c>
      <c r="F14">
        <v>14.1</v>
      </c>
      <c r="G14">
        <v>7.1</v>
      </c>
      <c r="H14">
        <v>30.3</v>
      </c>
      <c r="I14">
        <v>13.9</v>
      </c>
      <c r="J14" s="2">
        <f t="shared" si="0"/>
        <v>65.400000000000006</v>
      </c>
      <c r="K14" s="2">
        <f t="shared" si="1"/>
        <v>94</v>
      </c>
      <c r="L14" s="2">
        <f t="shared" si="2"/>
        <v>28.4</v>
      </c>
      <c r="M14" s="2">
        <f t="shared" si="3"/>
        <v>75.75</v>
      </c>
      <c r="N14" s="2">
        <f t="shared" si="4"/>
        <v>69.5</v>
      </c>
    </row>
    <row r="15" spans="1:14" x14ac:dyDescent="0.2">
      <c r="A15" t="s">
        <v>27</v>
      </c>
      <c r="B15">
        <v>92</v>
      </c>
      <c r="C15" t="s">
        <v>75</v>
      </c>
      <c r="D15" s="1" t="s">
        <v>108</v>
      </c>
      <c r="E15">
        <v>14</v>
      </c>
      <c r="F15">
        <v>12.8</v>
      </c>
      <c r="G15">
        <v>9.8000000000000007</v>
      </c>
      <c r="H15">
        <v>28.8</v>
      </c>
      <c r="I15">
        <v>13.4</v>
      </c>
      <c r="J15" s="2">
        <f t="shared" si="0"/>
        <v>64.800000000000011</v>
      </c>
      <c r="K15" s="2">
        <f t="shared" si="1"/>
        <v>85.333333333333343</v>
      </c>
      <c r="L15" s="2">
        <f t="shared" si="2"/>
        <v>39.200000000000003</v>
      </c>
      <c r="M15" s="2">
        <f t="shared" si="3"/>
        <v>72</v>
      </c>
      <c r="N15" s="2">
        <f t="shared" si="4"/>
        <v>67</v>
      </c>
    </row>
    <row r="16" spans="1:14" x14ac:dyDescent="0.2">
      <c r="A16" t="s">
        <v>44</v>
      </c>
      <c r="B16">
        <v>45</v>
      </c>
      <c r="C16" t="s">
        <v>92</v>
      </c>
      <c r="D16" s="1" t="s">
        <v>109</v>
      </c>
      <c r="E16">
        <v>15</v>
      </c>
      <c r="F16">
        <v>12.9</v>
      </c>
      <c r="G16">
        <v>6.7</v>
      </c>
      <c r="H16">
        <v>31.1</v>
      </c>
      <c r="I16">
        <v>14.1</v>
      </c>
      <c r="J16" s="2">
        <f t="shared" si="0"/>
        <v>64.8</v>
      </c>
      <c r="K16" s="2">
        <f t="shared" si="1"/>
        <v>86</v>
      </c>
      <c r="L16" s="2">
        <f t="shared" si="2"/>
        <v>26.8</v>
      </c>
      <c r="M16" s="2">
        <f t="shared" si="3"/>
        <v>77.75</v>
      </c>
      <c r="N16" s="2">
        <f t="shared" si="4"/>
        <v>70.5</v>
      </c>
    </row>
    <row r="17" spans="1:14" x14ac:dyDescent="0.2">
      <c r="A17" t="s">
        <v>17</v>
      </c>
      <c r="B17">
        <v>72</v>
      </c>
      <c r="C17" t="s">
        <v>65</v>
      </c>
      <c r="D17" s="1" t="s">
        <v>107</v>
      </c>
      <c r="E17">
        <v>16</v>
      </c>
      <c r="F17">
        <v>13.1</v>
      </c>
      <c r="G17">
        <v>9.6999999999999993</v>
      </c>
      <c r="H17">
        <v>27.3</v>
      </c>
      <c r="I17">
        <v>13.8</v>
      </c>
      <c r="J17" s="2">
        <f t="shared" si="0"/>
        <v>63.899999999999991</v>
      </c>
      <c r="K17" s="2">
        <f t="shared" si="1"/>
        <v>87.333333333333329</v>
      </c>
      <c r="L17" s="2">
        <f t="shared" si="2"/>
        <v>38.799999999999997</v>
      </c>
      <c r="M17" s="2">
        <f t="shared" si="3"/>
        <v>68.25</v>
      </c>
      <c r="N17" s="2">
        <f t="shared" si="4"/>
        <v>69</v>
      </c>
    </row>
    <row r="18" spans="1:14" x14ac:dyDescent="0.2">
      <c r="A18" t="s">
        <v>23</v>
      </c>
      <c r="B18">
        <v>88</v>
      </c>
      <c r="C18" t="s">
        <v>71</v>
      </c>
      <c r="D18" s="1" t="s">
        <v>108</v>
      </c>
      <c r="E18">
        <v>17</v>
      </c>
      <c r="F18">
        <v>13.7</v>
      </c>
      <c r="G18">
        <v>11.6</v>
      </c>
      <c r="H18">
        <v>22.5</v>
      </c>
      <c r="I18">
        <v>15.6</v>
      </c>
      <c r="J18" s="2">
        <f t="shared" si="0"/>
        <v>63.4</v>
      </c>
      <c r="K18" s="2">
        <f t="shared" si="1"/>
        <v>91.333333333333329</v>
      </c>
      <c r="L18" s="2">
        <f t="shared" si="2"/>
        <v>46.4</v>
      </c>
      <c r="M18" s="2">
        <f t="shared" si="3"/>
        <v>56.25</v>
      </c>
      <c r="N18" s="2">
        <f t="shared" si="4"/>
        <v>78</v>
      </c>
    </row>
    <row r="19" spans="1:14" x14ac:dyDescent="0.2">
      <c r="A19" t="s">
        <v>22</v>
      </c>
      <c r="B19">
        <v>82</v>
      </c>
      <c r="C19" t="s">
        <v>70</v>
      </c>
      <c r="D19" s="1" t="s">
        <v>109</v>
      </c>
      <c r="E19">
        <v>18</v>
      </c>
      <c r="F19">
        <v>12.8</v>
      </c>
      <c r="G19">
        <v>11.8</v>
      </c>
      <c r="H19">
        <v>28.8</v>
      </c>
      <c r="I19">
        <v>9.5</v>
      </c>
      <c r="J19" s="2">
        <f t="shared" si="0"/>
        <v>62.900000000000006</v>
      </c>
      <c r="K19" s="2">
        <f t="shared" si="1"/>
        <v>85.333333333333343</v>
      </c>
      <c r="L19" s="2">
        <f t="shared" si="2"/>
        <v>47.2</v>
      </c>
      <c r="M19" s="2">
        <f t="shared" si="3"/>
        <v>72</v>
      </c>
      <c r="N19" s="2">
        <f t="shared" si="4"/>
        <v>47.5</v>
      </c>
    </row>
    <row r="20" spans="1:14" x14ac:dyDescent="0.2">
      <c r="A20" t="s">
        <v>5</v>
      </c>
      <c r="B20">
        <v>3</v>
      </c>
      <c r="C20" t="s">
        <v>53</v>
      </c>
      <c r="D20" s="1" t="s">
        <v>108</v>
      </c>
      <c r="E20">
        <v>19</v>
      </c>
      <c r="F20">
        <v>13.3</v>
      </c>
      <c r="G20">
        <v>7.8</v>
      </c>
      <c r="H20">
        <v>27</v>
      </c>
      <c r="I20">
        <v>13.3</v>
      </c>
      <c r="J20" s="2">
        <f t="shared" si="0"/>
        <v>61.400000000000006</v>
      </c>
      <c r="K20" s="2">
        <f t="shared" si="1"/>
        <v>88.666666666666671</v>
      </c>
      <c r="L20" s="2">
        <f t="shared" si="2"/>
        <v>31.2</v>
      </c>
      <c r="M20" s="2">
        <f t="shared" si="3"/>
        <v>67.5</v>
      </c>
      <c r="N20" s="2">
        <f t="shared" si="4"/>
        <v>66.5</v>
      </c>
    </row>
    <row r="21" spans="1:14" x14ac:dyDescent="0.2">
      <c r="A21" t="s">
        <v>34</v>
      </c>
      <c r="B21">
        <v>83</v>
      </c>
      <c r="C21" t="s">
        <v>82</v>
      </c>
      <c r="D21" s="1" t="s">
        <v>108</v>
      </c>
      <c r="E21">
        <v>20</v>
      </c>
      <c r="F21">
        <v>12</v>
      </c>
      <c r="G21">
        <v>12.2</v>
      </c>
      <c r="H21">
        <v>23.6</v>
      </c>
      <c r="I21">
        <v>13</v>
      </c>
      <c r="J21" s="2">
        <f t="shared" si="0"/>
        <v>60.8</v>
      </c>
      <c r="K21" s="2">
        <f t="shared" si="1"/>
        <v>80</v>
      </c>
      <c r="L21" s="2">
        <f t="shared" si="2"/>
        <v>48.8</v>
      </c>
      <c r="M21" s="2">
        <f t="shared" si="3"/>
        <v>59</v>
      </c>
      <c r="N21" s="2">
        <f t="shared" si="4"/>
        <v>65</v>
      </c>
    </row>
    <row r="22" spans="1:14" x14ac:dyDescent="0.2">
      <c r="A22" t="s">
        <v>31</v>
      </c>
      <c r="B22">
        <v>38</v>
      </c>
      <c r="C22" t="s">
        <v>79</v>
      </c>
      <c r="D22" s="1" t="s">
        <v>110</v>
      </c>
      <c r="E22">
        <v>21</v>
      </c>
      <c r="F22">
        <v>10.6</v>
      </c>
      <c r="G22">
        <v>10.3</v>
      </c>
      <c r="H22">
        <v>30.6</v>
      </c>
      <c r="I22">
        <v>8.6</v>
      </c>
      <c r="J22" s="2">
        <f t="shared" si="0"/>
        <v>60.1</v>
      </c>
      <c r="K22" s="2">
        <f t="shared" si="1"/>
        <v>70.666666666666671</v>
      </c>
      <c r="L22" s="2">
        <f t="shared" si="2"/>
        <v>41.2</v>
      </c>
      <c r="M22" s="2">
        <f t="shared" si="3"/>
        <v>76.5</v>
      </c>
      <c r="N22" s="2">
        <f t="shared" si="4"/>
        <v>42.999999999999993</v>
      </c>
    </row>
    <row r="23" spans="1:14" x14ac:dyDescent="0.2">
      <c r="A23" t="s">
        <v>18</v>
      </c>
      <c r="B23">
        <v>69</v>
      </c>
      <c r="C23" t="s">
        <v>66</v>
      </c>
      <c r="D23" s="1" t="s">
        <v>108</v>
      </c>
      <c r="E23">
        <v>22</v>
      </c>
      <c r="F23">
        <v>12.3</v>
      </c>
      <c r="G23">
        <v>9.5</v>
      </c>
      <c r="H23">
        <v>24.7</v>
      </c>
      <c r="I23">
        <v>13.4</v>
      </c>
      <c r="J23" s="2">
        <f t="shared" si="0"/>
        <v>59.9</v>
      </c>
      <c r="K23" s="2">
        <f t="shared" si="1"/>
        <v>82.000000000000014</v>
      </c>
      <c r="L23" s="2">
        <f t="shared" si="2"/>
        <v>38</v>
      </c>
      <c r="M23" s="2">
        <f t="shared" si="3"/>
        <v>61.749999999999993</v>
      </c>
      <c r="N23" s="2">
        <f t="shared" si="4"/>
        <v>67</v>
      </c>
    </row>
    <row r="24" spans="1:14" x14ac:dyDescent="0.2">
      <c r="A24" t="s">
        <v>8</v>
      </c>
      <c r="B24">
        <v>50</v>
      </c>
      <c r="C24" t="s">
        <v>56</v>
      </c>
      <c r="D24" s="1" t="s">
        <v>109</v>
      </c>
      <c r="E24">
        <v>23</v>
      </c>
      <c r="F24">
        <v>11.2</v>
      </c>
      <c r="G24">
        <v>11</v>
      </c>
      <c r="H24">
        <v>25.6</v>
      </c>
      <c r="I24">
        <v>10.9</v>
      </c>
      <c r="J24" s="2">
        <f t="shared" si="0"/>
        <v>58.699999999999996</v>
      </c>
      <c r="K24" s="2">
        <f t="shared" si="1"/>
        <v>74.666666666666671</v>
      </c>
      <c r="L24" s="2">
        <f t="shared" si="2"/>
        <v>44</v>
      </c>
      <c r="M24" s="2">
        <f t="shared" si="3"/>
        <v>64</v>
      </c>
      <c r="N24" s="2">
        <f t="shared" si="4"/>
        <v>54.5</v>
      </c>
    </row>
    <row r="25" spans="1:14" x14ac:dyDescent="0.2">
      <c r="A25" t="s">
        <v>13</v>
      </c>
      <c r="B25">
        <v>10</v>
      </c>
      <c r="C25" t="s">
        <v>61</v>
      </c>
      <c r="D25" s="1" t="s">
        <v>108</v>
      </c>
      <c r="E25">
        <v>24</v>
      </c>
      <c r="F25">
        <v>12.3</v>
      </c>
      <c r="G25">
        <v>5.3</v>
      </c>
      <c r="H25">
        <v>27.3</v>
      </c>
      <c r="I25">
        <v>13.4</v>
      </c>
      <c r="J25" s="2">
        <f t="shared" si="0"/>
        <v>58.300000000000004</v>
      </c>
      <c r="K25" s="2">
        <f t="shared" si="1"/>
        <v>82.000000000000014</v>
      </c>
      <c r="L25" s="2">
        <f t="shared" si="2"/>
        <v>21.2</v>
      </c>
      <c r="M25" s="2">
        <f t="shared" si="3"/>
        <v>68.25</v>
      </c>
      <c r="N25" s="2">
        <f t="shared" si="4"/>
        <v>67</v>
      </c>
    </row>
    <row r="26" spans="1:14" x14ac:dyDescent="0.2">
      <c r="A26" t="s">
        <v>12</v>
      </c>
      <c r="B26">
        <v>39</v>
      </c>
      <c r="C26" t="s">
        <v>60</v>
      </c>
      <c r="D26" s="1" t="s">
        <v>109</v>
      </c>
      <c r="E26">
        <v>25</v>
      </c>
      <c r="F26">
        <v>12</v>
      </c>
      <c r="G26">
        <v>4.3</v>
      </c>
      <c r="H26">
        <v>27.5</v>
      </c>
      <c r="I26">
        <v>13.9</v>
      </c>
      <c r="J26" s="2">
        <f t="shared" si="0"/>
        <v>57.699999999999996</v>
      </c>
      <c r="K26" s="2">
        <f t="shared" si="1"/>
        <v>80</v>
      </c>
      <c r="L26" s="2">
        <f t="shared" si="2"/>
        <v>17.2</v>
      </c>
      <c r="M26" s="2">
        <f t="shared" si="3"/>
        <v>68.75</v>
      </c>
      <c r="N26" s="2">
        <f t="shared" si="4"/>
        <v>69.5</v>
      </c>
    </row>
    <row r="27" spans="1:14" x14ac:dyDescent="0.2">
      <c r="A27" t="s">
        <v>3</v>
      </c>
      <c r="B27">
        <v>74</v>
      </c>
      <c r="C27" t="s">
        <v>51</v>
      </c>
      <c r="D27" s="1" t="s">
        <v>108</v>
      </c>
      <c r="E27">
        <v>26</v>
      </c>
      <c r="F27">
        <v>12.7</v>
      </c>
      <c r="G27">
        <v>10.3</v>
      </c>
      <c r="H27">
        <v>23.3</v>
      </c>
      <c r="I27">
        <v>11</v>
      </c>
      <c r="J27" s="2">
        <f t="shared" si="0"/>
        <v>57.3</v>
      </c>
      <c r="K27" s="2">
        <f t="shared" si="1"/>
        <v>84.666666666666671</v>
      </c>
      <c r="L27" s="2">
        <f t="shared" si="2"/>
        <v>41.2</v>
      </c>
      <c r="M27" s="2">
        <f t="shared" si="3"/>
        <v>58.25</v>
      </c>
      <c r="N27" s="2">
        <f t="shared" si="4"/>
        <v>55</v>
      </c>
    </row>
    <row r="28" spans="1:14" x14ac:dyDescent="0.2">
      <c r="A28" t="s">
        <v>28</v>
      </c>
      <c r="B28">
        <v>94</v>
      </c>
      <c r="C28" t="s">
        <v>76</v>
      </c>
      <c r="D28" s="1" t="s">
        <v>108</v>
      </c>
      <c r="E28">
        <v>27</v>
      </c>
      <c r="F28">
        <v>11.8</v>
      </c>
      <c r="G28">
        <v>11.9</v>
      </c>
      <c r="H28">
        <v>22.9</v>
      </c>
      <c r="I28">
        <v>10.7</v>
      </c>
      <c r="J28" s="2">
        <f t="shared" si="0"/>
        <v>57.3</v>
      </c>
      <c r="K28" s="2">
        <f t="shared" si="1"/>
        <v>78.666666666666671</v>
      </c>
      <c r="L28" s="2">
        <f t="shared" si="2"/>
        <v>47.6</v>
      </c>
      <c r="M28" s="2">
        <f t="shared" si="3"/>
        <v>57.249999999999993</v>
      </c>
      <c r="N28" s="2">
        <f t="shared" si="4"/>
        <v>53.499999999999993</v>
      </c>
    </row>
    <row r="29" spans="1:14" x14ac:dyDescent="0.2">
      <c r="A29" t="s">
        <v>37</v>
      </c>
      <c r="B29">
        <v>73</v>
      </c>
      <c r="C29" t="s">
        <v>85</v>
      </c>
      <c r="D29" s="1" t="s">
        <v>108</v>
      </c>
      <c r="E29">
        <v>28</v>
      </c>
      <c r="F29">
        <v>12.2</v>
      </c>
      <c r="G29">
        <v>14.2</v>
      </c>
      <c r="H29">
        <v>17.600000000000001</v>
      </c>
      <c r="I29">
        <v>13.2</v>
      </c>
      <c r="J29" s="2">
        <f t="shared" si="0"/>
        <v>57.2</v>
      </c>
      <c r="K29" s="2">
        <f t="shared" si="1"/>
        <v>81.333333333333329</v>
      </c>
      <c r="L29" s="2">
        <f t="shared" si="2"/>
        <v>56.8</v>
      </c>
      <c r="M29" s="2">
        <f t="shared" si="3"/>
        <v>44</v>
      </c>
      <c r="N29" s="2">
        <f t="shared" si="4"/>
        <v>65.999999999999986</v>
      </c>
    </row>
    <row r="30" spans="1:14" x14ac:dyDescent="0.2">
      <c r="A30" t="s">
        <v>29</v>
      </c>
      <c r="B30">
        <v>20</v>
      </c>
      <c r="C30" t="s">
        <v>77</v>
      </c>
      <c r="D30" s="1" t="s">
        <v>108</v>
      </c>
      <c r="E30">
        <v>29</v>
      </c>
      <c r="F30">
        <v>12.1</v>
      </c>
      <c r="G30">
        <v>7.8</v>
      </c>
      <c r="H30">
        <v>23.3</v>
      </c>
      <c r="I30">
        <v>13.6</v>
      </c>
      <c r="J30" s="2">
        <f t="shared" si="0"/>
        <v>56.800000000000004</v>
      </c>
      <c r="K30" s="2">
        <f t="shared" si="1"/>
        <v>80.666666666666671</v>
      </c>
      <c r="L30" s="2">
        <f t="shared" si="2"/>
        <v>31.2</v>
      </c>
      <c r="M30" s="2">
        <f t="shared" si="3"/>
        <v>58.25</v>
      </c>
      <c r="N30" s="2">
        <f t="shared" si="4"/>
        <v>68</v>
      </c>
    </row>
    <row r="31" spans="1:14" x14ac:dyDescent="0.2">
      <c r="A31" t="s">
        <v>32</v>
      </c>
      <c r="B31">
        <v>31</v>
      </c>
      <c r="C31" t="s">
        <v>80</v>
      </c>
      <c r="D31" s="1" t="s">
        <v>108</v>
      </c>
      <c r="E31">
        <v>30</v>
      </c>
      <c r="F31">
        <v>11.9</v>
      </c>
      <c r="G31">
        <v>7.4</v>
      </c>
      <c r="H31">
        <v>25.6</v>
      </c>
      <c r="I31">
        <v>11.4</v>
      </c>
      <c r="J31" s="2">
        <f t="shared" si="0"/>
        <v>56.300000000000004</v>
      </c>
      <c r="K31" s="2">
        <f t="shared" si="1"/>
        <v>79.333333333333343</v>
      </c>
      <c r="L31" s="2">
        <f t="shared" si="2"/>
        <v>29.6</v>
      </c>
      <c r="M31" s="2">
        <f t="shared" si="3"/>
        <v>64</v>
      </c>
      <c r="N31" s="2">
        <f t="shared" si="4"/>
        <v>57</v>
      </c>
    </row>
    <row r="32" spans="1:14" x14ac:dyDescent="0.2">
      <c r="A32" t="s">
        <v>36</v>
      </c>
      <c r="B32">
        <v>4</v>
      </c>
      <c r="C32" t="s">
        <v>84</v>
      </c>
      <c r="D32" s="1" t="s">
        <v>109</v>
      </c>
      <c r="E32">
        <v>31</v>
      </c>
      <c r="F32">
        <v>11.3</v>
      </c>
      <c r="G32">
        <v>7.2</v>
      </c>
      <c r="H32">
        <v>25.8</v>
      </c>
      <c r="I32">
        <v>11</v>
      </c>
      <c r="J32" s="2">
        <f t="shared" si="0"/>
        <v>55.3</v>
      </c>
      <c r="K32" s="2">
        <f t="shared" si="1"/>
        <v>75.333333333333343</v>
      </c>
      <c r="L32" s="2">
        <f t="shared" si="2"/>
        <v>28.8</v>
      </c>
      <c r="M32" s="2">
        <f t="shared" si="3"/>
        <v>64.5</v>
      </c>
      <c r="N32" s="2">
        <f t="shared" si="4"/>
        <v>55</v>
      </c>
    </row>
    <row r="33" spans="1:14" x14ac:dyDescent="0.2">
      <c r="A33" t="s">
        <v>7</v>
      </c>
      <c r="B33">
        <v>42</v>
      </c>
      <c r="C33" t="s">
        <v>55</v>
      </c>
      <c r="D33" s="1" t="s">
        <v>110</v>
      </c>
      <c r="E33">
        <v>32</v>
      </c>
      <c r="F33">
        <v>12.1</v>
      </c>
      <c r="G33">
        <v>6.7</v>
      </c>
      <c r="H33">
        <v>25.8</v>
      </c>
      <c r="I33">
        <v>11</v>
      </c>
      <c r="J33" s="2">
        <f t="shared" si="0"/>
        <v>55.6</v>
      </c>
      <c r="K33" s="2">
        <f t="shared" si="1"/>
        <v>80.666666666666671</v>
      </c>
      <c r="L33" s="2">
        <f t="shared" si="2"/>
        <v>26.8</v>
      </c>
      <c r="M33" s="2">
        <f t="shared" si="3"/>
        <v>64.5</v>
      </c>
      <c r="N33" s="2">
        <f t="shared" si="4"/>
        <v>55</v>
      </c>
    </row>
    <row r="34" spans="1:14" x14ac:dyDescent="0.2">
      <c r="A34" t="s">
        <v>40</v>
      </c>
      <c r="B34">
        <v>93</v>
      </c>
      <c r="C34" t="s">
        <v>88</v>
      </c>
      <c r="D34" s="1" t="s">
        <v>108</v>
      </c>
      <c r="E34">
        <v>33</v>
      </c>
      <c r="F34">
        <v>12.3</v>
      </c>
      <c r="G34">
        <v>6.5</v>
      </c>
      <c r="H34">
        <v>24.7</v>
      </c>
      <c r="I34">
        <v>10.9</v>
      </c>
      <c r="J34" s="2">
        <f t="shared" si="0"/>
        <v>54.4</v>
      </c>
      <c r="K34" s="2">
        <f t="shared" si="1"/>
        <v>82.000000000000014</v>
      </c>
      <c r="L34" s="2">
        <f t="shared" si="2"/>
        <v>26</v>
      </c>
      <c r="M34" s="2">
        <f t="shared" si="3"/>
        <v>61.749999999999993</v>
      </c>
      <c r="N34" s="2">
        <f t="shared" si="4"/>
        <v>54.5</v>
      </c>
    </row>
    <row r="35" spans="1:14" x14ac:dyDescent="0.2">
      <c r="A35" t="s">
        <v>4</v>
      </c>
      <c r="B35">
        <v>2</v>
      </c>
      <c r="C35" t="s">
        <v>52</v>
      </c>
      <c r="D35" s="1" t="s">
        <v>109</v>
      </c>
      <c r="E35">
        <v>34</v>
      </c>
      <c r="F35">
        <v>12.6</v>
      </c>
      <c r="G35">
        <v>5.2</v>
      </c>
      <c r="H35">
        <v>25.4</v>
      </c>
      <c r="I35">
        <v>10.9</v>
      </c>
      <c r="J35" s="2">
        <f t="shared" si="0"/>
        <v>54.1</v>
      </c>
      <c r="K35" s="2">
        <f t="shared" si="1"/>
        <v>84</v>
      </c>
      <c r="L35" s="2">
        <f t="shared" si="2"/>
        <v>20.8</v>
      </c>
      <c r="M35" s="2">
        <f t="shared" si="3"/>
        <v>63.499999999999993</v>
      </c>
      <c r="N35" s="2">
        <f t="shared" si="4"/>
        <v>54.5</v>
      </c>
    </row>
    <row r="36" spans="1:14" x14ac:dyDescent="0.2">
      <c r="A36" t="s">
        <v>38</v>
      </c>
      <c r="B36">
        <v>79</v>
      </c>
      <c r="C36" t="s">
        <v>86</v>
      </c>
      <c r="D36" s="1" t="s">
        <v>109</v>
      </c>
      <c r="E36">
        <v>35</v>
      </c>
      <c r="F36">
        <v>11.6</v>
      </c>
      <c r="G36">
        <v>18.399999999999999</v>
      </c>
      <c r="H36">
        <v>15.6</v>
      </c>
      <c r="I36">
        <v>7.8</v>
      </c>
      <c r="J36" s="2">
        <f t="shared" si="0"/>
        <v>53.4</v>
      </c>
      <c r="K36" s="2">
        <f t="shared" si="1"/>
        <v>77.333333333333329</v>
      </c>
      <c r="L36" s="2">
        <f t="shared" si="2"/>
        <v>73.599999999999994</v>
      </c>
      <c r="M36" s="2">
        <f t="shared" si="3"/>
        <v>39</v>
      </c>
      <c r="N36" s="2">
        <f t="shared" si="4"/>
        <v>39</v>
      </c>
    </row>
    <row r="37" spans="1:14" x14ac:dyDescent="0.2">
      <c r="A37" t="s">
        <v>19</v>
      </c>
      <c r="B37">
        <v>85</v>
      </c>
      <c r="C37" t="s">
        <v>67</v>
      </c>
      <c r="D37" s="1" t="s">
        <v>109</v>
      </c>
      <c r="E37">
        <v>36</v>
      </c>
      <c r="F37">
        <v>12.1</v>
      </c>
      <c r="G37">
        <v>6.7</v>
      </c>
      <c r="H37">
        <v>20.5</v>
      </c>
      <c r="I37">
        <v>11</v>
      </c>
      <c r="J37" s="2">
        <f t="shared" si="0"/>
        <v>50.3</v>
      </c>
      <c r="K37" s="2">
        <f t="shared" si="1"/>
        <v>80.666666666666671</v>
      </c>
      <c r="L37" s="2">
        <f t="shared" si="2"/>
        <v>26.8</v>
      </c>
      <c r="M37" s="2">
        <f t="shared" si="3"/>
        <v>51.25</v>
      </c>
      <c r="N37" s="2">
        <f t="shared" si="4"/>
        <v>55</v>
      </c>
    </row>
    <row r="38" spans="1:14" x14ac:dyDescent="0.2">
      <c r="A38" t="s">
        <v>1</v>
      </c>
      <c r="B38">
        <v>77</v>
      </c>
      <c r="C38" t="s">
        <v>49</v>
      </c>
      <c r="D38" s="1" t="s">
        <v>108</v>
      </c>
      <c r="E38">
        <v>37</v>
      </c>
      <c r="F38">
        <v>12</v>
      </c>
      <c r="G38">
        <v>6.8</v>
      </c>
      <c r="H38">
        <v>20.6</v>
      </c>
      <c r="I38">
        <v>10.7</v>
      </c>
      <c r="J38" s="2">
        <f t="shared" si="0"/>
        <v>50.100000000000009</v>
      </c>
      <c r="K38" s="2">
        <f t="shared" si="1"/>
        <v>80</v>
      </c>
      <c r="L38" s="2">
        <f t="shared" si="2"/>
        <v>27.2</v>
      </c>
      <c r="M38" s="2">
        <f t="shared" si="3"/>
        <v>51.5</v>
      </c>
      <c r="N38" s="2">
        <f t="shared" si="4"/>
        <v>53.499999999999993</v>
      </c>
    </row>
    <row r="39" spans="1:14" x14ac:dyDescent="0.2">
      <c r="A39" t="s">
        <v>25</v>
      </c>
      <c r="B39">
        <v>81</v>
      </c>
      <c r="C39" t="s">
        <v>73</v>
      </c>
      <c r="D39" s="1" t="s">
        <v>109</v>
      </c>
      <c r="E39">
        <v>38</v>
      </c>
      <c r="F39">
        <v>11.4</v>
      </c>
      <c r="G39">
        <v>7.5</v>
      </c>
      <c r="H39">
        <v>17.3</v>
      </c>
      <c r="I39">
        <v>10.1</v>
      </c>
      <c r="J39" s="2">
        <f t="shared" si="0"/>
        <v>46.300000000000004</v>
      </c>
      <c r="K39" s="2">
        <f t="shared" si="1"/>
        <v>76</v>
      </c>
      <c r="L39" s="2">
        <f t="shared" si="2"/>
        <v>30</v>
      </c>
      <c r="M39" s="2">
        <f t="shared" si="3"/>
        <v>43.25</v>
      </c>
      <c r="N39" s="2">
        <f t="shared" si="4"/>
        <v>50.499999999999993</v>
      </c>
    </row>
    <row r="40" spans="1:14" x14ac:dyDescent="0.2">
      <c r="A40" t="s">
        <v>14</v>
      </c>
      <c r="B40">
        <v>22</v>
      </c>
      <c r="C40" t="s">
        <v>62</v>
      </c>
      <c r="D40" s="1" t="s">
        <v>110</v>
      </c>
      <c r="E40">
        <v>39</v>
      </c>
      <c r="F40">
        <v>9.9</v>
      </c>
      <c r="G40">
        <v>4.5</v>
      </c>
      <c r="H40">
        <v>20.399999999999999</v>
      </c>
      <c r="I40">
        <v>10.8</v>
      </c>
      <c r="J40" s="2">
        <f t="shared" si="0"/>
        <v>45.599999999999994</v>
      </c>
      <c r="K40" s="2">
        <f t="shared" si="1"/>
        <v>66</v>
      </c>
      <c r="L40" s="2">
        <f t="shared" si="2"/>
        <v>18</v>
      </c>
      <c r="M40" s="2">
        <f t="shared" si="3"/>
        <v>50.999999999999993</v>
      </c>
      <c r="N40" s="2">
        <f t="shared" si="4"/>
        <v>54</v>
      </c>
    </row>
    <row r="41" spans="1:14" x14ac:dyDescent="0.2">
      <c r="A41" t="s">
        <v>21</v>
      </c>
      <c r="B41">
        <v>13</v>
      </c>
      <c r="C41" t="s">
        <v>69</v>
      </c>
      <c r="D41" s="1" t="s">
        <v>109</v>
      </c>
      <c r="E41">
        <v>40</v>
      </c>
      <c r="F41">
        <v>10.199999999999999</v>
      </c>
      <c r="G41">
        <v>4.0999999999999996</v>
      </c>
      <c r="H41">
        <v>21.8</v>
      </c>
      <c r="I41">
        <v>8.6</v>
      </c>
      <c r="J41" s="2">
        <f t="shared" si="0"/>
        <v>44.7</v>
      </c>
      <c r="K41" s="2">
        <f t="shared" si="1"/>
        <v>68</v>
      </c>
      <c r="L41" s="2">
        <f t="shared" si="2"/>
        <v>16.399999999999999</v>
      </c>
      <c r="M41" s="2">
        <f t="shared" si="3"/>
        <v>54.5</v>
      </c>
      <c r="N41" s="2">
        <f t="shared" si="4"/>
        <v>42.999999999999993</v>
      </c>
    </row>
    <row r="42" spans="1:14" x14ac:dyDescent="0.2">
      <c r="A42" t="s">
        <v>11</v>
      </c>
      <c r="B42">
        <v>11</v>
      </c>
      <c r="C42" t="s">
        <v>59</v>
      </c>
      <c r="D42" s="1" t="s">
        <v>110</v>
      </c>
      <c r="E42">
        <v>41</v>
      </c>
      <c r="F42">
        <v>9.1</v>
      </c>
      <c r="G42">
        <v>7.3</v>
      </c>
      <c r="H42">
        <v>17.600000000000001</v>
      </c>
      <c r="I42">
        <v>10.3</v>
      </c>
      <c r="J42" s="2">
        <f t="shared" si="0"/>
        <v>44.3</v>
      </c>
      <c r="K42" s="2">
        <f t="shared" si="1"/>
        <v>60.666666666666664</v>
      </c>
      <c r="L42" s="2">
        <f t="shared" si="2"/>
        <v>29.2</v>
      </c>
      <c r="M42" s="2">
        <f t="shared" si="3"/>
        <v>44</v>
      </c>
      <c r="N42" s="2">
        <f t="shared" si="4"/>
        <v>51.5</v>
      </c>
    </row>
    <row r="43" spans="1:14" x14ac:dyDescent="0.2">
      <c r="A43" t="s">
        <v>42</v>
      </c>
      <c r="B43">
        <v>84</v>
      </c>
      <c r="C43" t="s">
        <v>90</v>
      </c>
      <c r="D43" s="1" t="s">
        <v>109</v>
      </c>
      <c r="E43">
        <v>42</v>
      </c>
      <c r="F43">
        <v>11.4</v>
      </c>
      <c r="G43">
        <v>8.1</v>
      </c>
      <c r="H43">
        <v>14.7</v>
      </c>
      <c r="I43">
        <v>10</v>
      </c>
      <c r="J43" s="2">
        <f t="shared" si="0"/>
        <v>44.2</v>
      </c>
      <c r="K43" s="2">
        <f t="shared" si="1"/>
        <v>76</v>
      </c>
      <c r="L43" s="2">
        <f t="shared" si="2"/>
        <v>32.4</v>
      </c>
      <c r="M43" s="2">
        <f t="shared" si="3"/>
        <v>36.749999999999993</v>
      </c>
      <c r="N43" s="2">
        <f t="shared" si="4"/>
        <v>50</v>
      </c>
    </row>
    <row r="44" spans="1:14" x14ac:dyDescent="0.2">
      <c r="A44" t="s">
        <v>2</v>
      </c>
      <c r="B44">
        <v>19</v>
      </c>
      <c r="C44" t="s">
        <v>50</v>
      </c>
      <c r="D44" s="1" t="s">
        <v>110</v>
      </c>
      <c r="E44">
        <v>43</v>
      </c>
      <c r="F44">
        <v>9.5</v>
      </c>
      <c r="G44">
        <v>4.3</v>
      </c>
      <c r="H44">
        <v>21</v>
      </c>
      <c r="I44">
        <v>8.4</v>
      </c>
      <c r="J44" s="2">
        <f t="shared" si="0"/>
        <v>43.199999999999996</v>
      </c>
      <c r="K44" s="2">
        <f t="shared" si="1"/>
        <v>63.333333333333336</v>
      </c>
      <c r="L44" s="2">
        <f t="shared" si="2"/>
        <v>17.2</v>
      </c>
      <c r="M44" s="2">
        <f t="shared" si="3"/>
        <v>52.5</v>
      </c>
      <c r="N44" s="2">
        <f t="shared" si="4"/>
        <v>42</v>
      </c>
    </row>
    <row r="45" spans="1:14" x14ac:dyDescent="0.2">
      <c r="A45" t="s">
        <v>24</v>
      </c>
      <c r="B45">
        <v>54</v>
      </c>
      <c r="C45" t="s">
        <v>72</v>
      </c>
      <c r="D45" s="1" t="s">
        <v>110</v>
      </c>
      <c r="E45">
        <v>44</v>
      </c>
      <c r="F45">
        <v>8.5</v>
      </c>
      <c r="G45">
        <v>0.5</v>
      </c>
      <c r="H45">
        <v>22.5</v>
      </c>
      <c r="I45">
        <v>6.7</v>
      </c>
      <c r="J45" s="2">
        <f t="shared" si="0"/>
        <v>38.200000000000003</v>
      </c>
      <c r="K45" s="2">
        <f t="shared" si="1"/>
        <v>56.666666666666671</v>
      </c>
      <c r="L45" s="2">
        <f t="shared" si="2"/>
        <v>2</v>
      </c>
      <c r="M45" s="2">
        <f t="shared" si="3"/>
        <v>56.25</v>
      </c>
      <c r="N45" s="2">
        <f t="shared" si="4"/>
        <v>33.5</v>
      </c>
    </row>
    <row r="46" spans="1:14" x14ac:dyDescent="0.2">
      <c r="A46" t="s">
        <v>20</v>
      </c>
      <c r="B46">
        <v>68</v>
      </c>
      <c r="C46" t="s">
        <v>68</v>
      </c>
      <c r="D46" s="1" t="s">
        <v>110</v>
      </c>
      <c r="E46">
        <v>45</v>
      </c>
      <c r="F46">
        <v>5.0999999999999996</v>
      </c>
      <c r="G46">
        <v>4.8</v>
      </c>
      <c r="H46">
        <v>17.899999999999999</v>
      </c>
      <c r="I46">
        <v>5.7</v>
      </c>
      <c r="J46" s="2">
        <f t="shared" si="0"/>
        <v>33.5</v>
      </c>
      <c r="K46" s="2">
        <f t="shared" si="1"/>
        <v>34</v>
      </c>
      <c r="L46" s="2">
        <f t="shared" si="2"/>
        <v>19.2</v>
      </c>
      <c r="M46" s="2">
        <f t="shared" si="3"/>
        <v>44.749999999999993</v>
      </c>
      <c r="N46" s="2">
        <f t="shared" si="4"/>
        <v>28.5</v>
      </c>
    </row>
    <row r="47" spans="1:14" x14ac:dyDescent="0.2">
      <c r="A47" t="s">
        <v>15</v>
      </c>
      <c r="B47">
        <v>25</v>
      </c>
      <c r="C47" t="s">
        <v>63</v>
      </c>
      <c r="D47" s="1" t="s">
        <v>96</v>
      </c>
      <c r="E47" t="s">
        <v>96</v>
      </c>
      <c r="F47" t="s">
        <v>96</v>
      </c>
      <c r="G47" t="s">
        <v>96</v>
      </c>
      <c r="H47" t="s">
        <v>96</v>
      </c>
      <c r="I47" t="s">
        <v>96</v>
      </c>
      <c r="J47" s="2" t="s">
        <v>96</v>
      </c>
      <c r="K47" s="2" t="s">
        <v>96</v>
      </c>
      <c r="L47" s="2" t="s">
        <v>96</v>
      </c>
      <c r="M47" s="2" t="s">
        <v>96</v>
      </c>
      <c r="N47" s="2" t="s">
        <v>96</v>
      </c>
    </row>
  </sheetData>
  <sortState ref="A2:E47">
    <sortCondition ref="E2:E47"/>
  </sortState>
  <pageMargins left="0.7" right="0.7" top="0.75" bottom="0.75" header="0.3" footer="0.3"/>
  <ignoredErrors>
    <ignoredError sqref="J2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2018-12-26T02:39:30Z</dcterms:modified>
</cp:coreProperties>
</file>