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A72A0CE-DE07-425A-97F8-DAD0AC733939}" xr6:coauthVersionLast="47" xr6:coauthVersionMax="47" xr10:uidLastSave="{00000000-0000-0000-0000-000000000000}"/>
  <bookViews>
    <workbookView xWindow="-108" yWindow="-108" windowWidth="23256" windowHeight="12576" xr2:uid="{AD985974-77BA-46DD-A29A-6F7F05F61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28" i="1"/>
  <c r="B28" i="1"/>
  <c r="F24" i="1"/>
  <c r="F25" i="1"/>
  <c r="F23" i="1"/>
  <c r="E24" i="1"/>
  <c r="E25" i="1"/>
  <c r="E23" i="1"/>
  <c r="D25" i="1"/>
  <c r="D24" i="1"/>
  <c r="D23" i="1"/>
  <c r="B16" i="1"/>
  <c r="B18" i="1"/>
  <c r="E16" i="1"/>
  <c r="D16" i="1"/>
  <c r="C16" i="1"/>
  <c r="F10" i="1"/>
  <c r="G16" i="1"/>
  <c r="F16" i="1"/>
  <c r="F8" i="1"/>
  <c r="F6" i="1"/>
</calcChain>
</file>

<file path=xl/sharedStrings.xml><?xml version="1.0" encoding="utf-8"?>
<sst xmlns="http://schemas.openxmlformats.org/spreadsheetml/2006/main" count="35" uniqueCount="34">
  <si>
    <t>file</t>
  </si>
  <si>
    <t>video time (min)</t>
  </si>
  <si>
    <t>dist (cm)</t>
  </si>
  <si>
    <t>speed (cm/s)</t>
  </si>
  <si>
    <t>no. ClosedTop</t>
  </si>
  <si>
    <t>ClosedTop_time (S)</t>
  </si>
  <si>
    <t>no. ClosedBottom</t>
  </si>
  <si>
    <t>ClosedBottom_time (s)</t>
  </si>
  <si>
    <t>no. OpenLeft</t>
  </si>
  <si>
    <t>OpenLeft_time (s)</t>
  </si>
  <si>
    <t>no. OpenRight</t>
  </si>
  <si>
    <t>OpenRight_time (s)</t>
  </si>
  <si>
    <t>NeutralZone</t>
  </si>
  <si>
    <t>NeutralZone (s)</t>
  </si>
  <si>
    <t>epm_post_1_c9</t>
  </si>
  <si>
    <t>epm_post_5_c9</t>
  </si>
  <si>
    <t>epm_post_9_c9</t>
  </si>
  <si>
    <t>open arm entries / open arm entries + closed arm entries</t>
  </si>
  <si>
    <t xml:space="preserve">total = </t>
  </si>
  <si>
    <t>open =</t>
  </si>
  <si>
    <t>C9</t>
  </si>
  <si>
    <t>Frequency open arms %</t>
  </si>
  <si>
    <t>closed =</t>
  </si>
  <si>
    <t>avg</t>
  </si>
  <si>
    <t>CORRECTION</t>
  </si>
  <si>
    <t>C9_1</t>
  </si>
  <si>
    <t>C9_2</t>
  </si>
  <si>
    <t>C9_3</t>
  </si>
  <si>
    <t>Open entries (right and left)</t>
  </si>
  <si>
    <t>Open arm frequency %</t>
  </si>
  <si>
    <t>closed entries</t>
  </si>
  <si>
    <t>total entries</t>
  </si>
  <si>
    <t>% open</t>
  </si>
  <si>
    <t># has to be calculated per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</si>
</sst>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121920</xdr:rowOff>
    </xdr:to>
    <xdr:sp macro="" textlink="">
      <xdr:nvSpPr>
        <xdr:cNvPr id="1025" name="4d33122e-1dcd-41cf-bb15-cccf69676054" descr="Screenshot 2024-10-23 at 16.43.02.png">
          <a:extLst>
            <a:ext uri="{FF2B5EF4-FFF2-40B4-BE49-F238E27FC236}">
              <a16:creationId xmlns:a16="http://schemas.microsoft.com/office/drawing/2014/main" id="{B1DBCD12-FF89-7AF1-CBAF-832623CF3555}"/>
            </a:ext>
          </a:extLst>
        </xdr:cNvPr>
        <xdr:cNvSpPr>
          <a:spLocks noChangeAspect="1" noChangeArrowheads="1"/>
        </xdr:cNvSpPr>
      </xdr:nvSpPr>
      <xdr:spPr bwMode="auto">
        <a:xfrm>
          <a:off x="153162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121920</xdr:rowOff>
    </xdr:to>
    <xdr:sp macro="" textlink="">
      <xdr:nvSpPr>
        <xdr:cNvPr id="1026" name="4d33122e-1dcd-41cf-bb15-cccf69676054" descr="Screenshot 2024-10-23 at 16.43.02.png">
          <a:extLst>
            <a:ext uri="{FF2B5EF4-FFF2-40B4-BE49-F238E27FC236}">
              <a16:creationId xmlns:a16="http://schemas.microsoft.com/office/drawing/2014/main" id="{553B0AD1-F0CF-B626-B530-112E46AE3B69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6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563880</xdr:colOff>
      <xdr:row>29</xdr:row>
      <xdr:rowOff>53340</xdr:rowOff>
    </xdr:from>
    <xdr:to>
      <xdr:col>3</xdr:col>
      <xdr:colOff>673233</xdr:colOff>
      <xdr:row>49</xdr:row>
      <xdr:rowOff>40827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FEFAC-301F-E4D5-40C3-BE191A819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" y="5356860"/>
          <a:ext cx="2578233" cy="3645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2544-BFF9-4696-9C14-E1EFACF7E5CB}">
  <dimension ref="A1:O28"/>
  <sheetViews>
    <sheetView tabSelected="1" topLeftCell="A25" workbookViewId="0">
      <selection activeCell="F36" sqref="F36"/>
    </sheetView>
  </sheetViews>
  <sheetFormatPr defaultRowHeight="14.4" x14ac:dyDescent="0.3"/>
  <cols>
    <col min="2" max="2" width="13.44140625" bestFit="1" customWidth="1"/>
    <col min="3" max="3" width="13.6640625" bestFit="1" customWidth="1"/>
    <col min="4" max="4" width="11.44140625" bestFit="1" customWidth="1"/>
    <col min="5" max="5" width="12.33203125" bestFit="1" customWidth="1"/>
    <col min="6" max="7" width="16.33203125" bestFit="1" customWidth="1"/>
    <col min="8" max="9" width="19.21875" bestFit="1" customWidth="1"/>
    <col min="10" max="10" width="15.109375" style="1" bestFit="1" customWidth="1"/>
    <col min="11" max="11" width="15.109375" bestFit="1" customWidth="1"/>
    <col min="12" max="12" width="12.21875" style="1" bestFit="1" customWidth="1"/>
    <col min="13" max="13" width="16.109375" bestFit="1" customWidth="1"/>
    <col min="14" max="14" width="10.88671875" bestFit="1" customWidth="1"/>
    <col min="15" max="15" width="13.332031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 t="s">
        <v>14</v>
      </c>
      <c r="C2">
        <v>1.994</v>
      </c>
      <c r="D2">
        <v>134.53912</v>
      </c>
      <c r="E2">
        <v>1.124533</v>
      </c>
      <c r="F2">
        <v>5</v>
      </c>
      <c r="G2">
        <v>30.04</v>
      </c>
      <c r="H2">
        <v>3</v>
      </c>
      <c r="I2">
        <v>10.88</v>
      </c>
      <c r="J2" s="1">
        <v>5</v>
      </c>
      <c r="K2">
        <v>38.200000000000003</v>
      </c>
      <c r="L2" s="1">
        <v>2</v>
      </c>
      <c r="M2">
        <v>12.16</v>
      </c>
      <c r="N2">
        <v>12</v>
      </c>
      <c r="O2">
        <v>27.76</v>
      </c>
    </row>
    <row r="3" spans="1:15" x14ac:dyDescent="0.3">
      <c r="A3">
        <v>1</v>
      </c>
      <c r="B3" t="s">
        <v>15</v>
      </c>
      <c r="C3">
        <v>1.994</v>
      </c>
      <c r="D3">
        <v>136.34107299999999</v>
      </c>
      <c r="E3">
        <v>1.139594</v>
      </c>
      <c r="F3">
        <v>5</v>
      </c>
      <c r="G3">
        <v>24.72</v>
      </c>
      <c r="H3">
        <v>7</v>
      </c>
      <c r="I3">
        <v>18.079999999999998</v>
      </c>
      <c r="J3" s="1">
        <v>5</v>
      </c>
      <c r="K3">
        <v>29.68</v>
      </c>
      <c r="L3" s="1">
        <v>1</v>
      </c>
      <c r="M3">
        <v>17.96</v>
      </c>
      <c r="N3">
        <v>17</v>
      </c>
      <c r="O3">
        <v>29.24</v>
      </c>
    </row>
    <row r="4" spans="1:15" x14ac:dyDescent="0.3">
      <c r="A4">
        <v>2</v>
      </c>
      <c r="B4" t="s">
        <v>16</v>
      </c>
      <c r="C4">
        <v>1.994</v>
      </c>
      <c r="D4">
        <v>141.17964699999999</v>
      </c>
      <c r="E4">
        <v>1.180037</v>
      </c>
      <c r="F4">
        <v>4</v>
      </c>
      <c r="G4">
        <v>43.32</v>
      </c>
      <c r="H4">
        <v>2</v>
      </c>
      <c r="I4">
        <v>5.96</v>
      </c>
      <c r="J4" s="1">
        <v>1</v>
      </c>
      <c r="K4">
        <v>34.92</v>
      </c>
      <c r="L4" s="1">
        <v>2</v>
      </c>
      <c r="M4">
        <v>1.24</v>
      </c>
      <c r="N4">
        <v>8</v>
      </c>
      <c r="O4">
        <v>34.24</v>
      </c>
    </row>
    <row r="6" spans="1:15" x14ac:dyDescent="0.3">
      <c r="A6" t="s">
        <v>17</v>
      </c>
      <c r="E6" t="s">
        <v>18</v>
      </c>
      <c r="F6">
        <f>SUM(F2:F4,H2:H4,J2:J4,L2:L4)</f>
        <v>42</v>
      </c>
    </row>
    <row r="8" spans="1:15" x14ac:dyDescent="0.3">
      <c r="B8" s="1">
        <v>5</v>
      </c>
      <c r="C8" s="2"/>
      <c r="E8" t="s">
        <v>19</v>
      </c>
      <c r="F8">
        <f>SUM(J2:J4,L2:L4)</f>
        <v>16</v>
      </c>
    </row>
    <row r="9" spans="1:15" x14ac:dyDescent="0.3">
      <c r="B9" s="1">
        <v>5</v>
      </c>
      <c r="C9" s="2"/>
    </row>
    <row r="10" spans="1:15" x14ac:dyDescent="0.3">
      <c r="B10" s="1">
        <v>1</v>
      </c>
      <c r="C10" s="2"/>
      <c r="E10" s="2" t="s">
        <v>22</v>
      </c>
      <c r="F10" s="2">
        <f>SUM(H2:H4,F2:F4)</f>
        <v>26</v>
      </c>
    </row>
    <row r="11" spans="1:15" x14ac:dyDescent="0.3">
      <c r="B11" s="1">
        <v>2</v>
      </c>
    </row>
    <row r="12" spans="1:15" x14ac:dyDescent="0.3">
      <c r="B12" s="1">
        <v>1</v>
      </c>
    </row>
    <row r="13" spans="1:15" x14ac:dyDescent="0.3">
      <c r="B13" s="1">
        <v>2</v>
      </c>
      <c r="C13" s="2"/>
    </row>
    <row r="14" spans="1:15" x14ac:dyDescent="0.3">
      <c r="B14" s="2"/>
    </row>
    <row r="15" spans="1:15" x14ac:dyDescent="0.3">
      <c r="B15" s="2" t="s">
        <v>21</v>
      </c>
    </row>
    <row r="16" spans="1:15" x14ac:dyDescent="0.3">
      <c r="A16" t="s">
        <v>20</v>
      </c>
      <c r="B16" s="2">
        <f>(B8/F6)*100</f>
        <v>11.904761904761903</v>
      </c>
      <c r="C16">
        <f>(B9/F6)*100</f>
        <v>11.904761904761903</v>
      </c>
      <c r="D16">
        <f>(B10/F6)*100</f>
        <v>2.3809523809523809</v>
      </c>
      <c r="E16">
        <f>(B11/F6)*100</f>
        <v>4.7619047619047619</v>
      </c>
      <c r="F16">
        <f>(B12/F6)*100</f>
        <v>2.3809523809523809</v>
      </c>
      <c r="G16">
        <f>(B13/F6)*100</f>
        <v>4.7619047619047619</v>
      </c>
    </row>
    <row r="17" spans="1:9" x14ac:dyDescent="0.3">
      <c r="B17" s="2"/>
    </row>
    <row r="18" spans="1:9" x14ac:dyDescent="0.3">
      <c r="A18" t="s">
        <v>23</v>
      </c>
      <c r="B18" s="2">
        <f>AVERAGE(B16:G16)</f>
        <v>6.349206349206348</v>
      </c>
    </row>
    <row r="19" spans="1:9" x14ac:dyDescent="0.3">
      <c r="B19" s="2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4" t="s">
        <v>24</v>
      </c>
    </row>
    <row r="22" spans="1:9" x14ac:dyDescent="0.3">
      <c r="B22" t="s">
        <v>28</v>
      </c>
      <c r="D22" t="s">
        <v>30</v>
      </c>
      <c r="E22" t="s">
        <v>31</v>
      </c>
      <c r="F22" t="s">
        <v>32</v>
      </c>
    </row>
    <row r="23" spans="1:9" x14ac:dyDescent="0.3">
      <c r="A23" t="s">
        <v>25</v>
      </c>
      <c r="B23">
        <v>7</v>
      </c>
      <c r="D23">
        <f>SUM(F2,H2)</f>
        <v>8</v>
      </c>
      <c r="E23">
        <f>SUM(B23,D23)</f>
        <v>15</v>
      </c>
      <c r="F23">
        <f>(B23/E23)*100</f>
        <v>46.666666666666664</v>
      </c>
    </row>
    <row r="24" spans="1:9" x14ac:dyDescent="0.3">
      <c r="A24" t="s">
        <v>26</v>
      </c>
      <c r="B24">
        <v>6</v>
      </c>
      <c r="D24">
        <f>SUM(F3,H3)</f>
        <v>12</v>
      </c>
      <c r="E24">
        <f>SUM(B24,D24)</f>
        <v>18</v>
      </c>
      <c r="F24">
        <f t="shared" ref="F24:F25" si="0">(B24/E24)*100</f>
        <v>33.333333333333329</v>
      </c>
    </row>
    <row r="25" spans="1:9" x14ac:dyDescent="0.3">
      <c r="A25" t="s">
        <v>27</v>
      </c>
      <c r="B25">
        <v>3</v>
      </c>
      <c r="D25">
        <f>SUM(F4,H4)</f>
        <v>6</v>
      </c>
      <c r="E25">
        <f t="shared" ref="E25" si="1">SUM(B25,D25)</f>
        <v>9</v>
      </c>
      <c r="F25">
        <f t="shared" si="0"/>
        <v>33.333333333333329</v>
      </c>
      <c r="G25" t="s">
        <v>33</v>
      </c>
    </row>
    <row r="27" spans="1:9" x14ac:dyDescent="0.3">
      <c r="B27" t="s">
        <v>29</v>
      </c>
    </row>
    <row r="28" spans="1:9" x14ac:dyDescent="0.3">
      <c r="A28" t="s">
        <v>20</v>
      </c>
      <c r="B28">
        <f>F23</f>
        <v>46.666666666666664</v>
      </c>
      <c r="C28">
        <f>F24</f>
        <v>33.333333333333329</v>
      </c>
      <c r="D28">
        <f>F25</f>
        <v>33.333333333333329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Johnstone</dc:creator>
  <cp:lastModifiedBy>Nicole Johnstone</cp:lastModifiedBy>
  <dcterms:created xsi:type="dcterms:W3CDTF">2024-10-25T09:14:30Z</dcterms:created>
  <dcterms:modified xsi:type="dcterms:W3CDTF">2024-12-10T11:50:00Z</dcterms:modified>
</cp:coreProperties>
</file>