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LV\Downloads\"/>
    </mc:Choice>
  </mc:AlternateContent>
  <xr:revisionPtr revIDLastSave="0" documentId="13_ncr:1_{030C39C2-89AA-4636-AACB-73DD5E870E68}" xr6:coauthVersionLast="47" xr6:coauthVersionMax="47" xr10:uidLastSave="{00000000-0000-0000-0000-000000000000}"/>
  <bookViews>
    <workbookView xWindow="-120" yWindow="-120" windowWidth="29040" windowHeight="15840" xr2:uid="{8A74B12E-EF4F-4081-8C24-0D70F4D91FC8}"/>
  </bookViews>
  <sheets>
    <sheet name="04-06-2024" sheetId="1" r:id="rId1"/>
  </sheets>
  <externalReferences>
    <externalReference r:id="rId2"/>
    <externalReference r:id="rId3"/>
  </externalReferences>
  <definedNames>
    <definedName name="_xlnm.Print_Titles" localSheetId="0">'04-06-2024'!$10:$12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3" i="1" l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BC14" i="1" l="1"/>
  <c r="BC15" i="1"/>
  <c r="BC16" i="1"/>
  <c r="BC17" i="1"/>
  <c r="BC18" i="1"/>
  <c r="BC19" i="1"/>
  <c r="BC20" i="1"/>
  <c r="BC21" i="1"/>
  <c r="BC22" i="1"/>
  <c r="BC24" i="1"/>
  <c r="BC26" i="1"/>
  <c r="BC27" i="1"/>
  <c r="BC28" i="1"/>
  <c r="BC29" i="1"/>
  <c r="BC30" i="1"/>
  <c r="BC31" i="1"/>
  <c r="BC32" i="1"/>
  <c r="BC33" i="1"/>
  <c r="BC34" i="1"/>
  <c r="BC36" i="1"/>
  <c r="BC37" i="1"/>
  <c r="BC38" i="1"/>
  <c r="BC40" i="1"/>
  <c r="BC42" i="1"/>
  <c r="BC43" i="1"/>
  <c r="BC44" i="1"/>
  <c r="BC45" i="1"/>
  <c r="BC46" i="1"/>
  <c r="BC47" i="1"/>
  <c r="BC48" i="1"/>
  <c r="BC49" i="1"/>
  <c r="BC50" i="1"/>
  <c r="BC51" i="1"/>
  <c r="BC53" i="1"/>
  <c r="BC54" i="1"/>
  <c r="BC55" i="1"/>
  <c r="BC56" i="1"/>
  <c r="BC59" i="1"/>
  <c r="BC60" i="1"/>
  <c r="BC62" i="1"/>
  <c r="BC63" i="1"/>
  <c r="BC64" i="1"/>
  <c r="BC66" i="1"/>
  <c r="BC67" i="1"/>
  <c r="BC68" i="1"/>
  <c r="BC69" i="1"/>
  <c r="BC70" i="1"/>
  <c r="BC71" i="1"/>
  <c r="BC72" i="1"/>
  <c r="BC73" i="1"/>
  <c r="BC13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6" i="1"/>
  <c r="AZ37" i="1"/>
  <c r="AZ38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3" i="1"/>
  <c r="AZ54" i="1"/>
  <c r="AZ55" i="1"/>
  <c r="AZ56" i="1"/>
  <c r="AZ57" i="1"/>
  <c r="AZ58" i="1"/>
  <c r="AZ59" i="1"/>
  <c r="AZ60" i="1"/>
  <c r="AZ62" i="1"/>
  <c r="AZ63" i="1"/>
  <c r="AZ64" i="1"/>
  <c r="AZ66" i="1"/>
  <c r="AZ67" i="1"/>
  <c r="AZ68" i="1"/>
  <c r="AZ69" i="1"/>
  <c r="AZ70" i="1"/>
  <c r="AZ71" i="1"/>
  <c r="AZ72" i="1"/>
  <c r="AZ73" i="1"/>
  <c r="AZ74" i="1"/>
  <c r="AZ75" i="1"/>
  <c r="AZ77" i="1"/>
  <c r="AZ78" i="1"/>
  <c r="AZ80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8" i="1"/>
  <c r="AZ99" i="1"/>
  <c r="AZ100" i="1"/>
  <c r="AZ101" i="1"/>
  <c r="AZ102" i="1"/>
  <c r="AZ103" i="1"/>
  <c r="AZ105" i="1"/>
  <c r="AZ106" i="1"/>
  <c r="AZ107" i="1"/>
  <c r="AZ108" i="1"/>
  <c r="AZ110" i="1"/>
  <c r="AZ111" i="1"/>
  <c r="AZ112" i="1"/>
  <c r="AZ113" i="1"/>
  <c r="AZ114" i="1"/>
  <c r="AZ116" i="1"/>
  <c r="AZ117" i="1"/>
  <c r="AZ118" i="1"/>
  <c r="AZ119" i="1"/>
  <c r="AZ120" i="1"/>
  <c r="AZ121" i="1"/>
  <c r="AZ122" i="1"/>
  <c r="AZ123" i="1"/>
  <c r="AZ125" i="1"/>
  <c r="AZ126" i="1"/>
  <c r="AZ128" i="1"/>
  <c r="AZ129" i="1"/>
  <c r="AZ130" i="1"/>
  <c r="AZ131" i="1"/>
  <c r="AZ132" i="1"/>
  <c r="AZ133" i="1"/>
  <c r="AZ134" i="1"/>
  <c r="AZ136" i="1"/>
  <c r="AZ138" i="1"/>
  <c r="AZ139" i="1"/>
  <c r="AZ141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7" i="1"/>
  <c r="AZ158" i="1"/>
  <c r="AZ159" i="1"/>
  <c r="AZ161" i="1"/>
  <c r="AZ162" i="1"/>
  <c r="AZ163" i="1"/>
  <c r="AZ164" i="1"/>
  <c r="AZ165" i="1"/>
  <c r="AZ166" i="1"/>
  <c r="AZ167" i="1"/>
  <c r="AZ168" i="1"/>
  <c r="AZ169" i="1"/>
  <c r="AZ170" i="1"/>
  <c r="AZ171" i="1"/>
  <c r="AZ174" i="1"/>
  <c r="AZ176" i="1"/>
  <c r="AZ177" i="1"/>
  <c r="AZ178" i="1"/>
  <c r="AZ179" i="1"/>
  <c r="AZ180" i="1"/>
  <c r="AZ182" i="1"/>
  <c r="AZ183" i="1"/>
  <c r="AZ184" i="1"/>
  <c r="AZ187" i="1"/>
  <c r="AN23" i="1"/>
  <c r="AN25" i="1"/>
  <c r="BC25" i="1" s="1"/>
  <c r="AN35" i="1"/>
  <c r="AN39" i="1"/>
  <c r="AN41" i="1"/>
  <c r="BC41" i="1" s="1"/>
  <c r="AN52" i="1"/>
  <c r="AN57" i="1"/>
  <c r="BC57" i="1" s="1"/>
  <c r="AN58" i="1"/>
  <c r="BC58" i="1" s="1"/>
  <c r="AN61" i="1"/>
  <c r="AN65" i="1"/>
  <c r="BC74" i="1"/>
  <c r="AN75" i="1"/>
  <c r="BC75" i="1" s="1"/>
  <c r="AN76" i="1"/>
  <c r="BC77" i="1"/>
  <c r="BC78" i="1"/>
  <c r="AN79" i="1"/>
  <c r="BC80" i="1"/>
  <c r="AN81" i="1"/>
  <c r="AN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AN97" i="1"/>
  <c r="BC98" i="1"/>
  <c r="BC99" i="1"/>
  <c r="BC100" i="1"/>
  <c r="BC101" i="1"/>
  <c r="BC102" i="1"/>
  <c r="BC103" i="1"/>
  <c r="AN104" i="1"/>
  <c r="BC105" i="1"/>
  <c r="BC106" i="1"/>
  <c r="BC107" i="1"/>
  <c r="BC108" i="1"/>
  <c r="AN109" i="1"/>
  <c r="BC110" i="1"/>
  <c r="BC111" i="1"/>
  <c r="BC112" i="1"/>
  <c r="BC113" i="1"/>
  <c r="BC114" i="1"/>
  <c r="AN115" i="1"/>
  <c r="BC116" i="1"/>
  <c r="BC117" i="1"/>
  <c r="AN118" i="1"/>
  <c r="BC118" i="1" s="1"/>
  <c r="BC119" i="1"/>
  <c r="BC120" i="1"/>
  <c r="BC121" i="1"/>
  <c r="BC122" i="1"/>
  <c r="AN123" i="1"/>
  <c r="BC123" i="1" s="1"/>
  <c r="AN124" i="1"/>
  <c r="BC125" i="1"/>
  <c r="BC126" i="1"/>
  <c r="AN127" i="1"/>
  <c r="BC128" i="1"/>
  <c r="BC129" i="1"/>
  <c r="BC130" i="1"/>
  <c r="BC131" i="1"/>
  <c r="BC132" i="1"/>
  <c r="BC133" i="1"/>
  <c r="BC134" i="1"/>
  <c r="AN135" i="1"/>
  <c r="AN136" i="1"/>
  <c r="BC136" i="1" s="1"/>
  <c r="AN137" i="1"/>
  <c r="BC138" i="1"/>
  <c r="BC139" i="1"/>
  <c r="AN140" i="1"/>
  <c r="AN141" i="1"/>
  <c r="BC141" i="1" s="1"/>
  <c r="AN142" i="1"/>
  <c r="AN143" i="1"/>
  <c r="BC144" i="1"/>
  <c r="BC145" i="1"/>
  <c r="AN146" i="1"/>
  <c r="BC146" i="1" s="1"/>
  <c r="AN147" i="1"/>
  <c r="BC147" i="1" s="1"/>
  <c r="BC148" i="1"/>
  <c r="BC149" i="1"/>
  <c r="BC150" i="1"/>
  <c r="AN151" i="1"/>
  <c r="BC151" i="1" s="1"/>
  <c r="BC152" i="1"/>
  <c r="AN153" i="1"/>
  <c r="BC153" i="1" s="1"/>
  <c r="BC154" i="1"/>
  <c r="BC155" i="1"/>
  <c r="AN156" i="1"/>
  <c r="BC157" i="1"/>
  <c r="BC158" i="1"/>
  <c r="AN159" i="1"/>
  <c r="BC159" i="1" s="1"/>
  <c r="AN160" i="1"/>
  <c r="BC161" i="1"/>
  <c r="BC162" i="1"/>
  <c r="BC163" i="1"/>
  <c r="BC164" i="1"/>
  <c r="BC165" i="1"/>
  <c r="BC166" i="1"/>
  <c r="BC167" i="1"/>
  <c r="AN168" i="1"/>
  <c r="BC168" i="1" s="1"/>
  <c r="BC169" i="1"/>
  <c r="BC170" i="1"/>
  <c r="BC171" i="1"/>
  <c r="AN172" i="1"/>
  <c r="AN173" i="1"/>
  <c r="BC174" i="1"/>
  <c r="AN175" i="1"/>
  <c r="BC176" i="1"/>
  <c r="BC177" i="1"/>
  <c r="BC178" i="1"/>
  <c r="BC179" i="1"/>
  <c r="BC180" i="1"/>
  <c r="AN181" i="1"/>
  <c r="BC182" i="1"/>
  <c r="BC183" i="1"/>
  <c r="BC184" i="1"/>
  <c r="AN185" i="1"/>
  <c r="AN186" i="1"/>
  <c r="BC187" i="1"/>
  <c r="AF14" i="1" l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3" i="1"/>
  <c r="L187" i="1"/>
  <c r="K187" i="1"/>
  <c r="AP187" i="1" s="1"/>
  <c r="H187" i="1"/>
  <c r="L186" i="1"/>
  <c r="K186" i="1"/>
  <c r="AP186" i="1" s="1"/>
  <c r="H186" i="1"/>
  <c r="L185" i="1"/>
  <c r="K185" i="1"/>
  <c r="H185" i="1"/>
  <c r="L184" i="1"/>
  <c r="K184" i="1"/>
  <c r="AP184" i="1" s="1"/>
  <c r="H184" i="1"/>
  <c r="L183" i="1"/>
  <c r="K183" i="1"/>
  <c r="AP183" i="1" s="1"/>
  <c r="H183" i="1"/>
  <c r="L182" i="1"/>
  <c r="K182" i="1"/>
  <c r="H182" i="1"/>
  <c r="L181" i="1"/>
  <c r="K181" i="1"/>
  <c r="AP181" i="1" s="1"/>
  <c r="H181" i="1"/>
  <c r="L180" i="1"/>
  <c r="K180" i="1"/>
  <c r="AP180" i="1" s="1"/>
  <c r="H180" i="1"/>
  <c r="L179" i="1"/>
  <c r="K179" i="1"/>
  <c r="AP179" i="1" s="1"/>
  <c r="H179" i="1"/>
  <c r="L178" i="1"/>
  <c r="K178" i="1"/>
  <c r="AP178" i="1" s="1"/>
  <c r="H178" i="1"/>
  <c r="L177" i="1"/>
  <c r="K177" i="1"/>
  <c r="AP177" i="1" s="1"/>
  <c r="H177" i="1"/>
  <c r="L176" i="1"/>
  <c r="K176" i="1"/>
  <c r="AP176" i="1" s="1"/>
  <c r="H176" i="1"/>
  <c r="L175" i="1"/>
  <c r="K175" i="1"/>
  <c r="H175" i="1"/>
  <c r="L174" i="1"/>
  <c r="K174" i="1"/>
  <c r="AP174" i="1" s="1"/>
  <c r="H174" i="1"/>
  <c r="L173" i="1"/>
  <c r="K173" i="1"/>
  <c r="AP173" i="1" s="1"/>
  <c r="H173" i="1"/>
  <c r="L172" i="1"/>
  <c r="K172" i="1"/>
  <c r="AP172" i="1" s="1"/>
  <c r="H172" i="1"/>
  <c r="L171" i="1"/>
  <c r="K171" i="1"/>
  <c r="H171" i="1"/>
  <c r="L170" i="1"/>
  <c r="K170" i="1"/>
  <c r="AP170" i="1" s="1"/>
  <c r="H170" i="1"/>
  <c r="L169" i="1"/>
  <c r="K169" i="1"/>
  <c r="AP169" i="1" s="1"/>
  <c r="H169" i="1"/>
  <c r="L168" i="1"/>
  <c r="K168" i="1"/>
  <c r="H168" i="1"/>
  <c r="L167" i="1"/>
  <c r="K167" i="1"/>
  <c r="AP167" i="1" s="1"/>
  <c r="H167" i="1"/>
  <c r="L166" i="1"/>
  <c r="K166" i="1"/>
  <c r="H166" i="1"/>
  <c r="L165" i="1"/>
  <c r="K165" i="1"/>
  <c r="AP165" i="1" s="1"/>
  <c r="H165" i="1"/>
  <c r="L164" i="1"/>
  <c r="K164" i="1"/>
  <c r="H164" i="1"/>
  <c r="L163" i="1"/>
  <c r="K163" i="1"/>
  <c r="H163" i="1"/>
  <c r="L162" i="1"/>
  <c r="K162" i="1"/>
  <c r="AP162" i="1" s="1"/>
  <c r="H162" i="1"/>
  <c r="L161" i="1"/>
  <c r="K161" i="1"/>
  <c r="AP161" i="1" s="1"/>
  <c r="H161" i="1"/>
  <c r="L160" i="1"/>
  <c r="K160" i="1"/>
  <c r="AP160" i="1" s="1"/>
  <c r="H160" i="1"/>
  <c r="L159" i="1"/>
  <c r="K159" i="1"/>
  <c r="H159" i="1"/>
  <c r="L158" i="1"/>
  <c r="K158" i="1"/>
  <c r="AP158" i="1" s="1"/>
  <c r="H158" i="1"/>
  <c r="L157" i="1"/>
  <c r="K157" i="1"/>
  <c r="AP157" i="1" s="1"/>
  <c r="H157" i="1"/>
  <c r="L156" i="1"/>
  <c r="K156" i="1"/>
  <c r="AP156" i="1" s="1"/>
  <c r="H156" i="1"/>
  <c r="L155" i="1"/>
  <c r="K155" i="1"/>
  <c r="AP155" i="1" s="1"/>
  <c r="H155" i="1"/>
  <c r="L154" i="1"/>
  <c r="K154" i="1"/>
  <c r="AP154" i="1" s="1"/>
  <c r="H154" i="1"/>
  <c r="L153" i="1"/>
  <c r="K153" i="1"/>
  <c r="AP153" i="1" s="1"/>
  <c r="H153" i="1"/>
  <c r="L152" i="1"/>
  <c r="K152" i="1"/>
  <c r="AP152" i="1" s="1"/>
  <c r="H152" i="1"/>
  <c r="L151" i="1"/>
  <c r="K151" i="1"/>
  <c r="H151" i="1"/>
  <c r="L150" i="1"/>
  <c r="K150" i="1"/>
  <c r="H150" i="1"/>
  <c r="L149" i="1"/>
  <c r="K149" i="1"/>
  <c r="AP149" i="1" s="1"/>
  <c r="H149" i="1"/>
  <c r="L148" i="1"/>
  <c r="K148" i="1"/>
  <c r="AP148" i="1" s="1"/>
  <c r="H148" i="1"/>
  <c r="L147" i="1"/>
  <c r="K147" i="1"/>
  <c r="AP147" i="1" s="1"/>
  <c r="H147" i="1"/>
  <c r="L146" i="1"/>
  <c r="K146" i="1"/>
  <c r="AP146" i="1" s="1"/>
  <c r="H146" i="1"/>
  <c r="L145" i="1"/>
  <c r="K145" i="1"/>
  <c r="H145" i="1"/>
  <c r="L144" i="1"/>
  <c r="K144" i="1"/>
  <c r="AP144" i="1" s="1"/>
  <c r="H144" i="1"/>
  <c r="L143" i="1"/>
  <c r="K143" i="1"/>
  <c r="AP143" i="1" s="1"/>
  <c r="H143" i="1"/>
  <c r="L142" i="1"/>
  <c r="K142" i="1"/>
  <c r="AP142" i="1" s="1"/>
  <c r="H142" i="1"/>
  <c r="L141" i="1"/>
  <c r="K141" i="1"/>
  <c r="AP141" i="1" s="1"/>
  <c r="H141" i="1"/>
  <c r="L140" i="1"/>
  <c r="K140" i="1"/>
  <c r="AP140" i="1" s="1"/>
  <c r="H140" i="1"/>
  <c r="L139" i="1"/>
  <c r="K139" i="1"/>
  <c r="H139" i="1"/>
  <c r="L138" i="1"/>
  <c r="K138" i="1"/>
  <c r="AP138" i="1" s="1"/>
  <c r="H138" i="1"/>
  <c r="L137" i="1"/>
  <c r="K137" i="1"/>
  <c r="AP137" i="1" s="1"/>
  <c r="H137" i="1"/>
  <c r="L136" i="1"/>
  <c r="K136" i="1"/>
  <c r="H136" i="1"/>
  <c r="L135" i="1"/>
  <c r="K135" i="1"/>
  <c r="AP135" i="1" s="1"/>
  <c r="H135" i="1"/>
  <c r="L134" i="1"/>
  <c r="K134" i="1"/>
  <c r="H134" i="1"/>
  <c r="L133" i="1"/>
  <c r="K133" i="1"/>
  <c r="AP133" i="1" s="1"/>
  <c r="H133" i="1"/>
  <c r="L132" i="1"/>
  <c r="K132" i="1"/>
  <c r="AP132" i="1" s="1"/>
  <c r="H132" i="1"/>
  <c r="L131" i="1"/>
  <c r="K131" i="1"/>
  <c r="AP131" i="1" s="1"/>
  <c r="H131" i="1"/>
  <c r="L130" i="1"/>
  <c r="K130" i="1"/>
  <c r="AP130" i="1" s="1"/>
  <c r="H130" i="1"/>
  <c r="L129" i="1"/>
  <c r="K129" i="1"/>
  <c r="AP129" i="1" s="1"/>
  <c r="H129" i="1"/>
  <c r="L128" i="1"/>
  <c r="K128" i="1"/>
  <c r="AP128" i="1" s="1"/>
  <c r="H128" i="1"/>
  <c r="L127" i="1"/>
  <c r="K127" i="1"/>
  <c r="AP127" i="1" s="1"/>
  <c r="H127" i="1"/>
  <c r="L126" i="1"/>
  <c r="K126" i="1"/>
  <c r="AP126" i="1" s="1"/>
  <c r="H126" i="1"/>
  <c r="L125" i="1"/>
  <c r="K125" i="1"/>
  <c r="AP125" i="1" s="1"/>
  <c r="H125" i="1"/>
  <c r="L124" i="1"/>
  <c r="K124" i="1"/>
  <c r="AP124" i="1" s="1"/>
  <c r="H124" i="1"/>
  <c r="L123" i="1"/>
  <c r="K123" i="1"/>
  <c r="AP123" i="1" s="1"/>
  <c r="H123" i="1"/>
  <c r="L122" i="1"/>
  <c r="K122" i="1"/>
  <c r="AP122" i="1" s="1"/>
  <c r="H122" i="1"/>
  <c r="L121" i="1"/>
  <c r="K121" i="1"/>
  <c r="AP121" i="1" s="1"/>
  <c r="H121" i="1"/>
  <c r="L120" i="1"/>
  <c r="K120" i="1"/>
  <c r="AP120" i="1" s="1"/>
  <c r="H120" i="1"/>
  <c r="L119" i="1"/>
  <c r="K119" i="1"/>
  <c r="AP119" i="1" s="1"/>
  <c r="H119" i="1"/>
  <c r="L118" i="1"/>
  <c r="K118" i="1"/>
  <c r="H118" i="1"/>
  <c r="L117" i="1"/>
  <c r="K117" i="1"/>
  <c r="AP117" i="1" s="1"/>
  <c r="H117" i="1"/>
  <c r="L116" i="1"/>
  <c r="K116" i="1"/>
  <c r="AP116" i="1" s="1"/>
  <c r="H116" i="1"/>
  <c r="L115" i="1"/>
  <c r="K115" i="1"/>
  <c r="AP115" i="1" s="1"/>
  <c r="H115" i="1"/>
  <c r="L114" i="1"/>
  <c r="K114" i="1"/>
  <c r="AP114" i="1" s="1"/>
  <c r="H114" i="1"/>
  <c r="L113" i="1"/>
  <c r="K113" i="1"/>
  <c r="AP113" i="1" s="1"/>
  <c r="H113" i="1"/>
  <c r="L112" i="1"/>
  <c r="K112" i="1"/>
  <c r="AP112" i="1" s="1"/>
  <c r="H112" i="1"/>
  <c r="L111" i="1"/>
  <c r="K111" i="1"/>
  <c r="AP111" i="1" s="1"/>
  <c r="H111" i="1"/>
  <c r="L110" i="1"/>
  <c r="K110" i="1"/>
  <c r="AP110" i="1" s="1"/>
  <c r="H110" i="1"/>
  <c r="L109" i="1"/>
  <c r="K109" i="1"/>
  <c r="AP109" i="1" s="1"/>
  <c r="H109" i="1"/>
  <c r="L108" i="1"/>
  <c r="K108" i="1"/>
  <c r="AP108" i="1" s="1"/>
  <c r="H108" i="1"/>
  <c r="L107" i="1"/>
  <c r="K107" i="1"/>
  <c r="AP107" i="1" s="1"/>
  <c r="H107" i="1"/>
  <c r="L106" i="1"/>
  <c r="K106" i="1"/>
  <c r="AP106" i="1" s="1"/>
  <c r="H106" i="1"/>
  <c r="L105" i="1"/>
  <c r="K105" i="1"/>
  <c r="AP105" i="1" s="1"/>
  <c r="H105" i="1"/>
  <c r="L104" i="1"/>
  <c r="K104" i="1"/>
  <c r="AP104" i="1" s="1"/>
  <c r="H104" i="1"/>
  <c r="L103" i="1"/>
  <c r="K103" i="1"/>
  <c r="AP103" i="1" s="1"/>
  <c r="H103" i="1"/>
  <c r="L102" i="1"/>
  <c r="K102" i="1"/>
  <c r="AP102" i="1" s="1"/>
  <c r="H102" i="1"/>
  <c r="L101" i="1"/>
  <c r="K101" i="1"/>
  <c r="AP101" i="1" s="1"/>
  <c r="H101" i="1"/>
  <c r="L100" i="1"/>
  <c r="K100" i="1"/>
  <c r="AP100" i="1" s="1"/>
  <c r="H100" i="1"/>
  <c r="L99" i="1"/>
  <c r="K99" i="1"/>
  <c r="AP99" i="1" s="1"/>
  <c r="H99" i="1"/>
  <c r="L98" i="1"/>
  <c r="K98" i="1"/>
  <c r="H98" i="1"/>
  <c r="L97" i="1"/>
  <c r="K97" i="1"/>
  <c r="H97" i="1"/>
  <c r="L96" i="1"/>
  <c r="K96" i="1"/>
  <c r="H96" i="1"/>
  <c r="L95" i="1"/>
  <c r="K95" i="1"/>
  <c r="AP95" i="1" s="1"/>
  <c r="H95" i="1"/>
  <c r="L94" i="1"/>
  <c r="K94" i="1"/>
  <c r="H94" i="1"/>
  <c r="L93" i="1"/>
  <c r="K93" i="1"/>
  <c r="AP93" i="1" s="1"/>
  <c r="H93" i="1"/>
  <c r="L92" i="1"/>
  <c r="K92" i="1"/>
  <c r="H92" i="1"/>
  <c r="L91" i="1"/>
  <c r="K91" i="1"/>
  <c r="AP91" i="1" s="1"/>
  <c r="H91" i="1"/>
  <c r="L90" i="1"/>
  <c r="K90" i="1"/>
  <c r="AP90" i="1" s="1"/>
  <c r="H90" i="1"/>
  <c r="L89" i="1"/>
  <c r="K89" i="1"/>
  <c r="AP89" i="1" s="1"/>
  <c r="H89" i="1"/>
  <c r="L88" i="1"/>
  <c r="K88" i="1"/>
  <c r="AP88" i="1" s="1"/>
  <c r="H88" i="1"/>
  <c r="L87" i="1"/>
  <c r="K87" i="1"/>
  <c r="AP87" i="1" s="1"/>
  <c r="H87" i="1"/>
  <c r="L86" i="1"/>
  <c r="K86" i="1"/>
  <c r="AP86" i="1" s="1"/>
  <c r="H86" i="1"/>
  <c r="L85" i="1"/>
  <c r="K85" i="1"/>
  <c r="H85" i="1"/>
  <c r="L84" i="1"/>
  <c r="K84" i="1"/>
  <c r="AP84" i="1" s="1"/>
  <c r="H84" i="1"/>
  <c r="L83" i="1"/>
  <c r="K83" i="1"/>
  <c r="AP83" i="1" s="1"/>
  <c r="H83" i="1"/>
  <c r="L82" i="1"/>
  <c r="K82" i="1"/>
  <c r="AP82" i="1" s="1"/>
  <c r="H82" i="1"/>
  <c r="L81" i="1"/>
  <c r="K81" i="1"/>
  <c r="H81" i="1"/>
  <c r="L80" i="1"/>
  <c r="K80" i="1"/>
  <c r="AP80" i="1" s="1"/>
  <c r="H80" i="1"/>
  <c r="L79" i="1"/>
  <c r="K79" i="1"/>
  <c r="AP79" i="1" s="1"/>
  <c r="H79" i="1"/>
  <c r="L78" i="1"/>
  <c r="K78" i="1"/>
  <c r="AP78" i="1" s="1"/>
  <c r="H78" i="1"/>
  <c r="L77" i="1"/>
  <c r="K77" i="1"/>
  <c r="AP77" i="1" s="1"/>
  <c r="H77" i="1"/>
  <c r="L76" i="1"/>
  <c r="K76" i="1"/>
  <c r="H76" i="1"/>
  <c r="L75" i="1"/>
  <c r="K75" i="1"/>
  <c r="AP75" i="1" s="1"/>
  <c r="H75" i="1"/>
  <c r="L74" i="1"/>
  <c r="K74" i="1"/>
  <c r="AP74" i="1" s="1"/>
  <c r="H74" i="1"/>
  <c r="L73" i="1"/>
  <c r="K73" i="1"/>
  <c r="AP73" i="1" s="1"/>
  <c r="H73" i="1"/>
  <c r="L72" i="1"/>
  <c r="K72" i="1"/>
  <c r="AP72" i="1" s="1"/>
  <c r="H72" i="1"/>
  <c r="L71" i="1"/>
  <c r="K71" i="1"/>
  <c r="H71" i="1"/>
  <c r="L70" i="1"/>
  <c r="K70" i="1"/>
  <c r="AP70" i="1" s="1"/>
  <c r="H70" i="1"/>
  <c r="L69" i="1"/>
  <c r="K69" i="1"/>
  <c r="AP69" i="1" s="1"/>
  <c r="H69" i="1"/>
  <c r="L68" i="1"/>
  <c r="K68" i="1"/>
  <c r="AP68" i="1" s="1"/>
  <c r="H68" i="1"/>
  <c r="L67" i="1"/>
  <c r="K67" i="1"/>
  <c r="AP67" i="1" s="1"/>
  <c r="H67" i="1"/>
  <c r="L66" i="1"/>
  <c r="K66" i="1"/>
  <c r="AP66" i="1" s="1"/>
  <c r="H66" i="1"/>
  <c r="L65" i="1"/>
  <c r="K65" i="1"/>
  <c r="AP65" i="1" s="1"/>
  <c r="H65" i="1"/>
  <c r="L64" i="1"/>
  <c r="K64" i="1"/>
  <c r="AP64" i="1" s="1"/>
  <c r="H64" i="1"/>
  <c r="L63" i="1"/>
  <c r="K63" i="1"/>
  <c r="AP63" i="1" s="1"/>
  <c r="H63" i="1"/>
  <c r="L62" i="1"/>
  <c r="K62" i="1"/>
  <c r="H62" i="1"/>
  <c r="L61" i="1"/>
  <c r="K61" i="1"/>
  <c r="AP61" i="1" s="1"/>
  <c r="H61" i="1"/>
  <c r="L60" i="1"/>
  <c r="K60" i="1"/>
  <c r="AP60" i="1" s="1"/>
  <c r="H60" i="1"/>
  <c r="L59" i="1"/>
  <c r="K59" i="1"/>
  <c r="AP59" i="1" s="1"/>
  <c r="H59" i="1"/>
  <c r="L58" i="1"/>
  <c r="K58" i="1"/>
  <c r="H58" i="1"/>
  <c r="L57" i="1"/>
  <c r="K57" i="1"/>
  <c r="H57" i="1"/>
  <c r="L56" i="1"/>
  <c r="K56" i="1"/>
  <c r="AP56" i="1" s="1"/>
  <c r="H56" i="1"/>
  <c r="L55" i="1"/>
  <c r="K55" i="1"/>
  <c r="AP55" i="1" s="1"/>
  <c r="H55" i="1"/>
  <c r="L54" i="1"/>
  <c r="K54" i="1"/>
  <c r="AP54" i="1" s="1"/>
  <c r="H54" i="1"/>
  <c r="L53" i="1"/>
  <c r="K53" i="1"/>
  <c r="AP53" i="1" s="1"/>
  <c r="H53" i="1"/>
  <c r="L52" i="1"/>
  <c r="K52" i="1"/>
  <c r="AP52" i="1" s="1"/>
  <c r="H52" i="1"/>
  <c r="L51" i="1"/>
  <c r="K51" i="1"/>
  <c r="AP51" i="1" s="1"/>
  <c r="H51" i="1"/>
  <c r="L50" i="1"/>
  <c r="K50" i="1"/>
  <c r="H50" i="1"/>
  <c r="L49" i="1"/>
  <c r="K49" i="1"/>
  <c r="AP49" i="1" s="1"/>
  <c r="H49" i="1"/>
  <c r="L48" i="1"/>
  <c r="K48" i="1"/>
  <c r="AP48" i="1" s="1"/>
  <c r="H48" i="1"/>
  <c r="L47" i="1"/>
  <c r="K47" i="1"/>
  <c r="H47" i="1"/>
  <c r="L46" i="1"/>
  <c r="K46" i="1"/>
  <c r="AP46" i="1" s="1"/>
  <c r="H46" i="1"/>
  <c r="L45" i="1"/>
  <c r="K45" i="1"/>
  <c r="AP45" i="1" s="1"/>
  <c r="H45" i="1"/>
  <c r="L44" i="1"/>
  <c r="K44" i="1"/>
  <c r="AP44" i="1" s="1"/>
  <c r="H44" i="1"/>
  <c r="L43" i="1"/>
  <c r="K43" i="1"/>
  <c r="AP43" i="1" s="1"/>
  <c r="H43" i="1"/>
  <c r="L42" i="1"/>
  <c r="K42" i="1"/>
  <c r="AP42" i="1" s="1"/>
  <c r="H42" i="1"/>
  <c r="L41" i="1"/>
  <c r="K41" i="1"/>
  <c r="AP41" i="1" s="1"/>
  <c r="H41" i="1"/>
  <c r="L40" i="1"/>
  <c r="K40" i="1"/>
  <c r="AP40" i="1" s="1"/>
  <c r="H40" i="1"/>
  <c r="L39" i="1"/>
  <c r="K39" i="1"/>
  <c r="H39" i="1"/>
  <c r="L38" i="1"/>
  <c r="K38" i="1"/>
  <c r="AP38" i="1" s="1"/>
  <c r="H38" i="1"/>
  <c r="L37" i="1"/>
  <c r="K37" i="1"/>
  <c r="AP37" i="1" s="1"/>
  <c r="H37" i="1"/>
  <c r="L36" i="1"/>
  <c r="K36" i="1"/>
  <c r="AP36" i="1" s="1"/>
  <c r="H36" i="1"/>
  <c r="L35" i="1"/>
  <c r="K35" i="1"/>
  <c r="AP35" i="1" s="1"/>
  <c r="H35" i="1"/>
  <c r="L34" i="1"/>
  <c r="K34" i="1"/>
  <c r="AP34" i="1" s="1"/>
  <c r="H34" i="1"/>
  <c r="L33" i="1"/>
  <c r="K33" i="1"/>
  <c r="AP33" i="1" s="1"/>
  <c r="H33" i="1"/>
  <c r="L32" i="1"/>
  <c r="K32" i="1"/>
  <c r="AP32" i="1" s="1"/>
  <c r="H32" i="1"/>
  <c r="L31" i="1"/>
  <c r="K31" i="1"/>
  <c r="AP31" i="1" s="1"/>
  <c r="H31" i="1"/>
  <c r="L30" i="1"/>
  <c r="K30" i="1"/>
  <c r="AP30" i="1" s="1"/>
  <c r="H30" i="1"/>
  <c r="L29" i="1"/>
  <c r="K29" i="1"/>
  <c r="AP29" i="1" s="1"/>
  <c r="H29" i="1"/>
  <c r="L28" i="1"/>
  <c r="K28" i="1"/>
  <c r="AP28" i="1" s="1"/>
  <c r="H28" i="1"/>
  <c r="L27" i="1"/>
  <c r="K27" i="1"/>
  <c r="AP27" i="1" s="1"/>
  <c r="H27" i="1"/>
  <c r="L26" i="1"/>
  <c r="K26" i="1"/>
  <c r="AP26" i="1" s="1"/>
  <c r="H26" i="1"/>
  <c r="L25" i="1"/>
  <c r="K25" i="1"/>
  <c r="H25" i="1"/>
  <c r="L24" i="1"/>
  <c r="K24" i="1"/>
  <c r="AP24" i="1" s="1"/>
  <c r="H24" i="1"/>
  <c r="L23" i="1"/>
  <c r="K23" i="1"/>
  <c r="AP23" i="1" s="1"/>
  <c r="H23" i="1"/>
  <c r="L22" i="1"/>
  <c r="K22" i="1"/>
  <c r="AP22" i="1" s="1"/>
  <c r="H22" i="1"/>
  <c r="L21" i="1"/>
  <c r="K21" i="1"/>
  <c r="AP21" i="1" s="1"/>
  <c r="H21" i="1"/>
  <c r="L20" i="1"/>
  <c r="K20" i="1"/>
  <c r="AP20" i="1" s="1"/>
  <c r="H20" i="1"/>
  <c r="L19" i="1"/>
  <c r="K19" i="1"/>
  <c r="H19" i="1"/>
  <c r="L18" i="1"/>
  <c r="K18" i="1"/>
  <c r="AP18" i="1" s="1"/>
  <c r="H18" i="1"/>
  <c r="L17" i="1"/>
  <c r="K17" i="1"/>
  <c r="AP17" i="1" s="1"/>
  <c r="H17" i="1"/>
  <c r="L16" i="1"/>
  <c r="K16" i="1"/>
  <c r="AP16" i="1" s="1"/>
  <c r="H16" i="1"/>
  <c r="L15" i="1"/>
  <c r="K15" i="1"/>
  <c r="AP15" i="1" s="1"/>
  <c r="H15" i="1"/>
  <c r="L14" i="1"/>
  <c r="K14" i="1"/>
  <c r="AP14" i="1" s="1"/>
  <c r="H14" i="1"/>
  <c r="L13" i="1"/>
  <c r="K13" i="1"/>
  <c r="AP13" i="1" s="1"/>
  <c r="H13" i="1"/>
  <c r="AS9" i="1"/>
  <c r="AH9" i="1"/>
  <c r="AC9" i="1"/>
  <c r="W13" i="1" l="1"/>
  <c r="AC47" i="1"/>
  <c r="Y151" i="1"/>
  <c r="AA171" i="1"/>
  <c r="AE76" i="1"/>
  <c r="AE84" i="1"/>
  <c r="AE104" i="1"/>
  <c r="AC112" i="1"/>
  <c r="AA136" i="1"/>
  <c r="AC152" i="1"/>
  <c r="AC172" i="1"/>
  <c r="AE184" i="1"/>
  <c r="W98" i="1"/>
  <c r="AA118" i="1"/>
  <c r="AC134" i="1"/>
  <c r="AE166" i="1"/>
  <c r="Y57" i="1"/>
  <c r="W81" i="1"/>
  <c r="AE57" i="1"/>
  <c r="AE61" i="1"/>
  <c r="AE149" i="1"/>
  <c r="Y153" i="1"/>
  <c r="AE173" i="1"/>
  <c r="AC59" i="1"/>
  <c r="AC50" i="1"/>
  <c r="AP118" i="1"/>
  <c r="W146" i="1"/>
  <c r="W70" i="1"/>
  <c r="AE123" i="1"/>
  <c r="AE154" i="1"/>
  <c r="Y17" i="1"/>
  <c r="AA25" i="1"/>
  <c r="AA67" i="1"/>
  <c r="AA79" i="1"/>
  <c r="W26" i="1"/>
  <c r="Y46" i="1"/>
  <c r="AA57" i="1"/>
  <c r="AC95" i="1"/>
  <c r="AE46" i="1"/>
  <c r="AC57" i="1"/>
  <c r="Y76" i="1"/>
  <c r="W103" i="1"/>
  <c r="W112" i="1"/>
  <c r="AA169" i="1"/>
  <c r="W93" i="1"/>
  <c r="AE181" i="1"/>
  <c r="AE112" i="1"/>
  <c r="AE78" i="1"/>
  <c r="AP166" i="1"/>
  <c r="AE94" i="1"/>
  <c r="AC151" i="1"/>
  <c r="AE71" i="1"/>
  <c r="W167" i="1"/>
  <c r="Y118" i="1"/>
  <c r="AC125" i="1"/>
  <c r="AE145" i="1"/>
  <c r="AA13" i="1"/>
  <c r="AP57" i="1"/>
  <c r="AC96" i="1"/>
  <c r="AC44" i="1"/>
  <c r="W156" i="1"/>
  <c r="AE44" i="1"/>
  <c r="W174" i="1"/>
  <c r="AE87" i="1"/>
  <c r="AE96" i="1"/>
  <c r="AC103" i="1"/>
  <c r="AE151" i="1"/>
  <c r="AC157" i="1"/>
  <c r="W87" i="1"/>
  <c r="AC93" i="1"/>
  <c r="Y117" i="1"/>
  <c r="AP151" i="1"/>
  <c r="AC34" i="1"/>
  <c r="AA78" i="1"/>
  <c r="W107" i="1"/>
  <c r="W114" i="1"/>
  <c r="AA131" i="1"/>
  <c r="AA154" i="1"/>
  <c r="AA172" i="1"/>
  <c r="AE56" i="1"/>
  <c r="AA76" i="1"/>
  <c r="AC78" i="1"/>
  <c r="AC87" i="1"/>
  <c r="AC114" i="1"/>
  <c r="AC76" i="1"/>
  <c r="W94" i="1"/>
  <c r="AC104" i="1"/>
  <c r="W152" i="1"/>
  <c r="AA158" i="1"/>
  <c r="W162" i="1"/>
  <c r="AC180" i="1"/>
  <c r="W40" i="1"/>
  <c r="AE83" i="1"/>
  <c r="Y22" i="1"/>
  <c r="Y93" i="1"/>
  <c r="AE113" i="1"/>
  <c r="AC123" i="1"/>
  <c r="AA93" i="1"/>
  <c r="W60" i="1"/>
  <c r="Y71" i="1"/>
  <c r="Y103" i="1"/>
  <c r="AE133" i="1"/>
  <c r="AC144" i="1"/>
  <c r="W153" i="1"/>
  <c r="AA151" i="1"/>
  <c r="AA164" i="1"/>
  <c r="Y61" i="1"/>
  <c r="W78" i="1"/>
  <c r="AA84" i="1"/>
  <c r="AC100" i="1"/>
  <c r="AC186" i="1"/>
  <c r="Y78" i="1"/>
  <c r="AC84" i="1"/>
  <c r="AE103" i="1"/>
  <c r="Y161" i="1"/>
  <c r="AE186" i="1"/>
  <c r="AC52" i="1"/>
  <c r="AA87" i="1"/>
  <c r="AC46" i="1"/>
  <c r="AE59" i="1"/>
  <c r="AP76" i="1"/>
  <c r="W82" i="1"/>
  <c r="AE88" i="1"/>
  <c r="Y112" i="1"/>
  <c r="AE132" i="1"/>
  <c r="AC150" i="1"/>
  <c r="AE14" i="1"/>
  <c r="Y33" i="1"/>
  <c r="AA64" i="1"/>
  <c r="AA103" i="1"/>
  <c r="AC130" i="1"/>
  <c r="W41" i="1"/>
  <c r="AE25" i="1"/>
  <c r="W95" i="1"/>
  <c r="Y179" i="1"/>
  <c r="AA179" i="1"/>
  <c r="W179" i="1"/>
  <c r="AE179" i="1"/>
  <c r="AC179" i="1"/>
  <c r="AA16" i="1"/>
  <c r="AA180" i="1"/>
  <c r="AC115" i="1"/>
  <c r="AA115" i="1"/>
  <c r="Y115" i="1"/>
  <c r="AE115" i="1"/>
  <c r="AE124" i="1"/>
  <c r="Y124" i="1"/>
  <c r="W124" i="1"/>
  <c r="AA144" i="1"/>
  <c r="AE36" i="1"/>
  <c r="Y36" i="1"/>
  <c r="W115" i="1"/>
  <c r="W36" i="1"/>
  <c r="AC43" i="1"/>
  <c r="W67" i="1"/>
  <c r="Y95" i="1"/>
  <c r="AC98" i="1"/>
  <c r="AA98" i="1"/>
  <c r="AE98" i="1"/>
  <c r="AA101" i="1"/>
  <c r="Y187" i="1"/>
  <c r="AC187" i="1"/>
  <c r="W187" i="1"/>
  <c r="AA187" i="1"/>
  <c r="AE187" i="1"/>
  <c r="AC53" i="1"/>
  <c r="Y65" i="1"/>
  <c r="AE65" i="1"/>
  <c r="AC65" i="1"/>
  <c r="AA65" i="1"/>
  <c r="Y19" i="1"/>
  <c r="Y50" i="1"/>
  <c r="AE99" i="1"/>
  <c r="AC99" i="1"/>
  <c r="AA99" i="1"/>
  <c r="Y99" i="1"/>
  <c r="Y107" i="1"/>
  <c r="W182" i="1"/>
  <c r="AE182" i="1"/>
  <c r="AC182" i="1"/>
  <c r="AA83" i="1"/>
  <c r="W99" i="1"/>
  <c r="AA182" i="1"/>
  <c r="AA38" i="1"/>
  <c r="AE38" i="1"/>
  <c r="AC38" i="1"/>
  <c r="AE170" i="1"/>
  <c r="W170" i="1"/>
  <c r="W38" i="1"/>
  <c r="AE144" i="1"/>
  <c r="AA150" i="1"/>
  <c r="AP150" i="1"/>
  <c r="W45" i="1"/>
  <c r="AE45" i="1"/>
  <c r="AC45" i="1"/>
  <c r="AA92" i="1"/>
  <c r="W144" i="1"/>
  <c r="AC70" i="1"/>
  <c r="AA70" i="1"/>
  <c r="Y70" i="1"/>
  <c r="AE70" i="1"/>
  <c r="W43" i="1"/>
  <c r="Y98" i="1"/>
  <c r="W101" i="1"/>
  <c r="W142" i="1"/>
  <c r="AE142" i="1"/>
  <c r="Y172" i="1"/>
  <c r="AE172" i="1"/>
  <c r="AA19" i="1"/>
  <c r="AP19" i="1"/>
  <c r="W139" i="1"/>
  <c r="AE139" i="1"/>
  <c r="AC139" i="1"/>
  <c r="Y53" i="1"/>
  <c r="W65" i="1"/>
  <c r="AE111" i="1"/>
  <c r="AC111" i="1"/>
  <c r="AA111" i="1"/>
  <c r="Y111" i="1"/>
  <c r="Y126" i="1"/>
  <c r="AA53" i="1"/>
  <c r="AE117" i="1"/>
  <c r="AC117" i="1"/>
  <c r="AA117" i="1"/>
  <c r="W20" i="1"/>
  <c r="AE137" i="1"/>
  <c r="AC137" i="1"/>
  <c r="AA137" i="1"/>
  <c r="Y137" i="1"/>
  <c r="Y38" i="1"/>
  <c r="AE60" i="1"/>
  <c r="AA60" i="1"/>
  <c r="Y60" i="1"/>
  <c r="AC60" i="1"/>
  <c r="AE105" i="1"/>
  <c r="AC105" i="1"/>
  <c r="Y105" i="1"/>
  <c r="W137" i="1"/>
  <c r="AE150" i="1"/>
  <c r="AA45" i="1"/>
  <c r="AP134" i="1"/>
  <c r="Y90" i="1"/>
  <c r="AE90" i="1"/>
  <c r="AA90" i="1"/>
  <c r="W90" i="1"/>
  <c r="AC90" i="1"/>
  <c r="AP98" i="1"/>
  <c r="Y101" i="1"/>
  <c r="AA142" i="1"/>
  <c r="AC153" i="1"/>
  <c r="AE153" i="1"/>
  <c r="AA153" i="1"/>
  <c r="W172" i="1"/>
  <c r="W77" i="1"/>
  <c r="W181" i="1"/>
  <c r="AC19" i="1"/>
  <c r="Y162" i="1"/>
  <c r="W168" i="1"/>
  <c r="W173" i="1"/>
  <c r="AA174" i="1"/>
  <c r="Y181" i="1"/>
  <c r="W186" i="1"/>
  <c r="AA143" i="1"/>
  <c r="AE13" i="1"/>
  <c r="AC16" i="1"/>
  <c r="AE19" i="1"/>
  <c r="AA22" i="1"/>
  <c r="AC25" i="1"/>
  <c r="W31" i="1"/>
  <c r="AA34" i="1"/>
  <c r="Y59" i="1"/>
  <c r="W73" i="1"/>
  <c r="W84" i="1"/>
  <c r="W88" i="1"/>
  <c r="AA94" i="1"/>
  <c r="Y104" i="1"/>
  <c r="Y123" i="1"/>
  <c r="W131" i="1"/>
  <c r="W133" i="1"/>
  <c r="Y143" i="1"/>
  <c r="Y173" i="1"/>
  <c r="AC174" i="1"/>
  <c r="AA181" i="1"/>
  <c r="Y186" i="1"/>
  <c r="W30" i="1"/>
  <c r="W108" i="1"/>
  <c r="W16" i="1"/>
  <c r="W79" i="1"/>
  <c r="W92" i="1"/>
  <c r="AC108" i="1"/>
  <c r="Y174" i="1"/>
  <c r="Y79" i="1"/>
  <c r="AK79" i="1" s="1"/>
  <c r="Y94" i="1"/>
  <c r="W104" i="1"/>
  <c r="AP25" i="1"/>
  <c r="W28" i="1"/>
  <c r="Y31" i="1"/>
  <c r="AC54" i="1"/>
  <c r="W57" i="1"/>
  <c r="W59" i="1"/>
  <c r="AA73" i="1"/>
  <c r="W76" i="1"/>
  <c r="AC79" i="1"/>
  <c r="Y84" i="1"/>
  <c r="AP96" i="1"/>
  <c r="AA104" i="1"/>
  <c r="AA123" i="1"/>
  <c r="Y131" i="1"/>
  <c r="AC133" i="1"/>
  <c r="AE143" i="1"/>
  <c r="W151" i="1"/>
  <c r="W166" i="1"/>
  <c r="AA173" i="1"/>
  <c r="AE174" i="1"/>
  <c r="AC181" i="1"/>
  <c r="AA186" i="1"/>
  <c r="W27" i="1"/>
  <c r="AC72" i="1"/>
  <c r="W25" i="1"/>
  <c r="W102" i="1"/>
  <c r="AA37" i="1"/>
  <c r="AA46" i="1"/>
  <c r="AA59" i="1"/>
  <c r="W61" i="1"/>
  <c r="AC73" i="1"/>
  <c r="AE79" i="1"/>
  <c r="W86" i="1"/>
  <c r="AC173" i="1"/>
  <c r="AA116" i="1"/>
  <c r="W116" i="1"/>
  <c r="AC116" i="1"/>
  <c r="Y116" i="1"/>
  <c r="AE116" i="1"/>
  <c r="AC75" i="1"/>
  <c r="Y75" i="1"/>
  <c r="W75" i="1"/>
  <c r="AA75" i="1"/>
  <c r="AE75" i="1"/>
  <c r="AE15" i="1"/>
  <c r="AC15" i="1"/>
  <c r="Y15" i="1"/>
  <c r="AA15" i="1"/>
  <c r="W15" i="1"/>
  <c r="AC24" i="1"/>
  <c r="AE42" i="1"/>
  <c r="AC42" i="1"/>
  <c r="W42" i="1"/>
  <c r="AA42" i="1"/>
  <c r="Y42" i="1"/>
  <c r="AC62" i="1"/>
  <c r="W62" i="1"/>
  <c r="AP62" i="1"/>
  <c r="AA18" i="1"/>
  <c r="Y18" i="1"/>
  <c r="W18" i="1"/>
  <c r="AE18" i="1"/>
  <c r="AC18" i="1"/>
  <c r="AP58" i="1"/>
  <c r="AE58" i="1"/>
  <c r="AA58" i="1"/>
  <c r="W58" i="1"/>
  <c r="Y58" i="1"/>
  <c r="AC58" i="1"/>
  <c r="AE28" i="1"/>
  <c r="AA28" i="1"/>
  <c r="Y28" i="1"/>
  <c r="AC28" i="1"/>
  <c r="AA40" i="1"/>
  <c r="AE40" i="1"/>
  <c r="AC40" i="1"/>
  <c r="Y40" i="1"/>
  <c r="AA109" i="1"/>
  <c r="W109" i="1"/>
  <c r="AE109" i="1"/>
  <c r="AC109" i="1"/>
  <c r="Y109" i="1"/>
  <c r="AE21" i="1"/>
  <c r="AC21" i="1"/>
  <c r="AA129" i="1"/>
  <c r="W129" i="1"/>
  <c r="AE49" i="1"/>
  <c r="AA49" i="1"/>
  <c r="Y49" i="1"/>
  <c r="AC49" i="1"/>
  <c r="AE129" i="1"/>
  <c r="AC141" i="1"/>
  <c r="AA141" i="1"/>
  <c r="AE141" i="1"/>
  <c r="Y141" i="1"/>
  <c r="AE23" i="1"/>
  <c r="AC23" i="1"/>
  <c r="W49" i="1"/>
  <c r="W51" i="1"/>
  <c r="AC51" i="1"/>
  <c r="AE52" i="1"/>
  <c r="AC69" i="1"/>
  <c r="Y69" i="1"/>
  <c r="W69" i="1"/>
  <c r="Y72" i="1"/>
  <c r="AA110" i="1"/>
  <c r="AE127" i="1"/>
  <c r="AC127" i="1"/>
  <c r="AA127" i="1"/>
  <c r="Y127" i="1"/>
  <c r="W127" i="1"/>
  <c r="W141" i="1"/>
  <c r="AC148" i="1"/>
  <c r="AA148" i="1"/>
  <c r="Y148" i="1"/>
  <c r="AA157" i="1"/>
  <c r="Y14" i="1"/>
  <c r="W23" i="1"/>
  <c r="AC26" i="1"/>
  <c r="AA26" i="1"/>
  <c r="AE26" i="1"/>
  <c r="AP47" i="1"/>
  <c r="Y51" i="1"/>
  <c r="AA66" i="1"/>
  <c r="W66" i="1"/>
  <c r="AA69" i="1"/>
  <c r="AP71" i="1"/>
  <c r="AC71" i="1"/>
  <c r="AA72" i="1"/>
  <c r="Y77" i="1"/>
  <c r="AC110" i="1"/>
  <c r="W148" i="1"/>
  <c r="AC138" i="1"/>
  <c r="Y138" i="1"/>
  <c r="W138" i="1"/>
  <c r="AE138" i="1"/>
  <c r="W24" i="1"/>
  <c r="W52" i="1"/>
  <c r="AA138" i="1"/>
  <c r="Y21" i="1"/>
  <c r="AE27" i="1"/>
  <c r="AA27" i="1"/>
  <c r="AC27" i="1"/>
  <c r="Y27" i="1"/>
  <c r="AE35" i="1"/>
  <c r="AC35" i="1"/>
  <c r="Y35" i="1"/>
  <c r="AC55" i="1"/>
  <c r="AA55" i="1"/>
  <c r="AE55" i="1"/>
  <c r="Y55" i="1"/>
  <c r="W91" i="1"/>
  <c r="AC91" i="1"/>
  <c r="AE91" i="1"/>
  <c r="AA91" i="1"/>
  <c r="W157" i="1"/>
  <c r="AE157" i="1"/>
  <c r="AE17" i="1"/>
  <c r="AC17" i="1"/>
  <c r="AA33" i="1"/>
  <c r="AP39" i="1"/>
  <c r="AE39" i="1"/>
  <c r="AC39" i="1"/>
  <c r="AA39" i="1"/>
  <c r="Y39" i="1"/>
  <c r="W39" i="1"/>
  <c r="AC86" i="1"/>
  <c r="AE86" i="1"/>
  <c r="AA86" i="1"/>
  <c r="Y86" i="1"/>
  <c r="W14" i="1"/>
  <c r="AE20" i="1"/>
  <c r="AC20" i="1"/>
  <c r="AA35" i="1"/>
  <c r="AE41" i="1"/>
  <c r="AA14" i="1"/>
  <c r="Y41" i="1"/>
  <c r="AA51" i="1"/>
  <c r="Y66" i="1"/>
  <c r="AE69" i="1"/>
  <c r="AE72" i="1"/>
  <c r="AC74" i="1"/>
  <c r="AA74" i="1"/>
  <c r="Y74" i="1"/>
  <c r="AE74" i="1"/>
  <c r="AA77" i="1"/>
  <c r="AP92" i="1"/>
  <c r="AE92" i="1"/>
  <c r="AC92" i="1"/>
  <c r="AE110" i="1"/>
  <c r="AE148" i="1"/>
  <c r="AC155" i="1"/>
  <c r="AE155" i="1"/>
  <c r="AA155" i="1"/>
  <c r="W155" i="1"/>
  <c r="AC165" i="1"/>
  <c r="AA165" i="1"/>
  <c r="Y165" i="1"/>
  <c r="AE165" i="1"/>
  <c r="W165" i="1"/>
  <c r="AE97" i="1"/>
  <c r="AA97" i="1"/>
  <c r="AP97" i="1"/>
  <c r="AC97" i="1"/>
  <c r="AE168" i="1"/>
  <c r="AC168" i="1"/>
  <c r="AA168" i="1"/>
  <c r="AA47" i="1"/>
  <c r="Y47" i="1"/>
  <c r="W47" i="1"/>
  <c r="AC126" i="1"/>
  <c r="AA126" i="1"/>
  <c r="W126" i="1"/>
  <c r="AE126" i="1"/>
  <c r="W21" i="1"/>
  <c r="W100" i="1"/>
  <c r="Y129" i="1"/>
  <c r="Y168" i="1"/>
  <c r="AP81" i="1"/>
  <c r="AE81" i="1"/>
  <c r="AE121" i="1"/>
  <c r="Y121" i="1"/>
  <c r="W121" i="1"/>
  <c r="AA121" i="1"/>
  <c r="AC129" i="1"/>
  <c r="AA21" i="1"/>
  <c r="W35" i="1"/>
  <c r="Y91" i="1"/>
  <c r="AC121" i="1"/>
  <c r="Y157" i="1"/>
  <c r="AA17" i="1"/>
  <c r="Y20" i="1"/>
  <c r="Y23" i="1"/>
  <c r="AE29" i="1"/>
  <c r="AC29" i="1"/>
  <c r="AA29" i="1"/>
  <c r="Y29" i="1"/>
  <c r="W32" i="1"/>
  <c r="AA32" i="1"/>
  <c r="AE32" i="1"/>
  <c r="AC32" i="1"/>
  <c r="Y13" i="1"/>
  <c r="AC14" i="1"/>
  <c r="AE16" i="1"/>
  <c r="W19" i="1"/>
  <c r="AA20" i="1"/>
  <c r="AA23" i="1"/>
  <c r="Y26" i="1"/>
  <c r="W29" i="1"/>
  <c r="Y32" i="1"/>
  <c r="AA41" i="1"/>
  <c r="AE51" i="1"/>
  <c r="Y54" i="1"/>
  <c r="AA63" i="1"/>
  <c r="W63" i="1"/>
  <c r="Y63" i="1"/>
  <c r="AE63" i="1"/>
  <c r="AC63" i="1"/>
  <c r="AC66" i="1"/>
  <c r="W71" i="1"/>
  <c r="W74" i="1"/>
  <c r="AC77" i="1"/>
  <c r="AE82" i="1"/>
  <c r="AA82" i="1"/>
  <c r="Y82" i="1"/>
  <c r="AC82" i="1"/>
  <c r="AC106" i="1"/>
  <c r="AE106" i="1"/>
  <c r="Y106" i="1"/>
  <c r="W106" i="1"/>
  <c r="AA106" i="1"/>
  <c r="Y155" i="1"/>
  <c r="AA120" i="1"/>
  <c r="Y120" i="1"/>
  <c r="AE120" i="1"/>
  <c r="AC120" i="1"/>
  <c r="W120" i="1"/>
  <c r="AA24" i="1"/>
  <c r="Y24" i="1"/>
  <c r="AE100" i="1"/>
  <c r="AA100" i="1"/>
  <c r="Y100" i="1"/>
  <c r="W33" i="1"/>
  <c r="AE33" i="1"/>
  <c r="AC33" i="1"/>
  <c r="AC102" i="1"/>
  <c r="AE102" i="1"/>
  <c r="AA102" i="1"/>
  <c r="Y102" i="1"/>
  <c r="AA30" i="1"/>
  <c r="Y30" i="1"/>
  <c r="AC30" i="1"/>
  <c r="AE30" i="1"/>
  <c r="Y52" i="1"/>
  <c r="AE24" i="1"/>
  <c r="AE47" i="1"/>
  <c r="AA52" i="1"/>
  <c r="W55" i="1"/>
  <c r="W64" i="1"/>
  <c r="Y64" i="1"/>
  <c r="AE64" i="1"/>
  <c r="AC64" i="1"/>
  <c r="W72" i="1"/>
  <c r="W17" i="1"/>
  <c r="AE22" i="1"/>
  <c r="AC22" i="1"/>
  <c r="W34" i="1"/>
  <c r="AE34" i="1"/>
  <c r="AC41" i="1"/>
  <c r="AA50" i="1"/>
  <c r="W50" i="1"/>
  <c r="AE50" i="1"/>
  <c r="AP50" i="1"/>
  <c r="AC56" i="1"/>
  <c r="Y56" i="1"/>
  <c r="W56" i="1"/>
  <c r="AE66" i="1"/>
  <c r="AE77" i="1"/>
  <c r="AE128" i="1"/>
  <c r="AA128" i="1"/>
  <c r="Y128" i="1"/>
  <c r="AC128" i="1"/>
  <c r="AC132" i="1"/>
  <c r="AA132" i="1"/>
  <c r="W132" i="1"/>
  <c r="AC13" i="1"/>
  <c r="Y16" i="1"/>
  <c r="W22" i="1"/>
  <c r="Y25" i="1"/>
  <c r="AA31" i="1"/>
  <c r="AE31" i="1"/>
  <c r="AC31" i="1"/>
  <c r="Y34" i="1"/>
  <c r="AE48" i="1"/>
  <c r="AC48" i="1"/>
  <c r="W48" i="1"/>
  <c r="Y48" i="1"/>
  <c r="AA48" i="1"/>
  <c r="AA56" i="1"/>
  <c r="AA71" i="1"/>
  <c r="AP85" i="1"/>
  <c r="AC85" i="1"/>
  <c r="AE85" i="1"/>
  <c r="AA85" i="1"/>
  <c r="W85" i="1"/>
  <c r="Y85" i="1"/>
  <c r="Y87" i="1"/>
  <c r="Y92" i="1"/>
  <c r="AE114" i="1"/>
  <c r="AA114" i="1"/>
  <c r="Y114" i="1"/>
  <c r="W128" i="1"/>
  <c r="Y132" i="1"/>
  <c r="AP163" i="1"/>
  <c r="AC163" i="1"/>
  <c r="AC68" i="1"/>
  <c r="AA68" i="1"/>
  <c r="AE68" i="1"/>
  <c r="AE80" i="1"/>
  <c r="W80" i="1"/>
  <c r="AE122" i="1"/>
  <c r="Y122" i="1"/>
  <c r="AE178" i="1"/>
  <c r="AA178" i="1"/>
  <c r="Y178" i="1"/>
  <c r="W178" i="1"/>
  <c r="W54" i="1"/>
  <c r="W68" i="1"/>
  <c r="Y80" i="1"/>
  <c r="AC89" i="1"/>
  <c r="Y89" i="1"/>
  <c r="W89" i="1"/>
  <c r="AP94" i="1"/>
  <c r="AA145" i="1"/>
  <c r="AE176" i="1"/>
  <c r="AC176" i="1"/>
  <c r="AA176" i="1"/>
  <c r="W46" i="1"/>
  <c r="AE53" i="1"/>
  <c r="AC61" i="1"/>
  <c r="AA61" i="1"/>
  <c r="Y68" i="1"/>
  <c r="AA80" i="1"/>
  <c r="AA89" i="1"/>
  <c r="Y113" i="1"/>
  <c r="AC122" i="1"/>
  <c r="AE125" i="1"/>
  <c r="AA125" i="1"/>
  <c r="Y125" i="1"/>
  <c r="AA140" i="1"/>
  <c r="AE147" i="1"/>
  <c r="AC147" i="1"/>
  <c r="AA147" i="1"/>
  <c r="Y147" i="1"/>
  <c r="W176" i="1"/>
  <c r="W180" i="1"/>
  <c r="AE180" i="1"/>
  <c r="AE183" i="1"/>
  <c r="AC183" i="1"/>
  <c r="AA183" i="1"/>
  <c r="Y183" i="1"/>
  <c r="W183" i="1"/>
  <c r="AC145" i="1"/>
  <c r="Y145" i="1"/>
  <c r="W145" i="1"/>
  <c r="AP159" i="1"/>
  <c r="Y159" i="1"/>
  <c r="AE54" i="1"/>
  <c r="AC37" i="1"/>
  <c r="Y37" i="1"/>
  <c r="W37" i="1"/>
  <c r="AA44" i="1"/>
  <c r="W44" i="1"/>
  <c r="AE73" i="1"/>
  <c r="AE108" i="1"/>
  <c r="Y108" i="1"/>
  <c r="AA113" i="1"/>
  <c r="AC142" i="1"/>
  <c r="AC178" i="1"/>
  <c r="AC36" i="1"/>
  <c r="AA36" i="1"/>
  <c r="AE37" i="1"/>
  <c r="AE43" i="1"/>
  <c r="AA43" i="1"/>
  <c r="Y43" i="1"/>
  <c r="Y44" i="1"/>
  <c r="Y45" i="1"/>
  <c r="W53" i="1"/>
  <c r="AA54" i="1"/>
  <c r="AE67" i="1"/>
  <c r="AC67" i="1"/>
  <c r="Y67" i="1"/>
  <c r="Y73" i="1"/>
  <c r="AC80" i="1"/>
  <c r="AC83" i="1"/>
  <c r="Y83" i="1"/>
  <c r="W83" i="1"/>
  <c r="AE89" i="1"/>
  <c r="W96" i="1"/>
  <c r="AE101" i="1"/>
  <c r="AC101" i="1"/>
  <c r="AA108" i="1"/>
  <c r="AC113" i="1"/>
  <c r="W125" i="1"/>
  <c r="W130" i="1"/>
  <c r="AE130" i="1"/>
  <c r="AA130" i="1"/>
  <c r="Y130" i="1"/>
  <c r="AE136" i="1"/>
  <c r="AC136" i="1"/>
  <c r="AP136" i="1"/>
  <c r="AE140" i="1"/>
  <c r="Y142" i="1"/>
  <c r="W147" i="1"/>
  <c r="AC154" i="1"/>
  <c r="Y154" i="1"/>
  <c r="W154" i="1"/>
  <c r="Y156" i="1"/>
  <c r="AE156" i="1"/>
  <c r="AC156" i="1"/>
  <c r="AA156" i="1"/>
  <c r="Y176" i="1"/>
  <c r="Y180" i="1"/>
  <c r="AC88" i="1"/>
  <c r="AA88" i="1"/>
  <c r="AP139" i="1"/>
  <c r="AA139" i="1"/>
  <c r="AP145" i="1"/>
  <c r="AE158" i="1"/>
  <c r="AC158" i="1"/>
  <c r="W158" i="1"/>
  <c r="Y158" i="1"/>
  <c r="AC160" i="1"/>
  <c r="AA160" i="1"/>
  <c r="Y160" i="1"/>
  <c r="AE160" i="1"/>
  <c r="Y88" i="1"/>
  <c r="AA107" i="1"/>
  <c r="AE107" i="1"/>
  <c r="AC107" i="1"/>
  <c r="AA112" i="1"/>
  <c r="AC124" i="1"/>
  <c r="AA124" i="1"/>
  <c r="Y139" i="1"/>
  <c r="W160" i="1"/>
  <c r="W164" i="1"/>
  <c r="AE164" i="1"/>
  <c r="AC164" i="1"/>
  <c r="AP164" i="1"/>
  <c r="AE169" i="1"/>
  <c r="AC169" i="1"/>
  <c r="AC119" i="1"/>
  <c r="AA119" i="1"/>
  <c r="Y119" i="1"/>
  <c r="W119" i="1"/>
  <c r="Y152" i="1"/>
  <c r="AE161" i="1"/>
  <c r="AC161" i="1"/>
  <c r="AA161" i="1"/>
  <c r="W169" i="1"/>
  <c r="AC171" i="1"/>
  <c r="Y171" i="1"/>
  <c r="W171" i="1"/>
  <c r="AP171" i="1"/>
  <c r="AC184" i="1"/>
  <c r="AA184" i="1"/>
  <c r="Y184" i="1"/>
  <c r="AC81" i="1"/>
  <c r="AA81" i="1"/>
  <c r="W105" i="1"/>
  <c r="W113" i="1"/>
  <c r="AE119" i="1"/>
  <c r="AC135" i="1"/>
  <c r="Y135" i="1"/>
  <c r="W143" i="1"/>
  <c r="AC149" i="1"/>
  <c r="AA149" i="1"/>
  <c r="Y149" i="1"/>
  <c r="W149" i="1"/>
  <c r="AA152" i="1"/>
  <c r="W161" i="1"/>
  <c r="Y164" i="1"/>
  <c r="Y169" i="1"/>
  <c r="AP175" i="1"/>
  <c r="Y175" i="1"/>
  <c r="AE175" i="1"/>
  <c r="AC175" i="1"/>
  <c r="AA175" i="1"/>
  <c r="W184" i="1"/>
  <c r="AE62" i="1"/>
  <c r="AA62" i="1"/>
  <c r="Y62" i="1"/>
  <c r="Y81" i="1"/>
  <c r="AI81" i="1" s="1"/>
  <c r="AJ81" i="1" s="1"/>
  <c r="AA105" i="1"/>
  <c r="W111" i="1"/>
  <c r="AE135" i="1"/>
  <c r="AC140" i="1"/>
  <c r="Y140" i="1"/>
  <c r="W140" i="1"/>
  <c r="AC143" i="1"/>
  <c r="AE146" i="1"/>
  <c r="AC146" i="1"/>
  <c r="AA146" i="1"/>
  <c r="Y146" i="1"/>
  <c r="AE152" i="1"/>
  <c r="AE171" i="1"/>
  <c r="AE118" i="1"/>
  <c r="AC118" i="1"/>
  <c r="AE134" i="1"/>
  <c r="Y134" i="1"/>
  <c r="W134" i="1"/>
  <c r="AE159" i="1"/>
  <c r="AC159" i="1"/>
  <c r="AA159" i="1"/>
  <c r="AA163" i="1"/>
  <c r="Y163" i="1"/>
  <c r="AE163" i="1"/>
  <c r="W175" i="1"/>
  <c r="AC185" i="1"/>
  <c r="Y185" i="1"/>
  <c r="W185" i="1"/>
  <c r="AP185" i="1"/>
  <c r="W117" i="1"/>
  <c r="W118" i="1"/>
  <c r="AA133" i="1"/>
  <c r="Y133" i="1"/>
  <c r="AA134" i="1"/>
  <c r="Y144" i="1"/>
  <c r="W159" i="1"/>
  <c r="W163" i="1"/>
  <c r="AE167" i="1"/>
  <c r="AC167" i="1"/>
  <c r="Y167" i="1"/>
  <c r="AC170" i="1"/>
  <c r="AA170" i="1"/>
  <c r="Y170" i="1"/>
  <c r="AP182" i="1"/>
  <c r="Y182" i="1"/>
  <c r="AA185" i="1"/>
  <c r="AE177" i="1"/>
  <c r="AC177" i="1"/>
  <c r="AA177" i="1"/>
  <c r="AE185" i="1"/>
  <c r="AE93" i="1"/>
  <c r="AC94" i="1"/>
  <c r="AE95" i="1"/>
  <c r="AA95" i="1"/>
  <c r="AA96" i="1"/>
  <c r="Y96" i="1"/>
  <c r="W97" i="1"/>
  <c r="Y97" i="1"/>
  <c r="Y110" i="1"/>
  <c r="W110" i="1"/>
  <c r="AE131" i="1"/>
  <c r="AC131" i="1"/>
  <c r="AE162" i="1"/>
  <c r="AC162" i="1"/>
  <c r="AA162" i="1"/>
  <c r="W177" i="1"/>
  <c r="AC166" i="1"/>
  <c r="AA166" i="1"/>
  <c r="Y166" i="1"/>
  <c r="Y177" i="1"/>
  <c r="AA122" i="1"/>
  <c r="AA135" i="1"/>
  <c r="Y136" i="1"/>
  <c r="Y150" i="1"/>
  <c r="W122" i="1"/>
  <c r="W123" i="1"/>
  <c r="W135" i="1"/>
  <c r="W136" i="1"/>
  <c r="W150" i="1"/>
  <c r="AK40" i="1" l="1"/>
  <c r="AK57" i="1"/>
  <c r="AI98" i="1"/>
  <c r="AJ98" i="1" s="1"/>
  <c r="AK93" i="1"/>
  <c r="AI174" i="1"/>
  <c r="AJ174" i="1" s="1"/>
  <c r="AK186" i="1"/>
  <c r="AK61" i="1"/>
  <c r="AI92" i="1"/>
  <c r="AJ92" i="1" s="1"/>
  <c r="AI153" i="1"/>
  <c r="AJ153" i="1" s="1"/>
  <c r="AK179" i="1"/>
  <c r="AK174" i="1"/>
  <c r="AK101" i="1"/>
  <c r="AI124" i="1"/>
  <c r="AJ124" i="1" s="1"/>
  <c r="AK114" i="1"/>
  <c r="AK60" i="1"/>
  <c r="AI94" i="1"/>
  <c r="AJ94" i="1" s="1"/>
  <c r="AK41" i="1"/>
  <c r="AK30" i="1"/>
  <c r="AI103" i="1"/>
  <c r="AJ103" i="1" s="1"/>
  <c r="AK124" i="1"/>
  <c r="AK108" i="1"/>
  <c r="AK137" i="1"/>
  <c r="AI179" i="1"/>
  <c r="AJ179" i="1" s="1"/>
  <c r="AI30" i="1"/>
  <c r="AJ30" i="1" s="1"/>
  <c r="AK81" i="1"/>
  <c r="AK131" i="1"/>
  <c r="AI36" i="1"/>
  <c r="AJ36" i="1" s="1"/>
  <c r="AI93" i="1"/>
  <c r="AJ93" i="1" s="1"/>
  <c r="AK82" i="1"/>
  <c r="AI13" i="1"/>
  <c r="AJ13" i="1" s="1"/>
  <c r="AI60" i="1"/>
  <c r="AJ60" i="1" s="1"/>
  <c r="AI70" i="1"/>
  <c r="AJ70" i="1" s="1"/>
  <c r="AK170" i="1"/>
  <c r="AK99" i="1"/>
  <c r="AK153" i="1"/>
  <c r="AK103" i="1"/>
  <c r="AK146" i="1"/>
  <c r="AI88" i="1"/>
  <c r="AJ88" i="1" s="1"/>
  <c r="AK167" i="1"/>
  <c r="AI187" i="1"/>
  <c r="AJ187" i="1" s="1"/>
  <c r="AI101" i="1"/>
  <c r="AJ101" i="1" s="1"/>
  <c r="AI146" i="1"/>
  <c r="AJ146" i="1" s="1"/>
  <c r="AK94" i="1"/>
  <c r="AI186" i="1"/>
  <c r="AJ186" i="1" s="1"/>
  <c r="AI139" i="1"/>
  <c r="AJ139" i="1" s="1"/>
  <c r="AK26" i="1"/>
  <c r="AK98" i="1"/>
  <c r="AI40" i="1"/>
  <c r="AJ40" i="1" s="1"/>
  <c r="AI41" i="1"/>
  <c r="AJ41" i="1" s="1"/>
  <c r="AI131" i="1"/>
  <c r="AJ131" i="1" s="1"/>
  <c r="AK156" i="1"/>
  <c r="AI95" i="1"/>
  <c r="AJ95" i="1" s="1"/>
  <c r="AI28" i="1"/>
  <c r="AJ28" i="1" s="1"/>
  <c r="AK59" i="1"/>
  <c r="AK142" i="1"/>
  <c r="AI112" i="1"/>
  <c r="AJ112" i="1" s="1"/>
  <c r="AI78" i="1"/>
  <c r="AJ78" i="1" s="1"/>
  <c r="AI114" i="1"/>
  <c r="AJ114" i="1" s="1"/>
  <c r="AI115" i="1"/>
  <c r="AJ115" i="1" s="1"/>
  <c r="AI25" i="1"/>
  <c r="AJ25" i="1" s="1"/>
  <c r="AK181" i="1"/>
  <c r="AK67" i="1"/>
  <c r="AK65" i="1"/>
  <c r="AI170" i="1"/>
  <c r="AJ170" i="1" s="1"/>
  <c r="AI108" i="1"/>
  <c r="AJ108" i="1" s="1"/>
  <c r="AI65" i="1"/>
  <c r="AJ65" i="1" s="1"/>
  <c r="AI61" i="1"/>
  <c r="AJ61" i="1" s="1"/>
  <c r="AK172" i="1"/>
  <c r="AI137" i="1"/>
  <c r="AJ137" i="1" s="1"/>
  <c r="AK16" i="1"/>
  <c r="AK115" i="1"/>
  <c r="AK73" i="1"/>
  <c r="AI20" i="1"/>
  <c r="AJ20" i="1" s="1"/>
  <c r="AK112" i="1"/>
  <c r="AK102" i="1"/>
  <c r="AK104" i="1"/>
  <c r="AK168" i="1"/>
  <c r="AK182" i="1"/>
  <c r="AK78" i="1"/>
  <c r="AK166" i="1"/>
  <c r="AI87" i="1"/>
  <c r="AJ87" i="1" s="1"/>
  <c r="AK27" i="1"/>
  <c r="AI31" i="1"/>
  <c r="AJ31" i="1" s="1"/>
  <c r="AI162" i="1"/>
  <c r="AJ162" i="1" s="1"/>
  <c r="AK107" i="1"/>
  <c r="AK90" i="1"/>
  <c r="AI90" i="1"/>
  <c r="AJ90" i="1" s="1"/>
  <c r="AI182" i="1"/>
  <c r="AJ182" i="1" s="1"/>
  <c r="AI79" i="1"/>
  <c r="AJ79" i="1" s="1"/>
  <c r="AI142" i="1"/>
  <c r="AJ142" i="1" s="1"/>
  <c r="AI166" i="1"/>
  <c r="AJ166" i="1" s="1"/>
  <c r="AK187" i="1"/>
  <c r="AK88" i="1"/>
  <c r="AK70" i="1"/>
  <c r="AK36" i="1"/>
  <c r="AI84" i="1"/>
  <c r="AJ84" i="1" s="1"/>
  <c r="AK84" i="1"/>
  <c r="AI38" i="1"/>
  <c r="AJ38" i="1" s="1"/>
  <c r="AK38" i="1"/>
  <c r="AI168" i="1"/>
  <c r="AJ168" i="1" s="1"/>
  <c r="AK77" i="1"/>
  <c r="AK31" i="1"/>
  <c r="AK86" i="1"/>
  <c r="AI73" i="1"/>
  <c r="AJ73" i="1" s="1"/>
  <c r="AK25" i="1"/>
  <c r="AI181" i="1"/>
  <c r="AJ181" i="1" s="1"/>
  <c r="AK151" i="1"/>
  <c r="AI151" i="1"/>
  <c r="AJ151" i="1" s="1"/>
  <c r="AI144" i="1"/>
  <c r="AJ144" i="1" s="1"/>
  <c r="AI104" i="1"/>
  <c r="AJ104" i="1" s="1"/>
  <c r="AK92" i="1"/>
  <c r="AK162" i="1"/>
  <c r="AI172" i="1"/>
  <c r="AJ172" i="1" s="1"/>
  <c r="AI57" i="1"/>
  <c r="AJ57" i="1" s="1"/>
  <c r="AI27" i="1"/>
  <c r="AJ27" i="1" s="1"/>
  <c r="AK95" i="1"/>
  <c r="AK76" i="1"/>
  <c r="AI76" i="1"/>
  <c r="AJ76" i="1" s="1"/>
  <c r="AI107" i="1"/>
  <c r="AJ107" i="1" s="1"/>
  <c r="AI99" i="1"/>
  <c r="AJ99" i="1" s="1"/>
  <c r="AI59" i="1"/>
  <c r="AJ59" i="1" s="1"/>
  <c r="AI173" i="1"/>
  <c r="AJ173" i="1" s="1"/>
  <c r="AK173" i="1"/>
  <c r="AI122" i="1"/>
  <c r="AJ122" i="1" s="1"/>
  <c r="AK122" i="1"/>
  <c r="AI164" i="1"/>
  <c r="AJ164" i="1" s="1"/>
  <c r="AK164" i="1"/>
  <c r="AK49" i="1"/>
  <c r="AI49" i="1"/>
  <c r="AJ49" i="1" s="1"/>
  <c r="AI184" i="1"/>
  <c r="AJ184" i="1" s="1"/>
  <c r="AK184" i="1"/>
  <c r="AK152" i="1"/>
  <c r="AI152" i="1"/>
  <c r="AJ152" i="1" s="1"/>
  <c r="AK165" i="1"/>
  <c r="AI165" i="1"/>
  <c r="AJ165" i="1" s="1"/>
  <c r="AI24" i="1"/>
  <c r="AJ24" i="1" s="1"/>
  <c r="AK24" i="1"/>
  <c r="AI26" i="1"/>
  <c r="AJ26" i="1" s="1"/>
  <c r="AK111" i="1"/>
  <c r="AI111" i="1"/>
  <c r="AJ111" i="1" s="1"/>
  <c r="AK56" i="1"/>
  <c r="AI56" i="1"/>
  <c r="AJ56" i="1" s="1"/>
  <c r="AK15" i="1"/>
  <c r="AI15" i="1"/>
  <c r="AJ15" i="1" s="1"/>
  <c r="AK66" i="1"/>
  <c r="AI66" i="1"/>
  <c r="AJ66" i="1" s="1"/>
  <c r="AK129" i="1"/>
  <c r="AI129" i="1"/>
  <c r="AJ129" i="1" s="1"/>
  <c r="AK80" i="1"/>
  <c r="AI80" i="1"/>
  <c r="AJ80" i="1" s="1"/>
  <c r="AI67" i="1"/>
  <c r="AJ67" i="1" s="1"/>
  <c r="AK39" i="1"/>
  <c r="AI39" i="1"/>
  <c r="AJ39" i="1" s="1"/>
  <c r="AK58" i="1"/>
  <c r="AI58" i="1"/>
  <c r="AJ58" i="1" s="1"/>
  <c r="AK113" i="1"/>
  <c r="AI113" i="1"/>
  <c r="AJ113" i="1" s="1"/>
  <c r="AK145" i="1"/>
  <c r="AI145" i="1"/>
  <c r="AJ145" i="1" s="1"/>
  <c r="AI77" i="1"/>
  <c r="AJ77" i="1" s="1"/>
  <c r="AI16" i="1"/>
  <c r="AJ16" i="1" s="1"/>
  <c r="AK33" i="1"/>
  <c r="AI33" i="1"/>
  <c r="AJ33" i="1" s="1"/>
  <c r="AK13" i="1"/>
  <c r="AK155" i="1"/>
  <c r="AI155" i="1"/>
  <c r="AJ155" i="1" s="1"/>
  <c r="AI148" i="1"/>
  <c r="AJ148" i="1" s="1"/>
  <c r="AK148" i="1"/>
  <c r="AI42" i="1"/>
  <c r="AJ42" i="1" s="1"/>
  <c r="AK42" i="1"/>
  <c r="AI185" i="1"/>
  <c r="AJ185" i="1" s="1"/>
  <c r="AK185" i="1"/>
  <c r="AK106" i="1"/>
  <c r="AI106" i="1"/>
  <c r="AJ106" i="1" s="1"/>
  <c r="AI62" i="1"/>
  <c r="AJ62" i="1" s="1"/>
  <c r="AK62" i="1"/>
  <c r="AI85" i="1"/>
  <c r="AJ85" i="1" s="1"/>
  <c r="AK85" i="1"/>
  <c r="AK132" i="1"/>
  <c r="AI132" i="1"/>
  <c r="AJ132" i="1" s="1"/>
  <c r="AI55" i="1"/>
  <c r="AJ55" i="1" s="1"/>
  <c r="AK55" i="1"/>
  <c r="AK120" i="1"/>
  <c r="AI120" i="1"/>
  <c r="AJ120" i="1" s="1"/>
  <c r="AK19" i="1"/>
  <c r="AI19" i="1"/>
  <c r="AJ19" i="1" s="1"/>
  <c r="AK89" i="1"/>
  <c r="AI89" i="1"/>
  <c r="AJ89" i="1" s="1"/>
  <c r="AI47" i="1"/>
  <c r="AJ47" i="1" s="1"/>
  <c r="AK47" i="1"/>
  <c r="AI159" i="1"/>
  <c r="AJ159" i="1" s="1"/>
  <c r="AK159" i="1"/>
  <c r="AI158" i="1"/>
  <c r="AJ158" i="1" s="1"/>
  <c r="AK158" i="1"/>
  <c r="AI176" i="1"/>
  <c r="AJ176" i="1" s="1"/>
  <c r="AK176" i="1"/>
  <c r="AK147" i="1"/>
  <c r="AI147" i="1"/>
  <c r="AJ147" i="1" s="1"/>
  <c r="AK128" i="1"/>
  <c r="AI128" i="1"/>
  <c r="AJ128" i="1" s="1"/>
  <c r="AK69" i="1"/>
  <c r="AI69" i="1"/>
  <c r="AJ69" i="1" s="1"/>
  <c r="AK150" i="1"/>
  <c r="AI150" i="1"/>
  <c r="AJ150" i="1" s="1"/>
  <c r="AI133" i="1"/>
  <c r="AJ133" i="1" s="1"/>
  <c r="AK133" i="1"/>
  <c r="AI105" i="1"/>
  <c r="AJ105" i="1" s="1"/>
  <c r="AK105" i="1"/>
  <c r="AI169" i="1"/>
  <c r="AJ169" i="1" s="1"/>
  <c r="AK169" i="1"/>
  <c r="AI156" i="1"/>
  <c r="AJ156" i="1" s="1"/>
  <c r="AK53" i="1"/>
  <c r="AI53" i="1"/>
  <c r="AJ53" i="1" s="1"/>
  <c r="AI68" i="1"/>
  <c r="AJ68" i="1" s="1"/>
  <c r="AK68" i="1"/>
  <c r="AK17" i="1"/>
  <c r="AI17" i="1"/>
  <c r="AJ17" i="1" s="1"/>
  <c r="AK139" i="1"/>
  <c r="AI141" i="1"/>
  <c r="AJ141" i="1" s="1"/>
  <c r="AK141" i="1"/>
  <c r="AI102" i="1"/>
  <c r="AJ102" i="1" s="1"/>
  <c r="AK116" i="1"/>
  <c r="AI116" i="1"/>
  <c r="AJ116" i="1" s="1"/>
  <c r="AK140" i="1"/>
  <c r="AI140" i="1"/>
  <c r="AJ140" i="1" s="1"/>
  <c r="AK48" i="1"/>
  <c r="AI48" i="1"/>
  <c r="AJ48" i="1" s="1"/>
  <c r="AK87" i="1"/>
  <c r="AI34" i="1"/>
  <c r="AJ34" i="1" s="1"/>
  <c r="AK34" i="1"/>
  <c r="AK52" i="1"/>
  <c r="AI52" i="1"/>
  <c r="AJ52" i="1" s="1"/>
  <c r="AK75" i="1"/>
  <c r="AI75" i="1"/>
  <c r="AJ75" i="1" s="1"/>
  <c r="AK143" i="1"/>
  <c r="AI143" i="1"/>
  <c r="AJ143" i="1" s="1"/>
  <c r="AI119" i="1"/>
  <c r="AJ119" i="1" s="1"/>
  <c r="AK119" i="1"/>
  <c r="AI154" i="1"/>
  <c r="AJ154" i="1" s="1"/>
  <c r="AK154" i="1"/>
  <c r="AK175" i="1"/>
  <c r="AI175" i="1"/>
  <c r="AJ175" i="1" s="1"/>
  <c r="AI63" i="1"/>
  <c r="AJ63" i="1" s="1"/>
  <c r="AK63" i="1"/>
  <c r="AI86" i="1"/>
  <c r="AJ86" i="1" s="1"/>
  <c r="AK171" i="1"/>
  <c r="AI171" i="1"/>
  <c r="AJ171" i="1" s="1"/>
  <c r="AK97" i="1"/>
  <c r="AI97" i="1"/>
  <c r="AJ97" i="1" s="1"/>
  <c r="AK136" i="1"/>
  <c r="AI136" i="1"/>
  <c r="AJ136" i="1" s="1"/>
  <c r="AI177" i="1"/>
  <c r="AJ177" i="1" s="1"/>
  <c r="AK177" i="1"/>
  <c r="AI161" i="1"/>
  <c r="AJ161" i="1" s="1"/>
  <c r="AK161" i="1"/>
  <c r="AI167" i="1"/>
  <c r="AJ167" i="1" s="1"/>
  <c r="AK96" i="1"/>
  <c r="AI96" i="1"/>
  <c r="AJ96" i="1" s="1"/>
  <c r="AK45" i="1"/>
  <c r="AI45" i="1"/>
  <c r="AJ45" i="1" s="1"/>
  <c r="AK54" i="1"/>
  <c r="AI54" i="1"/>
  <c r="AJ54" i="1" s="1"/>
  <c r="AI22" i="1"/>
  <c r="AJ22" i="1" s="1"/>
  <c r="AK22" i="1"/>
  <c r="AK50" i="1"/>
  <c r="AI50" i="1"/>
  <c r="AJ50" i="1" s="1"/>
  <c r="AK72" i="1"/>
  <c r="AI72" i="1"/>
  <c r="AJ72" i="1" s="1"/>
  <c r="AI127" i="1"/>
  <c r="AJ127" i="1" s="1"/>
  <c r="AK127" i="1"/>
  <c r="AK178" i="1"/>
  <c r="AI178" i="1"/>
  <c r="AJ178" i="1" s="1"/>
  <c r="AK18" i="1"/>
  <c r="AI18" i="1"/>
  <c r="AJ18" i="1" s="1"/>
  <c r="AK160" i="1"/>
  <c r="AI160" i="1"/>
  <c r="AJ160" i="1" s="1"/>
  <c r="AK37" i="1"/>
  <c r="AI37" i="1"/>
  <c r="AJ37" i="1" s="1"/>
  <c r="AI64" i="1"/>
  <c r="AJ64" i="1" s="1"/>
  <c r="AK64" i="1"/>
  <c r="AK126" i="1"/>
  <c r="AI126" i="1"/>
  <c r="AJ126" i="1" s="1"/>
  <c r="AK23" i="1"/>
  <c r="AI23" i="1"/>
  <c r="AJ23" i="1" s="1"/>
  <c r="AK110" i="1"/>
  <c r="AI110" i="1"/>
  <c r="AJ110" i="1" s="1"/>
  <c r="AI130" i="1"/>
  <c r="AJ130" i="1" s="1"/>
  <c r="AK130" i="1"/>
  <c r="AI121" i="1"/>
  <c r="AJ121" i="1" s="1"/>
  <c r="AK121" i="1"/>
  <c r="AK109" i="1"/>
  <c r="AI109" i="1"/>
  <c r="AJ109" i="1" s="1"/>
  <c r="AI163" i="1"/>
  <c r="AJ163" i="1" s="1"/>
  <c r="AK163" i="1"/>
  <c r="AK125" i="1"/>
  <c r="AI125" i="1"/>
  <c r="AJ125" i="1" s="1"/>
  <c r="AK180" i="1"/>
  <c r="AI180" i="1"/>
  <c r="AJ180" i="1" s="1"/>
  <c r="AK157" i="1"/>
  <c r="AI157" i="1"/>
  <c r="AJ157" i="1" s="1"/>
  <c r="AK138" i="1"/>
  <c r="AI138" i="1"/>
  <c r="AJ138" i="1" s="1"/>
  <c r="AI135" i="1"/>
  <c r="AJ135" i="1" s="1"/>
  <c r="AK135" i="1"/>
  <c r="AK118" i="1"/>
  <c r="AI118" i="1"/>
  <c r="AJ118" i="1" s="1"/>
  <c r="AK183" i="1"/>
  <c r="AI183" i="1"/>
  <c r="AJ183" i="1" s="1"/>
  <c r="AK46" i="1"/>
  <c r="AI46" i="1"/>
  <c r="AJ46" i="1" s="1"/>
  <c r="AI74" i="1"/>
  <c r="AJ74" i="1" s="1"/>
  <c r="AK74" i="1"/>
  <c r="AI32" i="1"/>
  <c r="AJ32" i="1" s="1"/>
  <c r="AK32" i="1"/>
  <c r="AK100" i="1"/>
  <c r="AI100" i="1"/>
  <c r="AJ100" i="1" s="1"/>
  <c r="AK20" i="1"/>
  <c r="AK28" i="1"/>
  <c r="AK123" i="1"/>
  <c r="AI123" i="1"/>
  <c r="AJ123" i="1" s="1"/>
  <c r="AI117" i="1"/>
  <c r="AJ117" i="1" s="1"/>
  <c r="AK117" i="1"/>
  <c r="AI134" i="1"/>
  <c r="AJ134" i="1" s="1"/>
  <c r="AK134" i="1"/>
  <c r="AI149" i="1"/>
  <c r="AJ149" i="1" s="1"/>
  <c r="AK149" i="1"/>
  <c r="AK144" i="1"/>
  <c r="AI83" i="1"/>
  <c r="AJ83" i="1" s="1"/>
  <c r="AK83" i="1"/>
  <c r="AK43" i="1"/>
  <c r="AI43" i="1"/>
  <c r="AJ43" i="1" s="1"/>
  <c r="AK44" i="1"/>
  <c r="AI44" i="1"/>
  <c r="AJ44" i="1" s="1"/>
  <c r="AI71" i="1"/>
  <c r="AJ71" i="1" s="1"/>
  <c r="AK71" i="1"/>
  <c r="AI29" i="1"/>
  <c r="AJ29" i="1" s="1"/>
  <c r="AK29" i="1"/>
  <c r="AK35" i="1"/>
  <c r="AI35" i="1"/>
  <c r="AJ35" i="1" s="1"/>
  <c r="AK21" i="1"/>
  <c r="AI21" i="1"/>
  <c r="AJ21" i="1" s="1"/>
  <c r="AK14" i="1"/>
  <c r="AI14" i="1"/>
  <c r="AJ14" i="1" s="1"/>
  <c r="AK91" i="1"/>
  <c r="AI91" i="1"/>
  <c r="AJ91" i="1" s="1"/>
  <c r="AK51" i="1"/>
  <c r="AI51" i="1"/>
  <c r="AJ51" i="1" s="1"/>
  <c r="AI82" i="1"/>
  <c r="AJ82" i="1" s="1"/>
</calcChain>
</file>

<file path=xl/sharedStrings.xml><?xml version="1.0" encoding="utf-8"?>
<sst xmlns="http://schemas.openxmlformats.org/spreadsheetml/2006/main" count="1017" uniqueCount="544">
  <si>
    <t xml:space="preserve"> S-GED </t>
  </si>
  <si>
    <t xml:space="preserve">(SOCIETY FOR GLOBAL ENLIGHTENMENT AND DEVELOPMENT -LUCKNOW) </t>
  </si>
  <si>
    <t xml:space="preserve">THE MEGA SURVEY RESULTS FOR THE LEGISLATIVE ASSEMBLY OF ANDHRA PRADESH ELECTIONS-2024. </t>
  </si>
  <si>
    <t>S.NO</t>
  </si>
  <si>
    <t xml:space="preserve">PARTY </t>
  </si>
  <si>
    <t xml:space="preserve">EXPECTED TOTAL SEATS </t>
  </si>
  <si>
    <t xml:space="preserve">VARIATION </t>
  </si>
  <si>
    <t>ACTUAL RESULT-2024</t>
  </si>
  <si>
    <t>DIFF</t>
  </si>
  <si>
    <t>YSRCP</t>
  </si>
  <si>
    <t>PLUS / MINUS 10</t>
  </si>
  <si>
    <t xml:space="preserve">TDP </t>
  </si>
  <si>
    <t>PLUS / MINUS 8</t>
  </si>
  <si>
    <t>JSP</t>
  </si>
  <si>
    <t>PLUS / MINUS 2</t>
  </si>
  <si>
    <t>BJP</t>
  </si>
  <si>
    <t xml:space="preserve">PLUS / MINUS 1 </t>
  </si>
  <si>
    <t xml:space="preserve">TOTAL SEATS </t>
  </si>
  <si>
    <t>జిల్లా పేరు</t>
  </si>
  <si>
    <t>నియోజకవర్గము నెంబరు</t>
  </si>
  <si>
    <t>నియోజకవర్గము పేరు</t>
  </si>
  <si>
    <t>TOTAL VOTERS</t>
  </si>
  <si>
    <t>2019 TOTAL VOTES POLLED</t>
  </si>
  <si>
    <t>POLLING %</t>
  </si>
  <si>
    <t xml:space="preserve">2024 TOTAL VOTERS </t>
  </si>
  <si>
    <t>VOTING IN 2024 ELECTION (ACTUAL)</t>
  </si>
  <si>
    <t xml:space="preserve">survey total voters </t>
  </si>
  <si>
    <t xml:space="preserve">survey ysrcp polled votes </t>
  </si>
  <si>
    <t xml:space="preserve">survey tdp&amp;jnp&amp;bjp polled </t>
  </si>
  <si>
    <t xml:space="preserve">survey congress </t>
  </si>
  <si>
    <t xml:space="preserve">survey nota </t>
  </si>
  <si>
    <t xml:space="preserve">survey others </t>
  </si>
  <si>
    <t xml:space="preserve">YSRCP VOTES </t>
  </si>
  <si>
    <t xml:space="preserve">TDP &amp; JNP &amp; BJP  VOTES </t>
  </si>
  <si>
    <t xml:space="preserve">NOTA </t>
  </si>
  <si>
    <t xml:space="preserve">INC </t>
  </si>
  <si>
    <t xml:space="preserve">OTHERS </t>
  </si>
  <si>
    <t>WINNING CANDIDATE NAME</t>
  </si>
  <si>
    <t xml:space="preserve">% OF VOTES </t>
  </si>
  <si>
    <t xml:space="preserve">ACTUAL MARGIN -2024 </t>
  </si>
  <si>
    <t>DIFFERENCE</t>
  </si>
  <si>
    <t>శ్రీకాకుళం</t>
  </si>
  <si>
    <t>Ichchapuram</t>
  </si>
  <si>
    <r>
      <rPr>
        <b/>
        <u/>
        <sz val="16"/>
        <rFont val="Times New Roman"/>
        <family val="1"/>
      </rPr>
      <t>Bendalam Ashok</t>
    </r>
  </si>
  <si>
    <t xml:space="preserve">TDP   </t>
  </si>
  <si>
    <t>Palasa</t>
  </si>
  <si>
    <t>Gouthu Sireesha</t>
  </si>
  <si>
    <t>Tekkali</t>
  </si>
  <si>
    <r>
      <rPr>
        <b/>
        <u/>
        <sz val="16"/>
        <rFont val="Times New Roman"/>
        <family val="1"/>
      </rPr>
      <t>Kinjarapu Atchannaidu</t>
    </r>
  </si>
  <si>
    <t>Pathapatnam</t>
  </si>
  <si>
    <t>Mamidi Govinda Rao</t>
  </si>
  <si>
    <t>Srikakulam</t>
  </si>
  <si>
    <t>Gondu Shankar</t>
  </si>
  <si>
    <t>Amadalavalasa</t>
  </si>
  <si>
    <t>Kuna Ravi Kumar</t>
  </si>
  <si>
    <t>Etcherla</t>
  </si>
  <si>
    <t>Nadikuditi Eswara Rao</t>
  </si>
  <si>
    <t xml:space="preserve">BJP </t>
  </si>
  <si>
    <t>Narasannapeta</t>
  </si>
  <si>
    <t>Baggu Ramana Murthy</t>
  </si>
  <si>
    <t>విజయనగరం</t>
  </si>
  <si>
    <t>Rajam (SC)</t>
  </si>
  <si>
    <t>Kondru Murali Mohan</t>
  </si>
  <si>
    <t>పార్వతీపురం</t>
  </si>
  <si>
    <t>Palakonda  (ST)</t>
  </si>
  <si>
    <t>Nimmaka Jaya Krishna</t>
  </si>
  <si>
    <t xml:space="preserve">JNP </t>
  </si>
  <si>
    <t xml:space="preserve">Kurupam </t>
  </si>
  <si>
    <t xml:space="preserve">Parvathipuram </t>
  </si>
  <si>
    <t>Bonela Vijay Chandra</t>
  </si>
  <si>
    <t xml:space="preserve">Salur </t>
  </si>
  <si>
    <t>Gummidi Sandhya Rani</t>
  </si>
  <si>
    <t xml:space="preserve">Bobbili </t>
  </si>
  <si>
    <t>R. V. S. C. K. Krishna Ranga Rao</t>
  </si>
  <si>
    <t>Cheepurupalli</t>
  </si>
  <si>
    <t>Kimidi Kala Venkat Rao</t>
  </si>
  <si>
    <t>Gajapathinagaram</t>
  </si>
  <si>
    <t>Kondapalli Srinivas</t>
  </si>
  <si>
    <t>Nellimarla</t>
  </si>
  <si>
    <t>Lokam Naga Madhavi</t>
  </si>
  <si>
    <t>Vizianagaram</t>
  </si>
  <si>
    <t>Puspati Aditi Vijayalakshmi Gajapathi Raju</t>
  </si>
  <si>
    <t>Srungavarapukota</t>
  </si>
  <si>
    <r>
      <rPr>
        <b/>
        <u/>
        <sz val="16"/>
        <rFont val="Times New Roman"/>
        <family val="1"/>
      </rPr>
      <t>Kolla Lalitha Kumari</t>
    </r>
  </si>
  <si>
    <t>విశాఖపట్నం</t>
  </si>
  <si>
    <t>Bhimli</t>
  </si>
  <si>
    <t>Ganta Srinivasa Rao</t>
  </si>
  <si>
    <t>Visakhapatnam East</t>
  </si>
  <si>
    <r>
      <rPr>
        <b/>
        <u/>
        <sz val="16"/>
        <rFont val="Times New Roman"/>
        <family val="1"/>
      </rPr>
      <t>Velagapudi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Ramakrishna Babu</t>
    </r>
  </si>
  <si>
    <t>Visakhapatnam South</t>
  </si>
  <si>
    <t>Vamsi Krishna Srinivasa Yadav</t>
  </si>
  <si>
    <t>Visakhapatnam  North</t>
  </si>
  <si>
    <t>Visakhapatnam  West</t>
  </si>
  <si>
    <r>
      <rPr>
        <b/>
        <u/>
        <sz val="16"/>
        <rFont val="Times New Roman"/>
        <family val="1"/>
      </rPr>
      <t>P. G. V. R. Naidu</t>
    </r>
  </si>
  <si>
    <t>Gajuwaka</t>
  </si>
  <si>
    <r>
      <rPr>
        <b/>
        <u/>
        <sz val="16"/>
        <rFont val="Times New Roman"/>
        <family val="1"/>
      </rPr>
      <t>Palla Srinivas Rao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Yadav</t>
    </r>
  </si>
  <si>
    <t>అనకాపల్లి</t>
  </si>
  <si>
    <t>Chodavaram</t>
  </si>
  <si>
    <t>Kalidindi Suryana Naga Sanyasi Raju</t>
  </si>
  <si>
    <t>V.Madugula</t>
  </si>
  <si>
    <t>TDP</t>
  </si>
  <si>
    <t>అల్లూరి సీతారామరాజు</t>
  </si>
  <si>
    <t xml:space="preserve">Araku valley </t>
  </si>
  <si>
    <t>Regam Mathsyalingam</t>
  </si>
  <si>
    <t xml:space="preserve">Paderu </t>
  </si>
  <si>
    <t>Anakapalli</t>
  </si>
  <si>
    <r>
      <rPr>
        <b/>
        <u/>
        <sz val="16"/>
        <rFont val="Times New Roman"/>
        <family val="1"/>
      </rPr>
      <t>Konathala Ramakrishna</t>
    </r>
  </si>
  <si>
    <t>Pendurthi</t>
  </si>
  <si>
    <r>
      <rPr>
        <b/>
        <u/>
        <sz val="16"/>
        <rFont val="Times New Roman"/>
        <family val="1"/>
      </rPr>
      <t>Panchakarla Ramesh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Babu</t>
    </r>
  </si>
  <si>
    <t>JNP</t>
  </si>
  <si>
    <t>ELAMANCHILI</t>
  </si>
  <si>
    <t>Sundarapu Vijay Kumar</t>
  </si>
  <si>
    <t xml:space="preserve">PAYAKARAOPETA </t>
  </si>
  <si>
    <r>
      <rPr>
        <b/>
        <u/>
        <sz val="16"/>
        <rFont val="Times New Roman"/>
        <family val="1"/>
      </rPr>
      <t>Vangalapudi Anitha</t>
    </r>
  </si>
  <si>
    <t>Narsipatnam</t>
  </si>
  <si>
    <r>
      <rPr>
        <b/>
        <u/>
        <sz val="16"/>
        <rFont val="Times New Roman"/>
        <family val="1"/>
      </rPr>
      <t>Chintakayala Ayyanna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Patrudu</t>
    </r>
  </si>
  <si>
    <t>కాకినాడ</t>
  </si>
  <si>
    <t>Tuni</t>
  </si>
  <si>
    <t>Yanamala Divya</t>
  </si>
  <si>
    <t>ప్రత్తిపాడు</t>
  </si>
  <si>
    <t>Prathipadu</t>
  </si>
  <si>
    <t>Varupula Satyaprabha</t>
  </si>
  <si>
    <t>Pithapuram</t>
  </si>
  <si>
    <r>
      <rPr>
        <b/>
        <u/>
        <sz val="16"/>
        <rFont val="Times New Roman"/>
        <family val="1"/>
      </rPr>
      <t>Pawan Kalyan</t>
    </r>
  </si>
  <si>
    <t>Kakinada Rural</t>
  </si>
  <si>
    <t>Pantham Venkateswara Rao</t>
  </si>
  <si>
    <t>Peddapuram</t>
  </si>
  <si>
    <r>
      <rPr>
        <b/>
        <u/>
        <sz val="16"/>
        <rFont val="Times New Roman"/>
        <family val="1"/>
      </rPr>
      <t>Nimmakayala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Chinarajappa</t>
    </r>
  </si>
  <si>
    <t>తూర్పుగోదావరి</t>
  </si>
  <si>
    <t>Anaparthy</t>
  </si>
  <si>
    <r>
      <rPr>
        <b/>
        <u/>
        <sz val="16"/>
        <rFont val="Times New Roman"/>
        <family val="1"/>
      </rPr>
      <t>Sathi Suryanarayana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Reddy</t>
    </r>
  </si>
  <si>
    <t>Kakinada City</t>
  </si>
  <si>
    <t>Vanamadi Venkateswara Rao</t>
  </si>
  <si>
    <t>కోనసీమ</t>
  </si>
  <si>
    <t>Ramachandrapuram</t>
  </si>
  <si>
    <t>Mummidivaram</t>
  </si>
  <si>
    <t>Datla Subba Raju</t>
  </si>
  <si>
    <t xml:space="preserve">Amalapuram </t>
  </si>
  <si>
    <t>Aithabathula Anandarao</t>
  </si>
  <si>
    <t xml:space="preserve">Razole </t>
  </si>
  <si>
    <t>Deva Vara Prasad</t>
  </si>
  <si>
    <t xml:space="preserve">Gannavaram </t>
  </si>
  <si>
    <t>Giddi Satyanarayana</t>
  </si>
  <si>
    <t>Kothapeta</t>
  </si>
  <si>
    <t>Bandaru Satyananda Rao</t>
  </si>
  <si>
    <t>Mandapeta</t>
  </si>
  <si>
    <r>
      <rPr>
        <b/>
        <u/>
        <sz val="16"/>
        <rFont val="Times New Roman"/>
        <family val="1"/>
      </rPr>
      <t>V. Jogeswara Rao</t>
    </r>
  </si>
  <si>
    <t>Rajanagaram</t>
  </si>
  <si>
    <r>
      <rPr>
        <b/>
        <u/>
        <sz val="16"/>
        <rFont val="Times New Roman"/>
        <family val="1"/>
      </rPr>
      <t>Jakkampudi Raja</t>
    </r>
  </si>
  <si>
    <t>Rajahmundry City</t>
  </si>
  <si>
    <t>Adireddy Vasu</t>
  </si>
  <si>
    <t>Rajamundry Rural</t>
  </si>
  <si>
    <r>
      <rPr>
        <b/>
        <u/>
        <sz val="16"/>
        <rFont val="Times New Roman"/>
        <family val="1"/>
      </rPr>
      <t>Gorantla Butchaiah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Chowdary</t>
    </r>
  </si>
  <si>
    <t xml:space="preserve">Jaggampeta </t>
  </si>
  <si>
    <t>Jyothula Nehru</t>
  </si>
  <si>
    <t xml:space="preserve">Rampachodavaram </t>
  </si>
  <si>
    <t>కొవ్వూరు</t>
  </si>
  <si>
    <t xml:space="preserve">Kovvur </t>
  </si>
  <si>
    <t>Muppidi Venkateswara Rao</t>
  </si>
  <si>
    <t>Nidadavole</t>
  </si>
  <si>
    <r>
      <rPr>
        <b/>
        <u/>
        <sz val="16"/>
        <rFont val="Times New Roman"/>
        <family val="1"/>
      </rPr>
      <t>Kandula Durgesh</t>
    </r>
  </si>
  <si>
    <t>పశ్చిమగోదావరి</t>
  </si>
  <si>
    <t>Achanta</t>
  </si>
  <si>
    <t>Pithani Satyanarayana</t>
  </si>
  <si>
    <t>Palakollu</t>
  </si>
  <si>
    <r>
      <rPr>
        <b/>
        <u/>
        <sz val="16"/>
        <rFont val="Times New Roman"/>
        <family val="1"/>
      </rPr>
      <t>Nimmala Rama Naidu</t>
    </r>
  </si>
  <si>
    <t>Narasapuram</t>
  </si>
  <si>
    <t>Bommidi Nayakar</t>
  </si>
  <si>
    <t>Bhimavaram</t>
  </si>
  <si>
    <r>
      <rPr>
        <b/>
        <u/>
        <sz val="16"/>
        <rFont val="Times New Roman"/>
        <family val="1"/>
      </rPr>
      <t>Pulaparthi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Ramanjaneyulu</t>
    </r>
  </si>
  <si>
    <t>Undi</t>
  </si>
  <si>
    <r>
      <rPr>
        <b/>
        <u/>
        <sz val="16"/>
        <rFont val="Times New Roman"/>
        <family val="1"/>
      </rPr>
      <t>Raghu Rama Krishna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Raju</t>
    </r>
  </si>
  <si>
    <t>TANUKU</t>
  </si>
  <si>
    <r>
      <rPr>
        <b/>
        <u/>
        <sz val="16"/>
        <rFont val="Times New Roman"/>
        <family val="1"/>
      </rPr>
      <t>Arimilli Radha Krishna</t>
    </r>
  </si>
  <si>
    <t>Tadepalligudem</t>
  </si>
  <si>
    <t>Bolisetti Srinivas</t>
  </si>
  <si>
    <t>ఏలూరు</t>
  </si>
  <si>
    <t>Unguturu</t>
  </si>
  <si>
    <t>Patsmatla Dharmaraju</t>
  </si>
  <si>
    <t xml:space="preserve">Denduluru </t>
  </si>
  <si>
    <t>Kotaru Abbaya Chowdary</t>
  </si>
  <si>
    <t>Eluru</t>
  </si>
  <si>
    <t>Badeti Radha Krishna</t>
  </si>
  <si>
    <t xml:space="preserve">Gopalapuram </t>
  </si>
  <si>
    <t>Maddipati Venkata Raju</t>
  </si>
  <si>
    <t xml:space="preserve">Polavaram </t>
  </si>
  <si>
    <t>Tellam Rajyalakshmi</t>
  </si>
  <si>
    <t xml:space="preserve">Chintalapudi </t>
  </si>
  <si>
    <t>Songa Roshan</t>
  </si>
  <si>
    <t>ఎన్టీఆర్</t>
  </si>
  <si>
    <t xml:space="preserve">Tiruvuru </t>
  </si>
  <si>
    <r>
      <rPr>
        <b/>
        <u/>
        <sz val="16"/>
        <rFont val="Times New Roman"/>
        <family val="1"/>
      </rPr>
      <t>Nallagatla Swamy Das</t>
    </r>
  </si>
  <si>
    <t xml:space="preserve">Nuzvid </t>
  </si>
  <si>
    <r>
      <rPr>
        <b/>
        <u/>
        <sz val="16"/>
        <rFont val="Times New Roman"/>
        <family val="1"/>
      </rPr>
      <t>Kolusu Parthasarathy</t>
    </r>
  </si>
  <si>
    <t>కృష్ణా</t>
  </si>
  <si>
    <t>Gannavaram</t>
  </si>
  <si>
    <t>Yarlagadda Venkata Rao</t>
  </si>
  <si>
    <t xml:space="preserve">Gudivada </t>
  </si>
  <si>
    <t>Venigandla Ramu</t>
  </si>
  <si>
    <t>Kaikalur</t>
  </si>
  <si>
    <r>
      <rPr>
        <b/>
        <u/>
        <sz val="16"/>
        <rFont val="Times New Roman"/>
        <family val="1"/>
      </rPr>
      <t>Kamineni Srinivas</t>
    </r>
  </si>
  <si>
    <t>Pedana</t>
  </si>
  <si>
    <t>Kagitha Krishna Prasad</t>
  </si>
  <si>
    <t>Machilipatnam</t>
  </si>
  <si>
    <r>
      <rPr>
        <b/>
        <u/>
        <sz val="16"/>
        <rFont val="Times New Roman"/>
        <family val="1"/>
      </rPr>
      <t>Kollu Ravindra</t>
    </r>
  </si>
  <si>
    <t>Avanigadda</t>
  </si>
  <si>
    <r>
      <rPr>
        <b/>
        <u/>
        <sz val="16"/>
        <rFont val="Times New Roman"/>
        <family val="1"/>
      </rPr>
      <t>Mandali Buddha Prasad</t>
    </r>
  </si>
  <si>
    <t xml:space="preserve">Pamarru </t>
  </si>
  <si>
    <t>Varla Kumar Raja</t>
  </si>
  <si>
    <t>Penamaluru</t>
  </si>
  <si>
    <r>
      <rPr>
        <b/>
        <u/>
        <sz val="16"/>
        <rFont val="Times New Roman"/>
        <family val="1"/>
      </rPr>
      <t>Bode Prasad</t>
    </r>
  </si>
  <si>
    <t>Vijaywada West</t>
  </si>
  <si>
    <r>
      <rPr>
        <b/>
        <u/>
        <sz val="16"/>
        <rFont val="Times New Roman"/>
        <family val="1"/>
      </rPr>
      <t>Y. S. Chowdary</t>
    </r>
  </si>
  <si>
    <t>Vijayawada central</t>
  </si>
  <si>
    <r>
      <rPr>
        <b/>
        <u/>
        <sz val="16"/>
        <rFont val="Times New Roman"/>
        <family val="1"/>
      </rPr>
      <t>Bonda Umamaheswara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Rao</t>
    </r>
  </si>
  <si>
    <t>విజయవాడ సెంట్రల్</t>
  </si>
  <si>
    <t>Vijayawada East</t>
  </si>
  <si>
    <r>
      <rPr>
        <b/>
        <u/>
        <sz val="16"/>
        <rFont val="Times New Roman"/>
        <family val="1"/>
      </rPr>
      <t>Gadde Ramamohan</t>
    </r>
  </si>
  <si>
    <t>మైలవరం</t>
  </si>
  <si>
    <t>Mylavaram</t>
  </si>
  <si>
    <t>Vasantha Venkata Krishna Prasad</t>
  </si>
  <si>
    <t>నందిగామ</t>
  </si>
  <si>
    <t xml:space="preserve">Nandigama </t>
  </si>
  <si>
    <r>
      <rPr>
        <b/>
        <u/>
        <sz val="16"/>
        <rFont val="Times New Roman"/>
        <family val="1"/>
      </rPr>
      <t>Tangirala Sowmya</t>
    </r>
  </si>
  <si>
    <t>జగ్గయ్యపేట</t>
  </si>
  <si>
    <t>Jaggayyapeta</t>
  </si>
  <si>
    <t>Sreeram Rajagopal Tataiah</t>
  </si>
  <si>
    <t>పల్నాడు</t>
  </si>
  <si>
    <t>పెద్దకూరపాడు</t>
  </si>
  <si>
    <t>Pedakurapadu</t>
  </si>
  <si>
    <t>Namburu Sankar Rao</t>
  </si>
  <si>
    <t>గుంటూరు</t>
  </si>
  <si>
    <t>తాడికొండ</t>
  </si>
  <si>
    <t>Tadikonda (SC)</t>
  </si>
  <si>
    <t>Tenali Sravan Kumar</t>
  </si>
  <si>
    <t>మంగళగిరి</t>
  </si>
  <si>
    <t>Mangalagiri</t>
  </si>
  <si>
    <r>
      <rPr>
        <b/>
        <u/>
        <sz val="16"/>
        <rFont val="Times New Roman"/>
        <family val="1"/>
      </rPr>
      <t>Nara Lokesh</t>
    </r>
  </si>
  <si>
    <t>పొన్నూరు</t>
  </si>
  <si>
    <t>Ponnuru</t>
  </si>
  <si>
    <r>
      <rPr>
        <b/>
        <u/>
        <sz val="16"/>
        <rFont val="Times New Roman"/>
        <family val="1"/>
      </rPr>
      <t>Dhulipalla Narendra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Kumar</t>
    </r>
  </si>
  <si>
    <t>బాపట్ల</t>
  </si>
  <si>
    <t>వేమూరు</t>
  </si>
  <si>
    <t>Vemuru (SC)</t>
  </si>
  <si>
    <t>Nakka Ananda Babu</t>
  </si>
  <si>
    <t>రేపల్లె</t>
  </si>
  <si>
    <t>Repalle</t>
  </si>
  <si>
    <r>
      <rPr>
        <b/>
        <u/>
        <sz val="16"/>
        <rFont val="Times New Roman"/>
        <family val="1"/>
      </rPr>
      <t>Anagani Satya Prasad</t>
    </r>
  </si>
  <si>
    <t>తెనాలి</t>
  </si>
  <si>
    <t xml:space="preserve">Tenali  </t>
  </si>
  <si>
    <r>
      <rPr>
        <b/>
        <u/>
        <sz val="16"/>
        <rFont val="Times New Roman"/>
        <family val="1"/>
      </rPr>
      <t>Nadendla Manohar</t>
    </r>
  </si>
  <si>
    <t>Bapatla</t>
  </si>
  <si>
    <r>
      <rPr>
        <b/>
        <u/>
        <sz val="16"/>
        <rFont val="Times New Roman"/>
        <family val="1"/>
      </rPr>
      <t>Kona Raghupathi</t>
    </r>
  </si>
  <si>
    <t>Prathipadu (SC)</t>
  </si>
  <si>
    <t>Burla Ramanjaneyulu</t>
  </si>
  <si>
    <t>గుంటూరు వెస్ట్</t>
  </si>
  <si>
    <t>Guntur West</t>
  </si>
  <si>
    <t>Piduguralla Madhavi</t>
  </si>
  <si>
    <t>గుంటూరు ఈస్ట్</t>
  </si>
  <si>
    <t>Guntur East</t>
  </si>
  <si>
    <t>Mohammad Nazeer</t>
  </si>
  <si>
    <t>చిలకలూరిపేట</t>
  </si>
  <si>
    <t>Chilakaluripet</t>
  </si>
  <si>
    <r>
      <rPr>
        <b/>
        <u/>
        <sz val="16"/>
        <rFont val="Times New Roman"/>
        <family val="1"/>
      </rPr>
      <t>Prathipati Pulla Rao</t>
    </r>
  </si>
  <si>
    <t>నరసరావుపేట</t>
  </si>
  <si>
    <t>Narasaraopet</t>
  </si>
  <si>
    <t>Chadalavada Aravind Babu</t>
  </si>
  <si>
    <t>సత్తెనపల్లి</t>
  </si>
  <si>
    <t>Sattenapalli</t>
  </si>
  <si>
    <r>
      <rPr>
        <b/>
        <u/>
        <sz val="16"/>
        <rFont val="Times New Roman"/>
        <family val="1"/>
      </rPr>
      <t>Kanna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Lakshminarayana</t>
    </r>
  </si>
  <si>
    <t>వినుకొండ</t>
  </si>
  <si>
    <t>Vinukonda</t>
  </si>
  <si>
    <r>
      <rPr>
        <b/>
        <u/>
        <sz val="16"/>
        <rFont val="Times New Roman"/>
        <family val="1"/>
      </rPr>
      <t>G. V. Anjaneyulu</t>
    </r>
  </si>
  <si>
    <t>గురజాల</t>
  </si>
  <si>
    <t>Gurazala</t>
  </si>
  <si>
    <t>Yarapathineni Srinivasa Rao</t>
  </si>
  <si>
    <t>మాచర్ల</t>
  </si>
  <si>
    <t>Macherla</t>
  </si>
  <si>
    <t>Julakanti Brahmananda Reddy</t>
  </si>
  <si>
    <t>ప్రకాశం</t>
  </si>
  <si>
    <t>ఎర్రగొండపాలెం</t>
  </si>
  <si>
    <t xml:space="preserve">Yerragondapalem </t>
  </si>
  <si>
    <t>Guduri Erixion Babu</t>
  </si>
  <si>
    <t>దర్శి</t>
  </si>
  <si>
    <t>Darsi</t>
  </si>
  <si>
    <t>Gottipati Lakshmi</t>
  </si>
  <si>
    <t>పర్చూర్</t>
  </si>
  <si>
    <t xml:space="preserve">Parchur </t>
  </si>
  <si>
    <r>
      <rPr>
        <b/>
        <u/>
        <sz val="16"/>
        <rFont val="Times New Roman"/>
        <family val="1"/>
      </rPr>
      <t>Yeluri Sambasiva Rao</t>
    </r>
  </si>
  <si>
    <t>అద్దంకి</t>
  </si>
  <si>
    <t xml:space="preserve">Addanki </t>
  </si>
  <si>
    <t>Gottipati Ravikumar</t>
  </si>
  <si>
    <t>చీరాల</t>
  </si>
  <si>
    <t>Chirala</t>
  </si>
  <si>
    <t>Karanam Venkatesh</t>
  </si>
  <si>
    <t>సంతనూతలపాడు</t>
  </si>
  <si>
    <t xml:space="preserve">Santhanuthalapadu </t>
  </si>
  <si>
    <r>
      <rPr>
        <b/>
        <u/>
        <sz val="16"/>
        <rFont val="Times New Roman"/>
        <family val="1"/>
      </rPr>
      <t>Merugu Nagarjuna</t>
    </r>
  </si>
  <si>
    <t>ఒంగోలు</t>
  </si>
  <si>
    <t>Ongole</t>
  </si>
  <si>
    <r>
      <rPr>
        <b/>
        <u/>
        <sz val="16"/>
        <rFont val="Times New Roman"/>
        <family val="1"/>
      </rPr>
      <t>Damacharla Janardhana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Rao</t>
    </r>
  </si>
  <si>
    <t>నెల్లూరు</t>
  </si>
  <si>
    <t>కందుకూరు</t>
  </si>
  <si>
    <t>Kandukur</t>
  </si>
  <si>
    <t>Inturi Nageswara Rao</t>
  </si>
  <si>
    <t>కొండపి</t>
  </si>
  <si>
    <t xml:space="preserve">Kondapi </t>
  </si>
  <si>
    <t>Dola Sree Bala Veeranjaneya Swamy</t>
  </si>
  <si>
    <t>మార్కాపురం</t>
  </si>
  <si>
    <t>Markapuram</t>
  </si>
  <si>
    <t>Kandula Narayana Reddy</t>
  </si>
  <si>
    <t>గిద్దలూరు</t>
  </si>
  <si>
    <t>Giddalur</t>
  </si>
  <si>
    <t>Muthumula Ashok Reddy</t>
  </si>
  <si>
    <t>కనిగిరి</t>
  </si>
  <si>
    <t>Kanigiri</t>
  </si>
  <si>
    <t>Daddala Narayana Yadav</t>
  </si>
  <si>
    <t>కావలి</t>
  </si>
  <si>
    <t>Kavali</t>
  </si>
  <si>
    <t>Kavya Krishna Reddy</t>
  </si>
  <si>
    <t>ఆత్మకూరు</t>
  </si>
  <si>
    <t>Atmakur</t>
  </si>
  <si>
    <r>
      <rPr>
        <b/>
        <u/>
        <sz val="16"/>
        <rFont val="Times New Roman"/>
        <family val="1"/>
      </rPr>
      <t>Anam Ramanarayana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Reddy</t>
    </r>
  </si>
  <si>
    <t>Kovur</t>
  </si>
  <si>
    <t>Vemireddy Prashanti Reddy</t>
  </si>
  <si>
    <t>నెల్లూరు సిటీ</t>
  </si>
  <si>
    <t>Nellore City</t>
  </si>
  <si>
    <r>
      <rPr>
        <b/>
        <u/>
        <sz val="16"/>
        <rFont val="Times New Roman"/>
        <family val="1"/>
      </rPr>
      <t>Ponguru Narayana</t>
    </r>
  </si>
  <si>
    <t>నెల్లూరు రూరల్</t>
  </si>
  <si>
    <t>Nellore Rural</t>
  </si>
  <si>
    <r>
      <rPr>
        <b/>
        <u/>
        <sz val="16"/>
        <rFont val="Times New Roman"/>
        <family val="1"/>
      </rPr>
      <t>Kotamreddy Sridhar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Reddy</t>
    </r>
  </si>
  <si>
    <t>సర్వేపల్లి</t>
  </si>
  <si>
    <t>Sarvepalli</t>
  </si>
  <si>
    <r>
      <rPr>
        <b/>
        <u/>
        <sz val="16"/>
        <rFont val="Times New Roman"/>
        <family val="1"/>
      </rPr>
      <t>Somireddy Chandra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Mohan Reddy</t>
    </r>
  </si>
  <si>
    <t>తిరుపతి</t>
  </si>
  <si>
    <t>గూడూరు</t>
  </si>
  <si>
    <t xml:space="preserve">Gudur </t>
  </si>
  <si>
    <t>Pasam Sunil Kumar</t>
  </si>
  <si>
    <t>సూళ్లూరుపేట</t>
  </si>
  <si>
    <t xml:space="preserve">Sullurpeta </t>
  </si>
  <si>
    <t>Nelavela Vijayashree</t>
  </si>
  <si>
    <t>వెంకటగిరి</t>
  </si>
  <si>
    <t>Venkatagiri</t>
  </si>
  <si>
    <t>Korugondla Ramakrishna</t>
  </si>
  <si>
    <t>ఉదయగిరి</t>
  </si>
  <si>
    <t>Udayagiri</t>
  </si>
  <si>
    <t>Mekapati Rajagopal Reddy</t>
  </si>
  <si>
    <t>కడప</t>
  </si>
  <si>
    <t>బద్వేల్</t>
  </si>
  <si>
    <t xml:space="preserve">Badvel </t>
  </si>
  <si>
    <r>
      <rPr>
        <b/>
        <u/>
        <sz val="16"/>
        <rFont val="Times New Roman"/>
        <family val="1"/>
      </rPr>
      <t>Dasari Sudha</t>
    </r>
  </si>
  <si>
    <t>అన్నమయ్య</t>
  </si>
  <si>
    <t>రాజంపేట</t>
  </si>
  <si>
    <t>Rajampet</t>
  </si>
  <si>
    <t>Sugavasi Subramanyam</t>
  </si>
  <si>
    <t>Kadapa</t>
  </si>
  <si>
    <t>Reddeppagari Madhavi Reddy</t>
  </si>
  <si>
    <t>కోడూరు</t>
  </si>
  <si>
    <t xml:space="preserve">Kodur </t>
  </si>
  <si>
    <t>Arava Sreedhar</t>
  </si>
  <si>
    <t>రాయచోటి</t>
  </si>
  <si>
    <t>Rayachoti</t>
  </si>
  <si>
    <r>
      <rPr>
        <b/>
        <u/>
        <sz val="16"/>
        <rFont val="Times New Roman"/>
        <family val="1"/>
      </rPr>
      <t>Gadikota Srikanth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Reddy</t>
    </r>
  </si>
  <si>
    <t>పులివెందుల</t>
  </si>
  <si>
    <t>Pulivendla</t>
  </si>
  <si>
    <r>
      <rPr>
        <b/>
        <u/>
        <sz val="16"/>
        <rFont val="Times New Roman"/>
        <family val="1"/>
      </rPr>
      <t>Y. S. Jagan Mohan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Reddy</t>
    </r>
  </si>
  <si>
    <t>కమలాపురం</t>
  </si>
  <si>
    <t xml:space="preserve">Kamalapuram </t>
  </si>
  <si>
    <t>Pochimareddy Ravindranath Reddy</t>
  </si>
  <si>
    <t>జమ్మలమడుగు</t>
  </si>
  <si>
    <t>Jammalamadugu</t>
  </si>
  <si>
    <t>Mule Sudheer Reddy</t>
  </si>
  <si>
    <t>ప్రొద్దుటూరు</t>
  </si>
  <si>
    <t>Proddatur</t>
  </si>
  <si>
    <r>
      <rPr>
        <b/>
        <u/>
        <sz val="16"/>
        <rFont val="Times New Roman"/>
        <family val="1"/>
      </rPr>
      <t>Nandyala Varada Rajulu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Reddy</t>
    </r>
  </si>
  <si>
    <t>మైదుకూరు</t>
  </si>
  <si>
    <t>Mydukur</t>
  </si>
  <si>
    <t>Putta Sudhakar Yadav</t>
  </si>
  <si>
    <t>నంద్యాల</t>
  </si>
  <si>
    <t>ఆళ్లగడ్డ</t>
  </si>
  <si>
    <t>Allagadda</t>
  </si>
  <si>
    <r>
      <rPr>
        <b/>
        <u/>
        <sz val="16"/>
        <rFont val="Times New Roman"/>
        <family val="1"/>
      </rPr>
      <t>Bhuma Akhila Priya</t>
    </r>
  </si>
  <si>
    <t>శ్రీశైలం</t>
  </si>
  <si>
    <t>Srisailam</t>
  </si>
  <si>
    <t>Budda Raja Sekhara Reddy</t>
  </si>
  <si>
    <t>నందికొట్కూర్</t>
  </si>
  <si>
    <t xml:space="preserve">Nandikotkur </t>
  </si>
  <si>
    <t>Githa Jayasurya</t>
  </si>
  <si>
    <t>కర్నూల్</t>
  </si>
  <si>
    <t>Kurnool</t>
  </si>
  <si>
    <t>T. G. Bharath</t>
  </si>
  <si>
    <t>పాణ్యం</t>
  </si>
  <si>
    <t>Panyam</t>
  </si>
  <si>
    <r>
      <rPr>
        <b/>
        <u/>
        <sz val="16"/>
        <rFont val="Times New Roman"/>
        <family val="1"/>
      </rPr>
      <t>Gowru Charitha Reddy</t>
    </r>
  </si>
  <si>
    <t>Nandyal</t>
  </si>
  <si>
    <r>
      <rPr>
        <b/>
        <u/>
        <sz val="16"/>
        <rFont val="Times New Roman"/>
        <family val="1"/>
      </rPr>
      <t>N. M. D. Farooq</t>
    </r>
  </si>
  <si>
    <t>బనగానపల్లె</t>
  </si>
  <si>
    <t>Banaganapalle</t>
  </si>
  <si>
    <t>B. C. Janardhan Reddy</t>
  </si>
  <si>
    <t>డోన్</t>
  </si>
  <si>
    <t>Dhone</t>
  </si>
  <si>
    <r>
      <rPr>
        <b/>
        <u/>
        <sz val="16"/>
        <rFont val="Times New Roman"/>
        <family val="1"/>
      </rPr>
      <t>Kotla Jayasurya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Prakasha Reddy</t>
    </r>
  </si>
  <si>
    <t>పత్తికొండ</t>
  </si>
  <si>
    <t>Pattikonda</t>
  </si>
  <si>
    <t>K. E. Shyam Babu</t>
  </si>
  <si>
    <t>కోడుమూరు</t>
  </si>
  <si>
    <t xml:space="preserve">Kodumur </t>
  </si>
  <si>
    <t>Boggula Dastagiri</t>
  </si>
  <si>
    <t>ఎమ్మిగనూరు</t>
  </si>
  <si>
    <t>Yemmiganur</t>
  </si>
  <si>
    <t>Butta Renuka</t>
  </si>
  <si>
    <t>మంత్రాలయం</t>
  </si>
  <si>
    <t>Mantralayam</t>
  </si>
  <si>
    <t>Y. Balanagi Reddy</t>
  </si>
  <si>
    <t>ఆదోని</t>
  </si>
  <si>
    <t>Adoni</t>
  </si>
  <si>
    <t>P. V. Parthasarathi</t>
  </si>
  <si>
    <t>ఆలూర్</t>
  </si>
  <si>
    <t>Alur</t>
  </si>
  <si>
    <t>B. Veerabhadra Gowd</t>
  </si>
  <si>
    <t>అనంతపురం</t>
  </si>
  <si>
    <t>రాయదుర్గ్</t>
  </si>
  <si>
    <t>Rayadurg</t>
  </si>
  <si>
    <t>Mettu Govinda Reddy</t>
  </si>
  <si>
    <t>ఉరవకొండ</t>
  </si>
  <si>
    <t>Uravakonda</t>
  </si>
  <si>
    <r>
      <rPr>
        <b/>
        <u/>
        <sz val="16"/>
        <rFont val="Times New Roman"/>
        <family val="1"/>
      </rPr>
      <t>Payyavula Keshav</t>
    </r>
  </si>
  <si>
    <t>గుంటకల్</t>
  </si>
  <si>
    <t>Guntakal</t>
  </si>
  <si>
    <t>Y. Venkatrami Reddy</t>
  </si>
  <si>
    <t>తాడపత్రి</t>
  </si>
  <si>
    <t>Tadipatri</t>
  </si>
  <si>
    <t>J. C. Ashmit Reddy</t>
  </si>
  <si>
    <t>సింగనమల</t>
  </si>
  <si>
    <t xml:space="preserve">Singanamala </t>
  </si>
  <si>
    <t>Bandaru Sravani Sree</t>
  </si>
  <si>
    <t>అనంతపూర్ అర్బన్</t>
  </si>
  <si>
    <t>Anantapur urban</t>
  </si>
  <si>
    <t>D. Venkateswara Prasad</t>
  </si>
  <si>
    <t>కళ్యాణ్ దుర్గ</t>
  </si>
  <si>
    <t>kalyandurg</t>
  </si>
  <si>
    <t>Amilineni Surendra Babu</t>
  </si>
  <si>
    <t>రప్తాడు</t>
  </si>
  <si>
    <t>Raptadu</t>
  </si>
  <si>
    <r>
      <rPr>
        <b/>
        <u/>
        <sz val="16"/>
        <rFont val="Times New Roman"/>
        <family val="1"/>
      </rPr>
      <t>Paritala Sunitha</t>
    </r>
  </si>
  <si>
    <t>శ్రీ సత్య సాయి</t>
  </si>
  <si>
    <t>మడకశిర</t>
  </si>
  <si>
    <t xml:space="preserve">Madakasira </t>
  </si>
  <si>
    <t>MS Raju</t>
  </si>
  <si>
    <t>హిందూపూర్</t>
  </si>
  <si>
    <t>Hindupur</t>
  </si>
  <si>
    <r>
      <rPr>
        <b/>
        <u/>
        <sz val="16"/>
        <rFont val="Times New Roman"/>
        <family val="1"/>
      </rPr>
      <t>Nandamuri Balakrishna</t>
    </r>
  </si>
  <si>
    <t>పెనుకొండ</t>
  </si>
  <si>
    <t>Penukonda</t>
  </si>
  <si>
    <t>K. Savitha</t>
  </si>
  <si>
    <t>పుట్టపర్తి</t>
  </si>
  <si>
    <t>Puttaparthi</t>
  </si>
  <si>
    <t>Palle Sindhura Reddy</t>
  </si>
  <si>
    <t>ధర్మవరం</t>
  </si>
  <si>
    <t>Dharmavaram</t>
  </si>
  <si>
    <r>
      <rPr>
        <b/>
        <u/>
        <sz val="16"/>
        <rFont val="Times New Roman"/>
        <family val="1"/>
      </rPr>
      <t>Kethireddy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Venkatarami Reddy</t>
    </r>
  </si>
  <si>
    <t>కదిరి</t>
  </si>
  <si>
    <t>Kadiri</t>
  </si>
  <si>
    <t>B. S. Maqbool Ahmed</t>
  </si>
  <si>
    <t>తంబళ్లపల్లి</t>
  </si>
  <si>
    <t>Thamballapalle</t>
  </si>
  <si>
    <t>Peddireddy Dwarkanath Reddy</t>
  </si>
  <si>
    <t>పీలేరు</t>
  </si>
  <si>
    <t>Pileru</t>
  </si>
  <si>
    <r>
      <rPr>
        <b/>
        <u/>
        <sz val="16"/>
        <rFont val="Times New Roman"/>
        <family val="1"/>
      </rPr>
      <t>Chintala Ramachandra</t>
    </r>
    <r>
      <rPr>
        <b/>
        <sz val="16"/>
        <rFont val="Times New Roman"/>
        <family val="1"/>
      </rPr>
      <t xml:space="preserve"> </t>
    </r>
    <r>
      <rPr>
        <b/>
        <u/>
        <sz val="16"/>
        <rFont val="Times New Roman"/>
        <family val="1"/>
      </rPr>
      <t>Reddy</t>
    </r>
  </si>
  <si>
    <t>మదనపల్లి</t>
  </si>
  <si>
    <t>Madanapalle</t>
  </si>
  <si>
    <t>Shahjahan Basha</t>
  </si>
  <si>
    <t>చిత్తూరు</t>
  </si>
  <si>
    <t>పుంగనూరు</t>
  </si>
  <si>
    <t>Punganur</t>
  </si>
  <si>
    <t>Peddireddy Ramachandra Reddy</t>
  </si>
  <si>
    <t>చంద్రగిరి</t>
  </si>
  <si>
    <t>Chandragiri</t>
  </si>
  <si>
    <t>Pullivarthi Venkata Mani Prasad</t>
  </si>
  <si>
    <t>Tirupati</t>
  </si>
  <si>
    <t>Arani Srinivasulu</t>
  </si>
  <si>
    <t>శ్రీకాళహస్తి</t>
  </si>
  <si>
    <t>Srikalahasti</t>
  </si>
  <si>
    <t>Bojjala Venkata Sudhir Reddy</t>
  </si>
  <si>
    <t>సత్యవేడు</t>
  </si>
  <si>
    <t xml:space="preserve">Satyavedu </t>
  </si>
  <si>
    <t>నగరి</t>
  </si>
  <si>
    <t>Nagari</t>
  </si>
  <si>
    <t>Gali Bhanu Prakash</t>
  </si>
  <si>
    <t>గంగాధర్ నెల్లూరు</t>
  </si>
  <si>
    <t>Gangadhara Nellore</t>
  </si>
  <si>
    <t>V. M. Thomas</t>
  </si>
  <si>
    <t>Chittoor</t>
  </si>
  <si>
    <t>M. Vijayananda Reddy</t>
  </si>
  <si>
    <t>పూతలపట్టు</t>
  </si>
  <si>
    <t xml:space="preserve">Puthalapattu </t>
  </si>
  <si>
    <t>M. Sunil Kumar</t>
  </si>
  <si>
    <t>పలమనేరు</t>
  </si>
  <si>
    <t>Palamaner</t>
  </si>
  <si>
    <t>N. Amarnatha Reddy</t>
  </si>
  <si>
    <t>కుప్పం</t>
  </si>
  <si>
    <t>Kuppam</t>
  </si>
  <si>
    <r>
      <rPr>
        <b/>
        <u/>
        <sz val="16"/>
        <rFont val="Times New Roman"/>
        <family val="1"/>
      </rPr>
      <t>N. Chandrababu Naidu</t>
    </r>
  </si>
  <si>
    <t xml:space="preserve">TOTAL </t>
  </si>
  <si>
    <t>Kurupam</t>
  </si>
  <si>
    <t>Parvathipuram</t>
  </si>
  <si>
    <t>Salur</t>
  </si>
  <si>
    <t>Bobbili</t>
  </si>
  <si>
    <t>Araku valley</t>
  </si>
  <si>
    <t>Paderu</t>
  </si>
  <si>
    <t>PAYAKARAOPETA</t>
  </si>
  <si>
    <t>Amalapuram</t>
  </si>
  <si>
    <t>Razole</t>
  </si>
  <si>
    <t>Jaggampeta</t>
  </si>
  <si>
    <t>Rampachodavaram</t>
  </si>
  <si>
    <t>Kovvur</t>
  </si>
  <si>
    <t>Denduluru</t>
  </si>
  <si>
    <t>Gopalapuram</t>
  </si>
  <si>
    <t>Polavaram</t>
  </si>
  <si>
    <t>Chintalapudi</t>
  </si>
  <si>
    <t>Tiruvuru</t>
  </si>
  <si>
    <t>Nuzvid</t>
  </si>
  <si>
    <t>Gudivada</t>
  </si>
  <si>
    <t>Pamarru</t>
  </si>
  <si>
    <t>OTHERS</t>
  </si>
  <si>
    <t>ACTUAL VOTES IN 06.06.2024</t>
  </si>
  <si>
    <t xml:space="preserve">CONSTITUENCY NO </t>
  </si>
  <si>
    <t xml:space="preserve">CONSTITUENCY NAME </t>
  </si>
  <si>
    <t xml:space="preserve">EXIT POLL EXPECTED VOTES FOR YSRCP BY SGED </t>
  </si>
  <si>
    <t>ACTUAL VOTES FOR YSRCP AFTER COUNTING IN 2024</t>
  </si>
  <si>
    <t xml:space="preserve">EXIT POLL EXPECTED VOTES FOR TDP &amp; JNP &amp; BJP BY SGED </t>
  </si>
  <si>
    <t>ACTUAL VOTES FOR TDP &amp; JNP &amp; BJP AFTER COUNTING IN 2024</t>
  </si>
  <si>
    <t>ACTUAL VOTES FOR  CONGRESS &amp; CPI AFTER COUNTING IN 2024</t>
  </si>
  <si>
    <t xml:space="preserve">EXIT POLL EXPECTED VOTES FOR CONGRESS &amp; CPI </t>
  </si>
  <si>
    <t xml:space="preserve">EXIT POLL EXPECTED VOTES FOR  NOTA BY SGED  </t>
  </si>
  <si>
    <t xml:space="preserve">ACTUAL VOTES FOR  NOTA AFTER COUNTING IN 2024 </t>
  </si>
  <si>
    <t xml:space="preserve">EXIT POLL EXPECTED VOTES FOR  OTHERS BY SGED   </t>
  </si>
  <si>
    <t xml:space="preserve">ACTUAL VOTES FOR OTHERS AFTER COUNTING IN 2024 </t>
  </si>
  <si>
    <t xml:space="preserve">EXIT POLL EXPECTED WINNING PARTY  BY SGED  </t>
  </si>
  <si>
    <r>
      <t xml:space="preserve">WIN MARGIN  </t>
    </r>
    <r>
      <rPr>
        <b/>
        <sz val="14"/>
        <color rgb="FFFF0000"/>
        <rFont val="Times New Roman"/>
        <family val="1"/>
      </rPr>
      <t>PLUS(+) / MINUS(-)  5000 VOTES</t>
    </r>
    <r>
      <rPr>
        <b/>
        <sz val="14"/>
        <rFont val="Times New Roman"/>
        <family val="1"/>
      </rPr>
      <t xml:space="preserve"> PARTY  BY SGED  </t>
    </r>
  </si>
  <si>
    <t xml:space="preserve">DIFFERENCE AFTER ACTULLALITY </t>
  </si>
  <si>
    <t xml:space="preserve">ACTUAL RESULTS 2024 ELECTION </t>
  </si>
  <si>
    <t xml:space="preserve">SGED WINNING MARGIN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</si>
</sst>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48"/>
      <color theme="1"/>
      <name val="Times New Roman"/>
      <family val="1"/>
    </font>
    <font>
      <sz val="18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18"/>
      <color theme="1"/>
      <name val="Times New Roman"/>
      <family val="1"/>
    </font>
    <font>
      <b/>
      <sz val="18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w Cen MT Condensed Extra Bold"/>
      <family val="2"/>
    </font>
    <font>
      <b/>
      <sz val="11"/>
      <color theme="1"/>
      <name val="Tw Cen MT Condensed Extra Bold"/>
      <family val="2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name val="Times New Roman"/>
      <family val="1"/>
    </font>
    <font>
      <b/>
      <sz val="18"/>
      <color theme="1"/>
      <name val="Tw Cen MT Condensed Extra Bold"/>
      <family val="2"/>
    </font>
    <font>
      <sz val="16"/>
      <color rgb="FF000000"/>
      <name val="Times New Roman"/>
      <family val="1"/>
    </font>
    <font>
      <b/>
      <sz val="16"/>
      <name val="Times New Roman"/>
      <family val="1"/>
    </font>
    <font>
      <b/>
      <u/>
      <sz val="16"/>
      <name val="Times New Roman"/>
      <family val="1"/>
    </font>
    <font>
      <b/>
      <sz val="16"/>
      <color rgb="FF000000"/>
      <name val="Times New Roman"/>
      <family val="1"/>
    </font>
    <font>
      <sz val="16"/>
      <name val="Times New Roman"/>
      <family val="1"/>
    </font>
    <font>
      <b/>
      <sz val="16"/>
      <color theme="1"/>
      <name val="Tw Cen MT Condensed Extra Bold"/>
      <family val="2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sz val="10"/>
      <name val="Times New Roman"/>
      <family val="1"/>
    </font>
    <font>
      <b/>
      <sz val="14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AAAAAA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AAAAAA"/>
      </left>
      <right/>
      <top/>
      <bottom/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 style="thin">
        <color rgb="FFAAAAAA"/>
      </top>
      <bottom/>
      <diagonal/>
    </border>
    <border>
      <left style="thin">
        <color rgb="FFAAAAAA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7" fillId="0" borderId="0"/>
  </cellStyleXfs>
  <cellXfs count="13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3" fillId="0" borderId="0" xfId="0" applyFont="1"/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2" fontId="15" fillId="0" borderId="10" xfId="0" applyNumberFormat="1" applyFont="1" applyBorder="1" applyAlignment="1">
      <alignment horizontal="center" vertical="center"/>
    </xf>
    <xf numFmtId="1" fontId="15" fillId="0" borderId="10" xfId="0" applyNumberFormat="1" applyFont="1" applyBorder="1" applyAlignment="1">
      <alignment horizontal="center" vertical="center"/>
    </xf>
    <xf numFmtId="1" fontId="4" fillId="0" borderId="10" xfId="0" applyNumberFormat="1" applyFont="1" applyBorder="1" applyAlignment="1">
      <alignment horizontal="center" vertical="center"/>
    </xf>
    <xf numFmtId="1" fontId="15" fillId="5" borderId="10" xfId="0" applyNumberFormat="1" applyFont="1" applyFill="1" applyBorder="1" applyAlignment="1">
      <alignment horizontal="center" vertical="center"/>
    </xf>
    <xf numFmtId="0" fontId="19" fillId="0" borderId="29" xfId="0" applyFont="1" applyBorder="1" applyAlignment="1">
      <alignment horizontal="center" vertical="center" wrapText="1"/>
    </xf>
    <xf numFmtId="1" fontId="15" fillId="4" borderId="10" xfId="0" applyNumberFormat="1" applyFont="1" applyFill="1" applyBorder="1" applyAlignment="1">
      <alignment horizontal="center" vertical="center"/>
    </xf>
    <xf numFmtId="1" fontId="25" fillId="3" borderId="10" xfId="0" applyNumberFormat="1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20" fillId="0" borderId="3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5" fillId="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4" fillId="3" borderId="10" xfId="0" applyNumberFormat="1" applyFont="1" applyFill="1" applyBorder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28" fillId="0" borderId="34" xfId="1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center" wrapText="1"/>
    </xf>
    <xf numFmtId="0" fontId="28" fillId="0" borderId="34" xfId="0" applyFont="1" applyBorder="1" applyAlignment="1">
      <alignment horizontal="center" vertical="top" wrapText="1"/>
    </xf>
    <xf numFmtId="0" fontId="26" fillId="0" borderId="22" xfId="0" applyFont="1" applyBorder="1" applyAlignment="1">
      <alignment horizontal="center" vertical="center"/>
    </xf>
    <xf numFmtId="0" fontId="20" fillId="0" borderId="22" xfId="0" applyFont="1" applyBorder="1" applyAlignment="1">
      <alignment horizontal="center" vertical="center"/>
    </xf>
    <xf numFmtId="0" fontId="30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" fontId="4" fillId="0" borderId="10" xfId="0" applyNumberFormat="1" applyFont="1" applyBorder="1" applyAlignment="1">
      <alignment horizontal="center" vertical="center" wrapText="1"/>
    </xf>
    <xf numFmtId="1" fontId="6" fillId="0" borderId="1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28" fillId="0" borderId="10" xfId="1" applyFont="1" applyBorder="1" applyAlignment="1">
      <alignment horizontal="center" vertical="center" wrapText="1"/>
    </xf>
    <xf numFmtId="3" fontId="21" fillId="0" borderId="10" xfId="0" applyNumberFormat="1" applyFont="1" applyBorder="1" applyAlignment="1">
      <alignment horizontal="center" vertical="center" shrinkToFit="1"/>
    </xf>
    <xf numFmtId="2" fontId="21" fillId="0" borderId="10" xfId="0" applyNumberFormat="1" applyFont="1" applyBorder="1" applyAlignment="1">
      <alignment horizontal="center" vertical="center" shrinkToFit="1"/>
    </xf>
    <xf numFmtId="0" fontId="22" fillId="0" borderId="10" xfId="0" applyFont="1" applyBorder="1" applyAlignment="1">
      <alignment horizontal="center" vertical="center" wrapText="1"/>
    </xf>
    <xf numFmtId="1" fontId="15" fillId="3" borderId="10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10" fillId="0" borderId="20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" vertical="center" wrapText="1"/>
    </xf>
    <xf numFmtId="1" fontId="13" fillId="0" borderId="10" xfId="0" applyNumberFormat="1" applyFont="1" applyBorder="1" applyAlignment="1">
      <alignment horizontal="center" vertical="center" wrapText="1"/>
    </xf>
    <xf numFmtId="0" fontId="30" fillId="0" borderId="10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28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3" fillId="0" borderId="10" xfId="0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4" fillId="5" borderId="10" xfId="0" applyNumberFormat="1" applyFont="1" applyFill="1" applyBorder="1" applyAlignment="1">
      <alignment horizontal="center" vertical="center"/>
    </xf>
    <xf numFmtId="1" fontId="4" fillId="4" borderId="10" xfId="0" applyNumberFormat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1" fontId="22" fillId="3" borderId="10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1" fontId="4" fillId="0" borderId="36" xfId="0" applyNumberFormat="1" applyFont="1" applyBorder="1" applyAlignment="1">
      <alignment horizontal="center" vertical="center"/>
    </xf>
    <xf numFmtId="1" fontId="4" fillId="0" borderId="35" xfId="0" applyNumberFormat="1" applyFont="1" applyBorder="1" applyAlignment="1">
      <alignment horizontal="center" vertical="center"/>
    </xf>
    <xf numFmtId="1" fontId="4" fillId="6" borderId="10" xfId="0" applyNumberFormat="1" applyFont="1" applyFill="1" applyBorder="1" applyAlignment="1">
      <alignment horizontal="center" vertical="center"/>
    </xf>
    <xf numFmtId="0" fontId="15" fillId="6" borderId="10" xfId="0" applyFont="1" applyFill="1" applyBorder="1" applyAlignment="1">
      <alignment horizontal="center" vertical="center"/>
    </xf>
    <xf numFmtId="0" fontId="6" fillId="6" borderId="10" xfId="0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/>
    </xf>
    <xf numFmtId="1" fontId="15" fillId="6" borderId="10" xfId="0" applyNumberFormat="1" applyFont="1" applyFill="1" applyBorder="1" applyAlignment="1">
      <alignment horizontal="center" vertical="center"/>
    </xf>
    <xf numFmtId="0" fontId="0" fillId="6" borderId="10" xfId="0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1" fontId="3" fillId="6" borderId="10" xfId="0" applyNumberFormat="1" applyFont="1" applyFill="1" applyBorder="1" applyAlignment="1">
      <alignment horizontal="center"/>
    </xf>
    <xf numFmtId="0" fontId="0" fillId="6" borderId="0" xfId="0" applyFill="1"/>
  </cellXfs>
  <cellStyles count="2">
    <cellStyle name="Normal" xfId="0" builtinId="0"/>
    <cellStyle name="Normal 2" xfId="1" xr:uid="{10991B95-28C0-42F9-950E-48DE7A431212}"/>
  </cellStyles>
  <dxfs count="88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ont>
        <color rgb="FFFFFF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175</xdr:row>
      <xdr:rowOff>0</xdr:rowOff>
    </xdr:from>
    <xdr:ext cx="47625" cy="47625"/>
    <xdr:sp macro="" textlink="">
      <xdr:nvSpPr>
        <xdr:cNvPr id="2" name="Shape 2">
          <a:extLst>
            <a:ext uri="{FF2B5EF4-FFF2-40B4-BE49-F238E27FC236}">
              <a16:creationId xmlns:a16="http://schemas.microsoft.com/office/drawing/2014/main" id="{76BB3F6D-1837-4D6C-B24E-047017570E45}"/>
            </a:ext>
          </a:extLst>
        </xdr:cNvPr>
        <xdr:cNvSpPr/>
      </xdr:nvSpPr>
      <xdr:spPr>
        <a:xfrm>
          <a:off x="0" y="8245602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4" y="47624"/>
              </a:moveTo>
              <a:lnTo>
                <a:pt x="0" y="47624"/>
              </a:lnTo>
              <a:lnTo>
                <a:pt x="0" y="0"/>
              </a:lnTo>
              <a:lnTo>
                <a:pt x="47624" y="0"/>
              </a:lnTo>
              <a:lnTo>
                <a:pt x="47624" y="476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1</xdr:col>
      <xdr:colOff>0</xdr:colOff>
      <xdr:row>175</xdr:row>
      <xdr:rowOff>0</xdr:rowOff>
    </xdr:from>
    <xdr:ext cx="47625" cy="476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B6AACC46-AD91-4976-8553-AA029485174D}"/>
            </a:ext>
          </a:extLst>
        </xdr:cNvPr>
        <xdr:cNvSpPr/>
      </xdr:nvSpPr>
      <xdr:spPr>
        <a:xfrm>
          <a:off x="0" y="82456020"/>
          <a:ext cx="47625" cy="47625"/>
        </a:xfrm>
        <a:custGeom>
          <a:avLst/>
          <a:gdLst/>
          <a:ahLst/>
          <a:cxnLst/>
          <a:rect l="0" t="0" r="0" b="0"/>
          <a:pathLst>
            <a:path w="47625" h="47625">
              <a:moveTo>
                <a:pt x="47624" y="47624"/>
              </a:moveTo>
              <a:lnTo>
                <a:pt x="0" y="47624"/>
              </a:lnTo>
              <a:lnTo>
                <a:pt x="0" y="0"/>
              </a:lnTo>
              <a:lnTo>
                <a:pt x="47624" y="0"/>
              </a:lnTo>
              <a:lnTo>
                <a:pt x="47624" y="4762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27</xdr:col>
      <xdr:colOff>365094</xdr:colOff>
      <xdr:row>0</xdr:row>
      <xdr:rowOff>0</xdr:rowOff>
    </xdr:from>
    <xdr:ext cx="815035" cy="589281"/>
    <xdr:pic>
      <xdr:nvPicPr>
        <xdr:cNvPr id="4" name="image1.png">
          <a:extLst>
            <a:ext uri="{FF2B5EF4-FFF2-40B4-BE49-F238E27FC236}">
              <a16:creationId xmlns:a16="http://schemas.microsoft.com/office/drawing/2014/main" id="{4D8F329F-FE12-474A-956C-A72CB8C6C904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 rot="16200000">
          <a:off x="4021271" y="-112877"/>
          <a:ext cx="589281" cy="815035"/>
        </a:xfrm>
        <a:prstGeom prst="rect">
          <a:avLst/>
        </a:prstGeom>
        <a:ln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LV\Downloads\AFTER%20RESULTS%20-05.05.2025%20(1)%20(2).xlsx" TargetMode="External"/><Relationship Id="rId1" Type="http://schemas.openxmlformats.org/officeDocument/2006/relationships/externalLinkPath" Target="AFTER%20RESULTS%20-05.05.2025%20(1)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SLV\Downloads\AFTER%20RESULTS%20-05.05.2025%20(1)%20(3).xlsx" TargetMode="External"/><Relationship Id="rId1" Type="http://schemas.openxmlformats.org/officeDocument/2006/relationships/externalLinkPath" Target="AFTER%20RESULTS%20-05.05.2025%20(1)%20(3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4-06-2024"/>
    </sheetNames>
    <sheetDataSet>
      <sheetData sheetId="0">
        <row r="23">
          <cell r="AD23">
            <v>73189.023648478498</v>
          </cell>
          <cell r="AE23">
            <v>63110.535146065064</v>
          </cell>
        </row>
        <row r="25">
          <cell r="AD25">
            <v>81339.796143059502</v>
          </cell>
          <cell r="AE25">
            <v>65839.472014164305</v>
          </cell>
        </row>
        <row r="35">
          <cell r="AD35">
            <v>98397.689697708032</v>
          </cell>
          <cell r="AE35">
            <v>80091.142777204208</v>
          </cell>
        </row>
        <row r="39">
          <cell r="AD39">
            <v>90673.65123653847</v>
          </cell>
          <cell r="AE39">
            <v>62533.552576923081</v>
          </cell>
        </row>
        <row r="41">
          <cell r="AD41">
            <v>77734.402868225588</v>
          </cell>
          <cell r="AE41">
            <v>56772.316701513068</v>
          </cell>
        </row>
        <row r="52">
          <cell r="AD52">
            <v>101368.70089265268</v>
          </cell>
          <cell r="AE52">
            <v>87418.879668893132</v>
          </cell>
        </row>
        <row r="57">
          <cell r="AD57">
            <v>95447.793176470586</v>
          </cell>
          <cell r="AE57">
            <v>55658.713129411764</v>
          </cell>
        </row>
        <row r="58">
          <cell r="AD58">
            <v>93700.655883040919</v>
          </cell>
          <cell r="AE58">
            <v>64298.036278362561</v>
          </cell>
        </row>
        <row r="61">
          <cell r="AD61">
            <v>94880.921250352607</v>
          </cell>
          <cell r="AE61">
            <v>89401.882135895619</v>
          </cell>
        </row>
        <row r="65">
          <cell r="AD65">
            <v>98138.663891766875</v>
          </cell>
          <cell r="AE65">
            <v>90056.656277150789</v>
          </cell>
        </row>
        <row r="75">
          <cell r="AD75">
            <v>100756.13866744186</v>
          </cell>
          <cell r="AE75">
            <v>74001.903467441865</v>
          </cell>
        </row>
        <row r="76">
          <cell r="AD76">
            <v>98251.035071428574</v>
          </cell>
          <cell r="AE76">
            <v>88949.161928571426</v>
          </cell>
        </row>
        <row r="79">
          <cell r="AD79">
            <v>102895.45697969543</v>
          </cell>
          <cell r="AE79">
            <v>95771.925342639588</v>
          </cell>
        </row>
        <row r="81">
          <cell r="AD81">
            <v>94128.031180362872</v>
          </cell>
          <cell r="AE81">
            <v>79490.201408751353</v>
          </cell>
        </row>
        <row r="82">
          <cell r="AD82">
            <v>106232.86046473353</v>
          </cell>
          <cell r="AE82">
            <v>97997.755002351099</v>
          </cell>
        </row>
        <row r="97">
          <cell r="AD97">
            <v>106242.06251750002</v>
          </cell>
          <cell r="AE97">
            <v>95641.413264090923</v>
          </cell>
        </row>
        <row r="104">
          <cell r="AD104">
            <v>79791.437322421247</v>
          </cell>
          <cell r="AE104">
            <v>72644.474224830134</v>
          </cell>
        </row>
        <row r="109">
          <cell r="AD109">
            <v>95956.127025426948</v>
          </cell>
          <cell r="AE109">
            <v>87004.995773055038</v>
          </cell>
        </row>
        <row r="115">
          <cell r="AD115">
            <v>103862.64766431924</v>
          </cell>
          <cell r="AE115">
            <v>95408.711226525818</v>
          </cell>
        </row>
        <row r="118">
          <cell r="AD118">
            <v>90918.698930555547</v>
          </cell>
          <cell r="AE118">
            <v>69774.815458333323</v>
          </cell>
        </row>
        <row r="123">
          <cell r="AD123">
            <v>97409.423187772947</v>
          </cell>
          <cell r="AE123">
            <v>85105.0749956332</v>
          </cell>
        </row>
        <row r="124">
          <cell r="AD124">
            <v>99138.885784313723</v>
          </cell>
          <cell r="AE124">
            <v>95598.2112920168</v>
          </cell>
        </row>
        <row r="127">
          <cell r="AD127">
            <v>88490.114544315395</v>
          </cell>
          <cell r="AE127">
            <v>85741.97434107578</v>
          </cell>
        </row>
        <row r="135">
          <cell r="AD135">
            <v>103145.10838450503</v>
          </cell>
          <cell r="AE135">
            <v>87699.971672883781</v>
          </cell>
        </row>
        <row r="136">
          <cell r="AD136">
            <v>91324.509840063314</v>
          </cell>
          <cell r="AE136">
            <v>73551.775889152792</v>
          </cell>
        </row>
        <row r="137">
          <cell r="AD137">
            <v>93975.322167487699</v>
          </cell>
          <cell r="AE137">
            <v>83132.015763546806</v>
          </cell>
        </row>
        <row r="140">
          <cell r="AD140">
            <v>99750.347062352012</v>
          </cell>
          <cell r="AE140">
            <v>90866.331777111278</v>
          </cell>
        </row>
        <row r="141">
          <cell r="AD141">
            <v>119684.43677130045</v>
          </cell>
          <cell r="AE141">
            <v>59842.218385650223</v>
          </cell>
        </row>
        <row r="142">
          <cell r="AD142">
            <v>98173.204314295363</v>
          </cell>
          <cell r="AE142">
            <v>68459.05938830685</v>
          </cell>
        </row>
        <row r="143">
          <cell r="AD143">
            <v>113133.20052571429</v>
          </cell>
          <cell r="AE143">
            <v>91536.344293877555</v>
          </cell>
        </row>
        <row r="146">
          <cell r="AD146">
            <v>99520.94582674517</v>
          </cell>
          <cell r="AE146">
            <v>90144.59225298572</v>
          </cell>
        </row>
        <row r="147">
          <cell r="AD147">
            <v>80260.779048689132</v>
          </cell>
          <cell r="AE147">
            <v>76196.94213483145</v>
          </cell>
        </row>
        <row r="151">
          <cell r="AD151">
            <v>104848.04661949689</v>
          </cell>
          <cell r="AE151">
            <v>93556.718522012598</v>
          </cell>
        </row>
        <row r="153">
          <cell r="AD153">
            <v>93223.738972273321</v>
          </cell>
          <cell r="AE153">
            <v>86547.237772667533</v>
          </cell>
        </row>
        <row r="156">
          <cell r="AD156">
            <v>100094.01481710213</v>
          </cell>
          <cell r="AE156">
            <v>95270.206874109266</v>
          </cell>
        </row>
        <row r="159">
          <cell r="AD159">
            <v>101327.39631000001</v>
          </cell>
          <cell r="AE159">
            <v>99182.901150000005</v>
          </cell>
        </row>
        <row r="160">
          <cell r="AD160">
            <v>111476.33855054592</v>
          </cell>
          <cell r="AE160">
            <v>106515.34966217083</v>
          </cell>
        </row>
        <row r="168">
          <cell r="AD168">
            <v>87599.412988384371</v>
          </cell>
          <cell r="AE168">
            <v>85166.095960929248</v>
          </cell>
        </row>
        <row r="172">
          <cell r="AD172">
            <v>109998.04353428108</v>
          </cell>
          <cell r="AE172">
            <v>102141.04042468958</v>
          </cell>
        </row>
        <row r="173">
          <cell r="AD173">
            <v>103650.89743501328</v>
          </cell>
          <cell r="AE173">
            <v>94352.400039787812</v>
          </cell>
        </row>
        <row r="175">
          <cell r="AD175">
            <v>94888.263022939325</v>
          </cell>
          <cell r="AE175">
            <v>85412.782467906</v>
          </cell>
        </row>
        <row r="181">
          <cell r="AD181">
            <v>92631.131919617241</v>
          </cell>
          <cell r="AE181">
            <v>79272.562610526322</v>
          </cell>
        </row>
        <row r="185">
          <cell r="AD185">
            <v>107497.90775668409</v>
          </cell>
          <cell r="AE185">
            <v>81021.303289021656</v>
          </cell>
        </row>
        <row r="186">
          <cell r="AD186">
            <v>119731.91882985077</v>
          </cell>
          <cell r="AE186">
            <v>107782.15785074628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04-06-2024"/>
    </sheetNames>
    <sheetDataSet>
      <sheetData sheetId="0">
        <row r="13">
          <cell r="AD13">
            <v>104974.2628</v>
          </cell>
          <cell r="AE13">
            <v>72191.03833333333</v>
          </cell>
        </row>
        <row r="14">
          <cell r="AD14">
            <v>90028.652570450649</v>
          </cell>
          <cell r="AE14">
            <v>68346.359281232173</v>
          </cell>
        </row>
        <row r="15">
          <cell r="AD15">
            <v>98408.462148637424</v>
          </cell>
          <cell r="AE15">
            <v>81143.819666420328</v>
          </cell>
        </row>
        <row r="16">
          <cell r="AD16">
            <v>83192.328568729354</v>
          </cell>
          <cell r="AE16">
            <v>68066.450647142192</v>
          </cell>
        </row>
        <row r="17">
          <cell r="AD17">
            <v>99879.048525345628</v>
          </cell>
          <cell r="AE17">
            <v>80285.550967741947</v>
          </cell>
        </row>
        <row r="18">
          <cell r="AD18">
            <v>83027.637703703702</v>
          </cell>
          <cell r="AE18">
            <v>65741.555755555557</v>
          </cell>
        </row>
        <row r="19">
          <cell r="AD19">
            <v>105597.99409733123</v>
          </cell>
          <cell r="AE19">
            <v>89598.298021978015</v>
          </cell>
        </row>
        <row r="20">
          <cell r="AD20">
            <v>89710.142622950822</v>
          </cell>
          <cell r="AE20">
            <v>73878.940983606561</v>
          </cell>
        </row>
        <row r="21">
          <cell r="AD21">
            <v>90276.411681415935</v>
          </cell>
          <cell r="AE21">
            <v>75485.361179940999</v>
          </cell>
        </row>
        <row r="22">
          <cell r="AD22">
            <v>72164.775945537069</v>
          </cell>
          <cell r="AE22">
            <v>65503.412012102883</v>
          </cell>
        </row>
        <row r="23">
          <cell r="AD23">
            <v>73189.023648478498</v>
          </cell>
          <cell r="AE23">
            <v>63110.535146065064</v>
          </cell>
        </row>
        <row r="24">
          <cell r="AD24">
            <v>72540.093813218395</v>
          </cell>
          <cell r="AE24">
            <v>66495.085995450194</v>
          </cell>
        </row>
        <row r="25">
          <cell r="AD25">
            <v>81339.796143059502</v>
          </cell>
          <cell r="AE25">
            <v>65839.472014164305</v>
          </cell>
        </row>
        <row r="26">
          <cell r="AD26">
            <v>98722.113460456385</v>
          </cell>
          <cell r="AE26">
            <v>81300.564026258202</v>
          </cell>
        </row>
        <row r="27">
          <cell r="AD27">
            <v>82961.107202380954</v>
          </cell>
          <cell r="AE27">
            <v>79132.13302380954</v>
          </cell>
        </row>
        <row r="28">
          <cell r="AD28">
            <v>97215.850671108972</v>
          </cell>
          <cell r="AE28">
            <v>71728.390690813889</v>
          </cell>
        </row>
        <row r="29">
          <cell r="AD29">
            <v>96785.989801356598</v>
          </cell>
          <cell r="AE29">
            <v>84002.934544573654</v>
          </cell>
        </row>
        <row r="30">
          <cell r="AD30">
            <v>100824.35999999999</v>
          </cell>
          <cell r="AE30">
            <v>79219.139999999985</v>
          </cell>
        </row>
        <row r="31">
          <cell r="AD31">
            <v>103779.34305210919</v>
          </cell>
          <cell r="AE31">
            <v>78620.714433416055</v>
          </cell>
        </row>
        <row r="32">
          <cell r="AD32">
            <v>142472.63673181366</v>
          </cell>
          <cell r="AE32">
            <v>123889.2493320119</v>
          </cell>
        </row>
        <row r="33">
          <cell r="AD33">
            <v>121867.7921632653</v>
          </cell>
          <cell r="AE33">
            <v>72562.502204081626</v>
          </cell>
        </row>
        <row r="34">
          <cell r="AD34">
            <v>83814.962870466334</v>
          </cell>
          <cell r="AE34">
            <v>48674.411865284979</v>
          </cell>
        </row>
        <row r="35">
          <cell r="AD35">
            <v>98397.689697708032</v>
          </cell>
          <cell r="AE35">
            <v>80091.142777204208</v>
          </cell>
        </row>
        <row r="36">
          <cell r="AD36">
            <v>91228.966620445179</v>
          </cell>
          <cell r="AE36">
            <v>46658.152511129432</v>
          </cell>
        </row>
        <row r="37">
          <cell r="AD37">
            <v>135131.20172084594</v>
          </cell>
          <cell r="AE37">
            <v>91495.084498489421</v>
          </cell>
        </row>
        <row r="38">
          <cell r="AD38">
            <v>98810.717208053713</v>
          </cell>
          <cell r="AE38">
            <v>76454.792439731566</v>
          </cell>
        </row>
        <row r="39">
          <cell r="AD39">
            <v>90673.65123653847</v>
          </cell>
          <cell r="AE39">
            <v>62533.552576923081</v>
          </cell>
        </row>
        <row r="40">
          <cell r="AD40">
            <v>82208.715416317005</v>
          </cell>
          <cell r="AE40">
            <v>65115.814191142192</v>
          </cell>
        </row>
        <row r="41">
          <cell r="AD41">
            <v>77734.402868225588</v>
          </cell>
          <cell r="AE41">
            <v>56772.316701513068</v>
          </cell>
        </row>
        <row r="42">
          <cell r="AD42">
            <v>92585.380270893365</v>
          </cell>
          <cell r="AE42">
            <v>70463.209763688748</v>
          </cell>
        </row>
        <row r="43">
          <cell r="AD43">
            <v>121952.97553929215</v>
          </cell>
          <cell r="AE43">
            <v>98880.790977804456</v>
          </cell>
        </row>
        <row r="44">
          <cell r="AD44">
            <v>95077.091266858784</v>
          </cell>
          <cell r="AE44">
            <v>73761.420805417874</v>
          </cell>
        </row>
        <row r="45">
          <cell r="AD45">
            <v>109820.43494897959</v>
          </cell>
          <cell r="AE45">
            <v>86933.856305612237</v>
          </cell>
        </row>
        <row r="46">
          <cell r="AD46">
            <v>94575.862536033514</v>
          </cell>
          <cell r="AE46">
            <v>75359.253016759772</v>
          </cell>
        </row>
        <row r="47">
          <cell r="AD47">
            <v>95133.881564874173</v>
          </cell>
          <cell r="AE47">
            <v>84973.952465712864</v>
          </cell>
        </row>
        <row r="48">
          <cell r="AD48">
            <v>92986.296533351575</v>
          </cell>
          <cell r="AE48">
            <v>74733.0769671952</v>
          </cell>
        </row>
        <row r="49">
          <cell r="AD49">
            <v>125460.28714861696</v>
          </cell>
          <cell r="AE49">
            <v>72971.79966807313</v>
          </cell>
        </row>
        <row r="50">
          <cell r="AD50">
            <v>116020.63742319128</v>
          </cell>
          <cell r="AE50">
            <v>79214.090378592664</v>
          </cell>
        </row>
        <row r="51">
          <cell r="AD51">
            <v>99973.168569444446</v>
          </cell>
          <cell r="AE51">
            <v>70472.889319444454</v>
          </cell>
        </row>
        <row r="52">
          <cell r="AD52">
            <v>101368.70089265268</v>
          </cell>
          <cell r="AE52">
            <v>87418.879668893132</v>
          </cell>
        </row>
        <row r="53">
          <cell r="AD53">
            <v>104851.45567010308</v>
          </cell>
          <cell r="AE53">
            <v>62910.873402061858</v>
          </cell>
        </row>
        <row r="54">
          <cell r="AD54">
            <v>91861.727799295768</v>
          </cell>
          <cell r="AE54">
            <v>76755.577005633793</v>
          </cell>
        </row>
        <row r="55">
          <cell r="AD55">
            <v>116506.76662603879</v>
          </cell>
          <cell r="AE55">
            <v>82407.225174515246</v>
          </cell>
        </row>
        <row r="56">
          <cell r="AD56">
            <v>100551.91491308327</v>
          </cell>
          <cell r="AE56">
            <v>69984.132779505948</v>
          </cell>
        </row>
        <row r="57">
          <cell r="AD57">
            <v>95447.793176470586</v>
          </cell>
          <cell r="AE57">
            <v>55658.713129411764</v>
          </cell>
        </row>
        <row r="58">
          <cell r="AD58">
            <v>93700.655883040919</v>
          </cell>
          <cell r="AE58">
            <v>64298.036278362561</v>
          </cell>
        </row>
        <row r="59">
          <cell r="AD59">
            <v>121419.65981358282</v>
          </cell>
          <cell r="AE59">
            <v>86409.083057519063</v>
          </cell>
        </row>
        <row r="60">
          <cell r="AD60">
            <v>110189.71152870092</v>
          </cell>
          <cell r="AE60">
            <v>76842.825145015115</v>
          </cell>
        </row>
        <row r="61">
          <cell r="AD61">
            <v>94880.921250352607</v>
          </cell>
          <cell r="AE61">
            <v>89401.882135895619</v>
          </cell>
        </row>
        <row r="62">
          <cell r="AD62">
            <v>110593.79824589237</v>
          </cell>
          <cell r="AE62">
            <v>64769.053139376774</v>
          </cell>
        </row>
        <row r="63">
          <cell r="AD63">
            <v>117401.05687594935</v>
          </cell>
          <cell r="AE63">
            <v>75372.038901265827</v>
          </cell>
        </row>
        <row r="64">
          <cell r="AD64">
            <v>102018.061575896</v>
          </cell>
          <cell r="AE64">
            <v>84181.791207659888</v>
          </cell>
        </row>
        <row r="65">
          <cell r="AD65">
            <v>98138.663891766875</v>
          </cell>
          <cell r="AE65">
            <v>90056.656277150789</v>
          </cell>
        </row>
        <row r="66">
          <cell r="AD66">
            <v>86288.439209621982</v>
          </cell>
          <cell r="AE66">
            <v>66380.948903780067</v>
          </cell>
        </row>
        <row r="67">
          <cell r="AD67">
            <v>98358.66784446477</v>
          </cell>
          <cell r="AE67">
            <v>77695.082162854524</v>
          </cell>
        </row>
        <row r="68">
          <cell r="AD68">
            <v>80477.866129277565</v>
          </cell>
          <cell r="AE68">
            <v>64382.292903422051</v>
          </cell>
        </row>
        <row r="69">
          <cell r="AD69">
            <v>103085.82397384617</v>
          </cell>
          <cell r="AE69">
            <v>51645.792050769232</v>
          </cell>
        </row>
        <row r="70">
          <cell r="AD70">
            <v>86493.248494009211</v>
          </cell>
          <cell r="AE70">
            <v>52359.897555760363</v>
          </cell>
        </row>
        <row r="71">
          <cell r="AD71">
            <v>122906.70725373132</v>
          </cell>
          <cell r="AE71">
            <v>72230.887189765446</v>
          </cell>
        </row>
        <row r="72">
          <cell r="AD72">
            <v>99588.550272975437</v>
          </cell>
          <cell r="AE72">
            <v>61692.022292993628</v>
          </cell>
        </row>
        <row r="73">
          <cell r="AD73">
            <v>111214.37012589927</v>
          </cell>
          <cell r="AE73">
            <v>75528.762266187041</v>
          </cell>
        </row>
        <row r="74">
          <cell r="AD74">
            <v>99360.923818181822</v>
          </cell>
          <cell r="AE74">
            <v>71573.546818181829</v>
          </cell>
        </row>
        <row r="75">
          <cell r="AD75">
            <v>100756.13866744186</v>
          </cell>
          <cell r="AE75">
            <v>74001.903467441865</v>
          </cell>
        </row>
        <row r="76">
          <cell r="AD76">
            <v>98251.035071428574</v>
          </cell>
          <cell r="AE76">
            <v>88949.161928571426</v>
          </cell>
        </row>
        <row r="77">
          <cell r="AD77">
            <v>94600.337721153846</v>
          </cell>
          <cell r="AE77">
            <v>66595.558192307697</v>
          </cell>
        </row>
        <row r="78">
          <cell r="AD78">
            <v>108371.09344727198</v>
          </cell>
          <cell r="AE78">
            <v>89952.291003664504</v>
          </cell>
        </row>
        <row r="79">
          <cell r="AD79">
            <v>102895.45697969543</v>
          </cell>
          <cell r="AE79">
            <v>95771.925342639588</v>
          </cell>
        </row>
        <row r="80">
          <cell r="AD80">
            <v>109775.90470851808</v>
          </cell>
          <cell r="AE80">
            <v>104052.99024504084</v>
          </cell>
        </row>
        <row r="81">
          <cell r="AD81">
            <v>94128.031180362872</v>
          </cell>
          <cell r="AE81">
            <v>79490.201408751353</v>
          </cell>
        </row>
        <row r="82">
          <cell r="AD82">
            <v>106232.86046473353</v>
          </cell>
          <cell r="AE82">
            <v>97997.755002351099</v>
          </cell>
        </row>
        <row r="83">
          <cell r="AD83">
            <v>120669.75007563023</v>
          </cell>
          <cell r="AE83">
            <v>104497.51552941176</v>
          </cell>
        </row>
        <row r="84">
          <cell r="AD84">
            <v>84929.519913849173</v>
          </cell>
          <cell r="AE84">
            <v>76710.534115734728</v>
          </cell>
        </row>
        <row r="85">
          <cell r="AD85">
            <v>102474.83138653712</v>
          </cell>
          <cell r="AE85">
            <v>72137.297717696027</v>
          </cell>
        </row>
        <row r="86">
          <cell r="AD86">
            <v>83533.640600375234</v>
          </cell>
          <cell r="AE86">
            <v>59865.775763602243</v>
          </cell>
        </row>
        <row r="87">
          <cell r="AD87">
            <v>89827.56734917732</v>
          </cell>
          <cell r="AE87">
            <v>66266.238208409501</v>
          </cell>
        </row>
        <row r="88">
          <cell r="AD88">
            <v>94234.804016853945</v>
          </cell>
          <cell r="AE88">
            <v>75387.843213483153</v>
          </cell>
        </row>
        <row r="89">
          <cell r="AD89">
            <v>79364.740682926829</v>
          </cell>
          <cell r="AE89">
            <v>72063.184540097573</v>
          </cell>
        </row>
        <row r="90">
          <cell r="AD90">
            <v>119665.14543589744</v>
          </cell>
          <cell r="AE90">
            <v>107698.63089230772</v>
          </cell>
        </row>
        <row r="91">
          <cell r="AD91">
            <v>86786.30017687389</v>
          </cell>
          <cell r="AE91">
            <v>69191.811074956408</v>
          </cell>
        </row>
        <row r="92">
          <cell r="AD92">
            <v>101417.20214096017</v>
          </cell>
          <cell r="AE92">
            <v>89688.682165474966</v>
          </cell>
        </row>
        <row r="93">
          <cell r="AD93">
            <v>107406.88558710668</v>
          </cell>
          <cell r="AE93">
            <v>81481.08561780506</v>
          </cell>
        </row>
        <row r="94">
          <cell r="AD94">
            <v>123652.51275550711</v>
          </cell>
          <cell r="AE94">
            <v>112637.8668684842</v>
          </cell>
        </row>
        <row r="95">
          <cell r="AD95">
            <v>93466.507886195992</v>
          </cell>
          <cell r="AE95">
            <v>80574.575763962072</v>
          </cell>
        </row>
        <row r="96">
          <cell r="AD96">
            <v>95243.118266253878</v>
          </cell>
          <cell r="AE96">
            <v>85337.83396656347</v>
          </cell>
        </row>
        <row r="97">
          <cell r="AD97">
            <v>106242.06251750002</v>
          </cell>
          <cell r="AE97">
            <v>95641.413264090923</v>
          </cell>
        </row>
        <row r="98">
          <cell r="AD98">
            <v>92622.502261705697</v>
          </cell>
          <cell r="AE98">
            <v>81993.690526755861</v>
          </cell>
        </row>
        <row r="99">
          <cell r="AD99">
            <v>138143.91008264464</v>
          </cell>
          <cell r="AE99">
            <v>99463.615259504135</v>
          </cell>
        </row>
        <row r="100">
          <cell r="AD100">
            <v>105932.74906190172</v>
          </cell>
          <cell r="AE100">
            <v>82529.002176132737</v>
          </cell>
        </row>
        <row r="101">
          <cell r="AD101">
            <v>90350.973211764707</v>
          </cell>
          <cell r="AE101">
            <v>75850.199733333327</v>
          </cell>
        </row>
        <row r="102">
          <cell r="AD102">
            <v>100710.9108111455</v>
          </cell>
          <cell r="AE102">
            <v>82311.802105263137</v>
          </cell>
        </row>
        <row r="103">
          <cell r="AD103">
            <v>108859.7114181818</v>
          </cell>
          <cell r="AE103">
            <v>90330.398836363631</v>
          </cell>
        </row>
        <row r="104">
          <cell r="AD104">
            <v>79791.437322421247</v>
          </cell>
          <cell r="AE104">
            <v>72644.474224830134</v>
          </cell>
        </row>
        <row r="105">
          <cell r="AD105">
            <v>119149.2034491018</v>
          </cell>
          <cell r="AE105">
            <v>97636.152826347316</v>
          </cell>
        </row>
        <row r="106">
          <cell r="AD106">
            <v>103934.45559741551</v>
          </cell>
          <cell r="AE106">
            <v>77261.011240556662</v>
          </cell>
        </row>
        <row r="107">
          <cell r="AD107">
            <v>97200.521430536435</v>
          </cell>
          <cell r="AE107">
            <v>75330.404108665738</v>
          </cell>
        </row>
        <row r="108">
          <cell r="AD108">
            <v>101260.35631273111</v>
          </cell>
          <cell r="AE108">
            <v>87826.821605916542</v>
          </cell>
        </row>
        <row r="109">
          <cell r="AD109">
            <v>95956.127025426948</v>
          </cell>
          <cell r="AE109">
            <v>87004.995773055038</v>
          </cell>
        </row>
        <row r="110">
          <cell r="AD110">
            <v>108467.50415532711</v>
          </cell>
          <cell r="AE110">
            <v>97319.090789906535</v>
          </cell>
        </row>
        <row r="111">
          <cell r="AD111">
            <v>121535.25240765957</v>
          </cell>
          <cell r="AE111">
            <v>109482.16952425533</v>
          </cell>
        </row>
        <row r="112">
          <cell r="AD112">
            <v>115551.45036815607</v>
          </cell>
          <cell r="AE112">
            <v>109010.80223410951</v>
          </cell>
        </row>
        <row r="113">
          <cell r="AD113">
            <v>112812.27315744193</v>
          </cell>
          <cell r="AE113">
            <v>100837.78606251793</v>
          </cell>
        </row>
        <row r="114">
          <cell r="AD114">
            <v>97419.274322453028</v>
          </cell>
          <cell r="AE114">
            <v>80928.237289812067</v>
          </cell>
        </row>
        <row r="115">
          <cell r="AD115">
            <v>103862.64766431924</v>
          </cell>
          <cell r="AE115">
            <v>95408.711226525818</v>
          </cell>
        </row>
        <row r="116">
          <cell r="AD116">
            <v>105357.97653015581</v>
          </cell>
          <cell r="AE116">
            <v>89939.736062328127</v>
          </cell>
        </row>
        <row r="117">
          <cell r="AD117">
            <v>108868.01227929688</v>
          </cell>
          <cell r="AE117">
            <v>100959.51679687499</v>
          </cell>
        </row>
        <row r="118">
          <cell r="AD118">
            <v>90918.698930555547</v>
          </cell>
          <cell r="AE118">
            <v>69774.815458333323</v>
          </cell>
        </row>
        <row r="119">
          <cell r="AD119">
            <v>95192.236385134471</v>
          </cell>
          <cell r="AE119">
            <v>86288.044553545231</v>
          </cell>
        </row>
        <row r="120">
          <cell r="AD120">
            <v>105883.55176852792</v>
          </cell>
          <cell r="AE120">
            <v>92476.218914720797</v>
          </cell>
        </row>
        <row r="121">
          <cell r="AD121">
            <v>105402.1281125628</v>
          </cell>
          <cell r="AE121">
            <v>94145.590158793959</v>
          </cell>
        </row>
        <row r="122">
          <cell r="AD122">
            <v>107721.24853582129</v>
          </cell>
          <cell r="AE122">
            <v>96230.982025333695</v>
          </cell>
        </row>
        <row r="123">
          <cell r="AD123">
            <v>97409.423187772947</v>
          </cell>
          <cell r="AE123">
            <v>85105.0749956332</v>
          </cell>
        </row>
        <row r="124">
          <cell r="AD124">
            <v>99138.885784313723</v>
          </cell>
          <cell r="AE124">
            <v>95598.2112920168</v>
          </cell>
        </row>
        <row r="125">
          <cell r="AD125">
            <v>99414.315177863915</v>
          </cell>
          <cell r="AE125">
            <v>96774.997075796724</v>
          </cell>
        </row>
        <row r="126">
          <cell r="AD126">
            <v>104924.59386363637</v>
          </cell>
          <cell r="AE126">
            <v>88001.272272727278</v>
          </cell>
        </row>
        <row r="127">
          <cell r="AD127">
            <v>88490.114544315395</v>
          </cell>
          <cell r="AE127">
            <v>85741.97434107578</v>
          </cell>
        </row>
        <row r="128">
          <cell r="AD128">
            <v>104422.58645320198</v>
          </cell>
          <cell r="AE128">
            <v>99676.105250783701</v>
          </cell>
        </row>
        <row r="129">
          <cell r="AD129">
            <v>94102.72277115118</v>
          </cell>
          <cell r="AE129">
            <v>73852.769769764214</v>
          </cell>
        </row>
        <row r="130">
          <cell r="AD130">
            <v>95011.609867954918</v>
          </cell>
          <cell r="AE130">
            <v>88881.828586151387</v>
          </cell>
        </row>
        <row r="131">
          <cell r="AD131">
            <v>98802.419760000004</v>
          </cell>
          <cell r="AE131">
            <v>90019.98244800001</v>
          </cell>
        </row>
        <row r="132">
          <cell r="AD132">
            <v>96265.119578313243</v>
          </cell>
          <cell r="AE132">
            <v>91198.534337349382</v>
          </cell>
        </row>
        <row r="133">
          <cell r="AD133">
            <v>99720.115523088956</v>
          </cell>
          <cell r="AE133">
            <v>93159.581607096261</v>
          </cell>
        </row>
        <row r="134">
          <cell r="AD134">
            <v>96893.173974212026</v>
          </cell>
          <cell r="AE134">
            <v>92189.621839541549</v>
          </cell>
        </row>
        <row r="135">
          <cell r="AD135">
            <v>103145.10838450503</v>
          </cell>
          <cell r="AE135">
            <v>87699.971672883781</v>
          </cell>
        </row>
        <row r="136">
          <cell r="AD136">
            <v>91324.509840063314</v>
          </cell>
          <cell r="AE136">
            <v>73551.775889152792</v>
          </cell>
        </row>
        <row r="137">
          <cell r="AD137">
            <v>93975.322167487699</v>
          </cell>
          <cell r="AE137">
            <v>83132.015763546806</v>
          </cell>
        </row>
        <row r="138">
          <cell r="AD138">
            <v>93163.742798639461</v>
          </cell>
          <cell r="AE138">
            <v>85609.925814965987</v>
          </cell>
        </row>
        <row r="139">
          <cell r="AD139">
            <v>76422.336222675367</v>
          </cell>
          <cell r="AE139">
            <v>70209.138155791195</v>
          </cell>
        </row>
        <row r="140">
          <cell r="AD140">
            <v>99750.347062352012</v>
          </cell>
          <cell r="AE140">
            <v>90866.331777111278</v>
          </cell>
        </row>
        <row r="141">
          <cell r="AD141">
            <v>119684.43677130045</v>
          </cell>
          <cell r="AE141">
            <v>59842.218385650223</v>
          </cell>
        </row>
        <row r="142">
          <cell r="AD142">
            <v>98173.204314295363</v>
          </cell>
          <cell r="AE142">
            <v>68459.05938830685</v>
          </cell>
        </row>
        <row r="143">
          <cell r="AD143">
            <v>113133.20052571429</v>
          </cell>
          <cell r="AE143">
            <v>91536.344293877555</v>
          </cell>
        </row>
        <row r="144">
          <cell r="AD144">
            <v>98627.698046248101</v>
          </cell>
          <cell r="AE144">
            <v>93691.275978560487</v>
          </cell>
        </row>
        <row r="145">
          <cell r="AD145">
            <v>88818.133509369683</v>
          </cell>
          <cell r="AE145">
            <v>83713.643077796718</v>
          </cell>
        </row>
        <row r="146">
          <cell r="AD146">
            <v>99520.94582674517</v>
          </cell>
          <cell r="AE146">
            <v>90144.59225298572</v>
          </cell>
        </row>
        <row r="147">
          <cell r="AD147">
            <v>80260.779048689132</v>
          </cell>
          <cell r="AE147">
            <v>76196.94213483145</v>
          </cell>
        </row>
        <row r="148">
          <cell r="AD148">
            <v>91967.662680321882</v>
          </cell>
          <cell r="AE148">
            <v>87910.265797366505</v>
          </cell>
        </row>
        <row r="149">
          <cell r="AD149">
            <v>88881.872049898855</v>
          </cell>
          <cell r="AE149">
            <v>74330.415121375598</v>
          </cell>
        </row>
        <row r="150">
          <cell r="AD150">
            <v>123675.68793600002</v>
          </cell>
          <cell r="AE150">
            <v>115945.95744000001</v>
          </cell>
        </row>
        <row r="151">
          <cell r="AD151">
            <v>104848.04661949689</v>
          </cell>
          <cell r="AE151">
            <v>93556.718522012598</v>
          </cell>
        </row>
        <row r="152">
          <cell r="AD152">
            <v>106583.32369573168</v>
          </cell>
          <cell r="AE152">
            <v>91046.396043292669</v>
          </cell>
        </row>
        <row r="153">
          <cell r="AD153">
            <v>93223.738972273321</v>
          </cell>
          <cell r="AE153">
            <v>86547.237772667533</v>
          </cell>
        </row>
        <row r="154">
          <cell r="AD154">
            <v>93145.994803921567</v>
          </cell>
          <cell r="AE154">
            <v>90041.128310457527</v>
          </cell>
        </row>
        <row r="155">
          <cell r="AD155">
            <v>97409.182433020629</v>
          </cell>
          <cell r="AE155">
            <v>89352.7838859287</v>
          </cell>
        </row>
        <row r="156">
          <cell r="AD156">
            <v>100094.01481710213</v>
          </cell>
          <cell r="AE156">
            <v>95270.206874109266</v>
          </cell>
        </row>
        <row r="157">
          <cell r="AD157">
            <v>92947.026086709157</v>
          </cell>
          <cell r="AE157">
            <v>75556.937335002294</v>
          </cell>
        </row>
        <row r="158">
          <cell r="AD158">
            <v>85875.306738382089</v>
          </cell>
          <cell r="AE158">
            <v>82862.138080895005</v>
          </cell>
        </row>
        <row r="159">
          <cell r="AD159">
            <v>101327.39631000001</v>
          </cell>
          <cell r="AE159">
            <v>99182.901150000005</v>
          </cell>
        </row>
        <row r="160">
          <cell r="AD160">
            <v>111476.33855054592</v>
          </cell>
          <cell r="AE160">
            <v>106515.34966217083</v>
          </cell>
        </row>
        <row r="161">
          <cell r="AD161">
            <v>98981.264959330147</v>
          </cell>
          <cell r="AE161">
            <v>85169.925662679423</v>
          </cell>
        </row>
        <row r="162">
          <cell r="AD162">
            <v>106128.57091583451</v>
          </cell>
          <cell r="AE162">
            <v>93044.226556348061</v>
          </cell>
        </row>
        <row r="163">
          <cell r="AD163">
            <v>106099.05435356201</v>
          </cell>
          <cell r="AE163">
            <v>94200.094986807395</v>
          </cell>
        </row>
        <row r="164">
          <cell r="AD164">
            <v>108188.73056987951</v>
          </cell>
          <cell r="AE164">
            <v>90019.630779518062</v>
          </cell>
        </row>
        <row r="165">
          <cell r="AD165">
            <v>98199.704427127668</v>
          </cell>
          <cell r="AE165">
            <v>80312.025925531911</v>
          </cell>
        </row>
        <row r="166">
          <cell r="AD166">
            <v>95557.034908911854</v>
          </cell>
          <cell r="AE166">
            <v>86001.33141802068</v>
          </cell>
        </row>
        <row r="167">
          <cell r="AD167">
            <v>111800.18816790254</v>
          </cell>
          <cell r="AE167">
            <v>95990.060548199152</v>
          </cell>
        </row>
        <row r="168">
          <cell r="AD168">
            <v>87599.412988384371</v>
          </cell>
          <cell r="AE168">
            <v>85166.095960929248</v>
          </cell>
        </row>
        <row r="169">
          <cell r="AD169">
            <v>103602.73409569377</v>
          </cell>
          <cell r="AE169">
            <v>83500.71106220095</v>
          </cell>
        </row>
        <row r="170">
          <cell r="AD170">
            <v>105440.42420038534</v>
          </cell>
          <cell r="AE170">
            <v>93201.803534269187</v>
          </cell>
        </row>
        <row r="171">
          <cell r="AD171">
            <v>91241.525329207434</v>
          </cell>
          <cell r="AE171">
            <v>85970.600559193452</v>
          </cell>
        </row>
        <row r="172">
          <cell r="AD172">
            <v>109998.04353428108</v>
          </cell>
          <cell r="AE172">
            <v>102141.04042468958</v>
          </cell>
        </row>
        <row r="173">
          <cell r="AD173">
            <v>103650.89743501328</v>
          </cell>
          <cell r="AE173">
            <v>94352.400039787812</v>
          </cell>
        </row>
        <row r="174">
          <cell r="AD174">
            <v>105808.90207703928</v>
          </cell>
          <cell r="AE174">
            <v>71950.053412386711</v>
          </cell>
        </row>
        <row r="175">
          <cell r="AD175">
            <v>94888.263022939325</v>
          </cell>
          <cell r="AE175">
            <v>85412.782467906</v>
          </cell>
        </row>
        <row r="176">
          <cell r="AD176">
            <v>106375.24165624999</v>
          </cell>
          <cell r="AE176">
            <v>87603.140187499986</v>
          </cell>
        </row>
        <row r="177">
          <cell r="AD177">
            <v>108620.11686918391</v>
          </cell>
          <cell r="AE177">
            <v>90726.779751522539</v>
          </cell>
        </row>
        <row r="178">
          <cell r="AD178">
            <v>127737.06346760392</v>
          </cell>
          <cell r="AE178">
            <v>118503.05887958437</v>
          </cell>
        </row>
        <row r="179">
          <cell r="AD179">
            <v>103470.66745894555</v>
          </cell>
          <cell r="AE179">
            <v>81121.003287813306</v>
          </cell>
        </row>
        <row r="180">
          <cell r="AD180">
            <v>105190.19580223881</v>
          </cell>
          <cell r="AE180">
            <v>95539.719123134331</v>
          </cell>
        </row>
        <row r="181">
          <cell r="AD181">
            <v>92631.131919617241</v>
          </cell>
          <cell r="AE181">
            <v>79272.562610526322</v>
          </cell>
        </row>
        <row r="182">
          <cell r="AD182">
            <v>90780.805655471297</v>
          </cell>
          <cell r="AE182">
            <v>76446.99423618635</v>
          </cell>
        </row>
        <row r="183">
          <cell r="AD183">
            <v>91042.41987300347</v>
          </cell>
          <cell r="AE183">
            <v>83626.48619184026</v>
          </cell>
        </row>
        <row r="184">
          <cell r="AD184">
            <v>80429.124982935129</v>
          </cell>
          <cell r="AE184">
            <v>78179.359249146743</v>
          </cell>
        </row>
        <row r="185">
          <cell r="AD185">
            <v>107497.90775668409</v>
          </cell>
          <cell r="AE185">
            <v>81021.303289021656</v>
          </cell>
        </row>
        <row r="186">
          <cell r="AD186">
            <v>119731.91882985077</v>
          </cell>
          <cell r="AE186">
            <v>107782.15785074628</v>
          </cell>
        </row>
        <row r="187">
          <cell r="AD187">
            <v>104019.70139009556</v>
          </cell>
          <cell r="AE187">
            <v>89210.116785403996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n.wikipedia.org/wiki/Telugu_Desam_Party" TargetMode="External"/><Relationship Id="rId117" Type="http://schemas.openxmlformats.org/officeDocument/2006/relationships/hyperlink" Target="https://en.wikipedia.org/wiki/Telugu_Desam_Party" TargetMode="External"/><Relationship Id="rId21" Type="http://schemas.openxmlformats.org/officeDocument/2006/relationships/hyperlink" Target="https://en.wikipedia.org/wiki/Sri_Sathya_Sai_district" TargetMode="External"/><Relationship Id="rId42" Type="http://schemas.openxmlformats.org/officeDocument/2006/relationships/hyperlink" Target="https://en.wikipedia.org/wiki/Telugu_Desam_Party" TargetMode="External"/><Relationship Id="rId47" Type="http://schemas.openxmlformats.org/officeDocument/2006/relationships/hyperlink" Target="https://en.wikipedia.org/wiki/Telugu_Desam_Party" TargetMode="External"/><Relationship Id="rId63" Type="http://schemas.openxmlformats.org/officeDocument/2006/relationships/hyperlink" Target="https://en.wikipedia.org/wiki/Jana_Sena_Party" TargetMode="External"/><Relationship Id="rId68" Type="http://schemas.openxmlformats.org/officeDocument/2006/relationships/hyperlink" Target="https://en.wikipedia.org/wiki/Jakkampudi_Raja" TargetMode="External"/><Relationship Id="rId84" Type="http://schemas.openxmlformats.org/officeDocument/2006/relationships/hyperlink" Target="https://en.wikipedia.org/wiki/Telugu_Desam_Party" TargetMode="External"/><Relationship Id="rId89" Type="http://schemas.openxmlformats.org/officeDocument/2006/relationships/hyperlink" Target="https://en.wikipedia.org/wiki/Jana_Sena_Party" TargetMode="External"/><Relationship Id="rId112" Type="http://schemas.openxmlformats.org/officeDocument/2006/relationships/hyperlink" Target="https://en.wikipedia.org/wiki/Telugu_Desam_Party" TargetMode="External"/><Relationship Id="rId133" Type="http://schemas.openxmlformats.org/officeDocument/2006/relationships/hyperlink" Target="https://en.wikipedia.org/wiki/Telugu_Desam_Party" TargetMode="External"/><Relationship Id="rId138" Type="http://schemas.openxmlformats.org/officeDocument/2006/relationships/hyperlink" Target="https://en.wikipedia.org/wiki/Telugu_Desam_Party" TargetMode="External"/><Relationship Id="rId154" Type="http://schemas.openxmlformats.org/officeDocument/2006/relationships/hyperlink" Target="https://en.wikipedia.org/wiki/Butta_Renuka" TargetMode="External"/><Relationship Id="rId159" Type="http://schemas.openxmlformats.org/officeDocument/2006/relationships/hyperlink" Target="https://en.wikipedia.org/wiki/Telugu_Desam_Party" TargetMode="External"/><Relationship Id="rId175" Type="http://schemas.openxmlformats.org/officeDocument/2006/relationships/hyperlink" Target="https://en.wikipedia.org/wiki/Telugu_Desam_Party" TargetMode="External"/><Relationship Id="rId170" Type="http://schemas.openxmlformats.org/officeDocument/2006/relationships/hyperlink" Target="https://en.wikipedia.org/wiki/Telugu_Desam_Party" TargetMode="External"/><Relationship Id="rId16" Type="http://schemas.openxmlformats.org/officeDocument/2006/relationships/hyperlink" Target="https://en.wikipedia.org/wiki/Nandyal_district" TargetMode="External"/><Relationship Id="rId107" Type="http://schemas.openxmlformats.org/officeDocument/2006/relationships/hyperlink" Target="https://en.wikipedia.org/wiki/Kona_Raghupathi" TargetMode="External"/><Relationship Id="rId11" Type="http://schemas.openxmlformats.org/officeDocument/2006/relationships/hyperlink" Target="https://en.wikipedia.org/wiki/Kadapa_district" TargetMode="External"/><Relationship Id="rId32" Type="http://schemas.openxmlformats.org/officeDocument/2006/relationships/hyperlink" Target="https://en.wikipedia.org/wiki/Telugu_Desam_Party" TargetMode="External"/><Relationship Id="rId37" Type="http://schemas.openxmlformats.org/officeDocument/2006/relationships/hyperlink" Target="https://en.wikipedia.org/wiki/Telugu_Desam_Party" TargetMode="External"/><Relationship Id="rId53" Type="http://schemas.openxmlformats.org/officeDocument/2006/relationships/hyperlink" Target="https://en.wikipedia.org/wiki/Telugu_Desam_Party" TargetMode="External"/><Relationship Id="rId58" Type="http://schemas.openxmlformats.org/officeDocument/2006/relationships/hyperlink" Target="https://en.wikipedia.org/wiki/Telugu_Desam_Party" TargetMode="External"/><Relationship Id="rId74" Type="http://schemas.openxmlformats.org/officeDocument/2006/relationships/hyperlink" Target="https://en.wikipedia.org/wiki/Jana_Sena_Party" TargetMode="External"/><Relationship Id="rId79" Type="http://schemas.openxmlformats.org/officeDocument/2006/relationships/hyperlink" Target="https://en.wikipedia.org/wiki/Jana_Sena_Party" TargetMode="External"/><Relationship Id="rId102" Type="http://schemas.openxmlformats.org/officeDocument/2006/relationships/hyperlink" Target="https://en.wikipedia.org/wiki/Telugu_Desam_Party" TargetMode="External"/><Relationship Id="rId123" Type="http://schemas.openxmlformats.org/officeDocument/2006/relationships/hyperlink" Target="https://en.wikipedia.org/wiki/Telugu_Desam_Party" TargetMode="External"/><Relationship Id="rId128" Type="http://schemas.openxmlformats.org/officeDocument/2006/relationships/hyperlink" Target="https://en.wikipedia.org/wiki/Telugu_Desam_Party" TargetMode="External"/><Relationship Id="rId144" Type="http://schemas.openxmlformats.org/officeDocument/2006/relationships/hyperlink" Target="https://en.wikipedia.org/wiki/Telugu_Desam_Party" TargetMode="External"/><Relationship Id="rId149" Type="http://schemas.openxmlformats.org/officeDocument/2006/relationships/hyperlink" Target="https://en.wikipedia.org/wiki/Telugu_Desam_Party" TargetMode="External"/><Relationship Id="rId5" Type="http://schemas.openxmlformats.org/officeDocument/2006/relationships/hyperlink" Target="https://en.wikipedia.org/wiki/Prakasam_district" TargetMode="External"/><Relationship Id="rId90" Type="http://schemas.openxmlformats.org/officeDocument/2006/relationships/hyperlink" Target="https://en.wikipedia.org/wiki/Telugu_Desam_Party" TargetMode="External"/><Relationship Id="rId95" Type="http://schemas.openxmlformats.org/officeDocument/2006/relationships/hyperlink" Target="https://en.wikipedia.org/wiki/Telugu_Desam_Party" TargetMode="External"/><Relationship Id="rId160" Type="http://schemas.openxmlformats.org/officeDocument/2006/relationships/hyperlink" Target="https://en.wikipedia.org/wiki/Telugu_Desam_Party" TargetMode="External"/><Relationship Id="rId165" Type="http://schemas.openxmlformats.org/officeDocument/2006/relationships/hyperlink" Target="https://en.wikipedia.org/wiki/Telugu_Desam_Party" TargetMode="External"/><Relationship Id="rId22" Type="http://schemas.openxmlformats.org/officeDocument/2006/relationships/hyperlink" Target="https://en.wikipedia.org/wiki/Annamayya_district" TargetMode="External"/><Relationship Id="rId27" Type="http://schemas.openxmlformats.org/officeDocument/2006/relationships/hyperlink" Target="https://en.wikipedia.org/wiki/Telugu_Desam_Party" TargetMode="External"/><Relationship Id="rId43" Type="http://schemas.openxmlformats.org/officeDocument/2006/relationships/hyperlink" Target="https://en.wikipedia.org/wiki/Jana_Sena_Party" TargetMode="External"/><Relationship Id="rId48" Type="http://schemas.openxmlformats.org/officeDocument/2006/relationships/hyperlink" Target="https://en.wikipedia.org/wiki/Telugu_Desam_Party" TargetMode="External"/><Relationship Id="rId64" Type="http://schemas.openxmlformats.org/officeDocument/2006/relationships/hyperlink" Target="https://en.wikipedia.org/wiki/Jana_Sena_Party" TargetMode="External"/><Relationship Id="rId69" Type="http://schemas.openxmlformats.org/officeDocument/2006/relationships/hyperlink" Target="https://en.wikipedia.org/wiki/Telugu_Desam_Party" TargetMode="External"/><Relationship Id="rId113" Type="http://schemas.openxmlformats.org/officeDocument/2006/relationships/hyperlink" Target="https://en.wikipedia.org/wiki/Telugu_Desam_Party" TargetMode="External"/><Relationship Id="rId118" Type="http://schemas.openxmlformats.org/officeDocument/2006/relationships/hyperlink" Target="https://en.wikipedia.org/wiki/Telugu_Desam_Party" TargetMode="External"/><Relationship Id="rId134" Type="http://schemas.openxmlformats.org/officeDocument/2006/relationships/hyperlink" Target="https://en.wikipedia.org/wiki/Telugu_Desam_Party" TargetMode="External"/><Relationship Id="rId139" Type="http://schemas.openxmlformats.org/officeDocument/2006/relationships/hyperlink" Target="https://en.wikipedia.org/wiki/Telugu_Desam_Party" TargetMode="External"/><Relationship Id="rId80" Type="http://schemas.openxmlformats.org/officeDocument/2006/relationships/hyperlink" Target="https://en.wikipedia.org/wiki/Telugu_Desam_Party" TargetMode="External"/><Relationship Id="rId85" Type="http://schemas.openxmlformats.org/officeDocument/2006/relationships/hyperlink" Target="https://en.wikipedia.org/wiki/Nallagatla_Swamy_Das" TargetMode="External"/><Relationship Id="rId150" Type="http://schemas.openxmlformats.org/officeDocument/2006/relationships/hyperlink" Target="https://en.wikipedia.org/wiki/Telugu_Desam_Party" TargetMode="External"/><Relationship Id="rId155" Type="http://schemas.openxmlformats.org/officeDocument/2006/relationships/hyperlink" Target="https://en.wikipedia.org/wiki/Telugu_Desam_Party" TargetMode="External"/><Relationship Id="rId171" Type="http://schemas.openxmlformats.org/officeDocument/2006/relationships/hyperlink" Target="https://en.wikipedia.org/wiki/Jana_Sena_Party" TargetMode="External"/><Relationship Id="rId176" Type="http://schemas.openxmlformats.org/officeDocument/2006/relationships/hyperlink" Target="https://en.wikipedia.org/wiki/Telugu_Desam_Party" TargetMode="External"/><Relationship Id="rId12" Type="http://schemas.openxmlformats.org/officeDocument/2006/relationships/hyperlink" Target="https://en.wikipedia.org/wiki/Annamayya_district" TargetMode="External"/><Relationship Id="rId17" Type="http://schemas.openxmlformats.org/officeDocument/2006/relationships/hyperlink" Target="https://en.wikipedia.org/wiki/Kurnool_district" TargetMode="External"/><Relationship Id="rId33" Type="http://schemas.openxmlformats.org/officeDocument/2006/relationships/hyperlink" Target="https://en.wikipedia.org/wiki/Telugu_Desam_Party" TargetMode="External"/><Relationship Id="rId38" Type="http://schemas.openxmlformats.org/officeDocument/2006/relationships/hyperlink" Target="https://en.wikipedia.org/wiki/Telugu_Desam_Party" TargetMode="External"/><Relationship Id="rId59" Type="http://schemas.openxmlformats.org/officeDocument/2006/relationships/hyperlink" Target="https://en.wikipedia.org/wiki/Jana_Sena_Party" TargetMode="External"/><Relationship Id="rId103" Type="http://schemas.openxmlformats.org/officeDocument/2006/relationships/hyperlink" Target="https://en.wikipedia.org/wiki/Telugu_Desam_Party" TargetMode="External"/><Relationship Id="rId108" Type="http://schemas.openxmlformats.org/officeDocument/2006/relationships/hyperlink" Target="https://en.wikipedia.org/wiki/Telugu_Desam_Party" TargetMode="External"/><Relationship Id="rId124" Type="http://schemas.openxmlformats.org/officeDocument/2006/relationships/hyperlink" Target="https://en.wikipedia.org/wiki/Telugu_Desam_Party" TargetMode="External"/><Relationship Id="rId129" Type="http://schemas.openxmlformats.org/officeDocument/2006/relationships/hyperlink" Target="https://en.wikipedia.org/wiki/Telugu_Desam_Party" TargetMode="External"/><Relationship Id="rId54" Type="http://schemas.openxmlformats.org/officeDocument/2006/relationships/hyperlink" Target="https://en.wikipedia.org/wiki/Jana_Sena_Party" TargetMode="External"/><Relationship Id="rId70" Type="http://schemas.openxmlformats.org/officeDocument/2006/relationships/hyperlink" Target="https://en.wikipedia.org/wiki/Telugu_Desam_Party" TargetMode="External"/><Relationship Id="rId75" Type="http://schemas.openxmlformats.org/officeDocument/2006/relationships/hyperlink" Target="https://en.wikipedia.org/wiki/Telugu_Desam_Party" TargetMode="External"/><Relationship Id="rId91" Type="http://schemas.openxmlformats.org/officeDocument/2006/relationships/hyperlink" Target="https://en.wikipedia.org/wiki/Telugu_Desam_Party" TargetMode="External"/><Relationship Id="rId96" Type="http://schemas.openxmlformats.org/officeDocument/2006/relationships/hyperlink" Target="https://en.wikipedia.org/wiki/Telugu_Desam_Party" TargetMode="External"/><Relationship Id="rId140" Type="http://schemas.openxmlformats.org/officeDocument/2006/relationships/hyperlink" Target="https://en.wikipedia.org/wiki/Gadikota_Srikanth_Reddy" TargetMode="External"/><Relationship Id="rId145" Type="http://schemas.openxmlformats.org/officeDocument/2006/relationships/hyperlink" Target="https://en.wikipedia.org/wiki/Telugu_Desam_Party" TargetMode="External"/><Relationship Id="rId161" Type="http://schemas.openxmlformats.org/officeDocument/2006/relationships/hyperlink" Target="https://en.wikipedia.org/wiki/Telugu_Desam_Party" TargetMode="External"/><Relationship Id="rId166" Type="http://schemas.openxmlformats.org/officeDocument/2006/relationships/hyperlink" Target="https://en.wikipedia.org/wiki/Telugu_Desam_Party" TargetMode="External"/><Relationship Id="rId1" Type="http://schemas.openxmlformats.org/officeDocument/2006/relationships/hyperlink" Target="https://en.wikipedia.org/wiki/Eluru_district" TargetMode="External"/><Relationship Id="rId6" Type="http://schemas.openxmlformats.org/officeDocument/2006/relationships/hyperlink" Target="https://en.wikipedia.org/wiki/Nellore_district" TargetMode="External"/><Relationship Id="rId23" Type="http://schemas.openxmlformats.org/officeDocument/2006/relationships/hyperlink" Target="https://en.wikipedia.org/wiki/Chittoor_district" TargetMode="External"/><Relationship Id="rId28" Type="http://schemas.openxmlformats.org/officeDocument/2006/relationships/hyperlink" Target="https://en.wikipedia.org/wiki/Telugu_Desam_Party" TargetMode="External"/><Relationship Id="rId49" Type="http://schemas.openxmlformats.org/officeDocument/2006/relationships/hyperlink" Target="https://en.wikipedia.org/wiki/Telugu_Desam_Party" TargetMode="External"/><Relationship Id="rId114" Type="http://schemas.openxmlformats.org/officeDocument/2006/relationships/hyperlink" Target="https://en.wikipedia.org/wiki/Telugu_Desam_Party" TargetMode="External"/><Relationship Id="rId119" Type="http://schemas.openxmlformats.org/officeDocument/2006/relationships/hyperlink" Target="https://en.wikipedia.org/wiki/Telugu_Desam_Party" TargetMode="External"/><Relationship Id="rId10" Type="http://schemas.openxmlformats.org/officeDocument/2006/relationships/hyperlink" Target="https://en.wikipedia.org/wiki/Nellore_district" TargetMode="External"/><Relationship Id="rId31" Type="http://schemas.openxmlformats.org/officeDocument/2006/relationships/hyperlink" Target="https://en.wikipedia.org/wiki/Telugu_Desam_Party" TargetMode="External"/><Relationship Id="rId44" Type="http://schemas.openxmlformats.org/officeDocument/2006/relationships/hyperlink" Target="https://en.wikipedia.org/wiki/Telugu_Desam_Party" TargetMode="External"/><Relationship Id="rId52" Type="http://schemas.openxmlformats.org/officeDocument/2006/relationships/hyperlink" Target="https://en.wikipedia.org/wiki/Telugu_Desam_Party" TargetMode="External"/><Relationship Id="rId60" Type="http://schemas.openxmlformats.org/officeDocument/2006/relationships/hyperlink" Target="https://en.wikipedia.org/wiki/Sathi_Suryanarayana_Reddy" TargetMode="External"/><Relationship Id="rId65" Type="http://schemas.openxmlformats.org/officeDocument/2006/relationships/hyperlink" Target="https://en.wikipedia.org/wiki/Telugu_Desam_Party" TargetMode="External"/><Relationship Id="rId73" Type="http://schemas.openxmlformats.org/officeDocument/2006/relationships/hyperlink" Target="https://en.wikipedia.org/wiki/Telugu_Desam_Party" TargetMode="External"/><Relationship Id="rId78" Type="http://schemas.openxmlformats.org/officeDocument/2006/relationships/hyperlink" Target="https://en.wikipedia.org/wiki/Jana_Sena_Party" TargetMode="External"/><Relationship Id="rId81" Type="http://schemas.openxmlformats.org/officeDocument/2006/relationships/hyperlink" Target="https://en.wikipedia.org/wiki/Telugu_Desam_Party" TargetMode="External"/><Relationship Id="rId86" Type="http://schemas.openxmlformats.org/officeDocument/2006/relationships/hyperlink" Target="https://en.wikipedia.org/wiki/Telugu_Desam_Party" TargetMode="External"/><Relationship Id="rId94" Type="http://schemas.openxmlformats.org/officeDocument/2006/relationships/hyperlink" Target="https://en.wikipedia.org/wiki/Bharatiya_Janata_Party" TargetMode="External"/><Relationship Id="rId99" Type="http://schemas.openxmlformats.org/officeDocument/2006/relationships/hyperlink" Target="https://en.wikipedia.org/wiki/Telugu_Desam_Party" TargetMode="External"/><Relationship Id="rId101" Type="http://schemas.openxmlformats.org/officeDocument/2006/relationships/hyperlink" Target="https://en.wikipedia.org/wiki/Telugu_Desam_Party" TargetMode="External"/><Relationship Id="rId122" Type="http://schemas.openxmlformats.org/officeDocument/2006/relationships/hyperlink" Target="https://en.wikipedia.org/wiki/Telugu_Desam_Party" TargetMode="External"/><Relationship Id="rId130" Type="http://schemas.openxmlformats.org/officeDocument/2006/relationships/hyperlink" Target="https://en.wikipedia.org/wiki/Telugu_Desam_Party" TargetMode="External"/><Relationship Id="rId135" Type="http://schemas.openxmlformats.org/officeDocument/2006/relationships/hyperlink" Target="https://en.wikipedia.org/wiki/Telugu_Desam_Party" TargetMode="External"/><Relationship Id="rId143" Type="http://schemas.openxmlformats.org/officeDocument/2006/relationships/hyperlink" Target="https://en.wikipedia.org/wiki/Telugu_Desam_Party" TargetMode="External"/><Relationship Id="rId148" Type="http://schemas.openxmlformats.org/officeDocument/2006/relationships/hyperlink" Target="https://en.wikipedia.org/wiki/Telugu_Desam_Party" TargetMode="External"/><Relationship Id="rId151" Type="http://schemas.openxmlformats.org/officeDocument/2006/relationships/hyperlink" Target="https://en.wikipedia.org/wiki/Telugu_Desam_Party" TargetMode="External"/><Relationship Id="rId156" Type="http://schemas.openxmlformats.org/officeDocument/2006/relationships/hyperlink" Target="https://en.wikipedia.org/wiki/Bharatiya_Janata_Party" TargetMode="External"/><Relationship Id="rId164" Type="http://schemas.openxmlformats.org/officeDocument/2006/relationships/hyperlink" Target="https://en.wikipedia.org/wiki/Telugu_Desam_Party" TargetMode="External"/><Relationship Id="rId169" Type="http://schemas.openxmlformats.org/officeDocument/2006/relationships/hyperlink" Target="https://en.wikipedia.org/wiki/Telugu_Desam_Party" TargetMode="External"/><Relationship Id="rId177" Type="http://schemas.openxmlformats.org/officeDocument/2006/relationships/printerSettings" Target="../printerSettings/printerSettings1.bin"/><Relationship Id="rId4" Type="http://schemas.openxmlformats.org/officeDocument/2006/relationships/hyperlink" Target="https://en.wikipedia.org/wiki/Bapatla_district" TargetMode="External"/><Relationship Id="rId9" Type="http://schemas.openxmlformats.org/officeDocument/2006/relationships/hyperlink" Target="https://en.wikipedia.org/wiki/Tirupati_district" TargetMode="External"/><Relationship Id="rId172" Type="http://schemas.openxmlformats.org/officeDocument/2006/relationships/hyperlink" Target="https://en.wikipedia.org/wiki/Telugu_Desam_Party" TargetMode="External"/><Relationship Id="rId13" Type="http://schemas.openxmlformats.org/officeDocument/2006/relationships/hyperlink" Target="https://en.wikipedia.org/wiki/Kadapa_district" TargetMode="External"/><Relationship Id="rId18" Type="http://schemas.openxmlformats.org/officeDocument/2006/relationships/hyperlink" Target="https://en.wikipedia.org/wiki/Nandyal_district" TargetMode="External"/><Relationship Id="rId39" Type="http://schemas.openxmlformats.org/officeDocument/2006/relationships/hyperlink" Target="https://en.wikipedia.org/wiki/Telugu_Desam_Party" TargetMode="External"/><Relationship Id="rId109" Type="http://schemas.openxmlformats.org/officeDocument/2006/relationships/hyperlink" Target="https://en.wikipedia.org/wiki/Telugu_Desam_Party" TargetMode="External"/><Relationship Id="rId34" Type="http://schemas.openxmlformats.org/officeDocument/2006/relationships/hyperlink" Target="https://en.wikipedia.org/wiki/Telugu_Desam_Party" TargetMode="External"/><Relationship Id="rId50" Type="http://schemas.openxmlformats.org/officeDocument/2006/relationships/hyperlink" Target="https://en.wikipedia.org/wiki/Jana_Sena_Party" TargetMode="External"/><Relationship Id="rId55" Type="http://schemas.openxmlformats.org/officeDocument/2006/relationships/hyperlink" Target="https://en.wikipedia.org/wiki/Telugu_Desam_Party" TargetMode="External"/><Relationship Id="rId76" Type="http://schemas.openxmlformats.org/officeDocument/2006/relationships/hyperlink" Target="https://en.wikipedia.org/wiki/Telugu_Desam_Party" TargetMode="External"/><Relationship Id="rId97" Type="http://schemas.openxmlformats.org/officeDocument/2006/relationships/hyperlink" Target="https://en.wikipedia.org/wiki/Telugu_Desam_Party" TargetMode="External"/><Relationship Id="rId104" Type="http://schemas.openxmlformats.org/officeDocument/2006/relationships/hyperlink" Target="https://en.wikipedia.org/wiki/Telugu_Desam_Party" TargetMode="External"/><Relationship Id="rId120" Type="http://schemas.openxmlformats.org/officeDocument/2006/relationships/hyperlink" Target="https://en.wikipedia.org/wiki/Telugu_Desam_Party" TargetMode="External"/><Relationship Id="rId125" Type="http://schemas.openxmlformats.org/officeDocument/2006/relationships/hyperlink" Target="https://en.wikipedia.org/wiki/Telugu_Desam_Party" TargetMode="External"/><Relationship Id="rId141" Type="http://schemas.openxmlformats.org/officeDocument/2006/relationships/hyperlink" Target="https://en.wikipedia.org/wiki/Y._S._Jagan_Mohan_Reddy" TargetMode="External"/><Relationship Id="rId146" Type="http://schemas.openxmlformats.org/officeDocument/2006/relationships/hyperlink" Target="https://en.wikipedia.org/wiki/Telugu_Desam_Party" TargetMode="External"/><Relationship Id="rId167" Type="http://schemas.openxmlformats.org/officeDocument/2006/relationships/hyperlink" Target="https://en.wikipedia.org/wiki/Kethireddy_Venkatarami_Reddy" TargetMode="External"/><Relationship Id="rId7" Type="http://schemas.openxmlformats.org/officeDocument/2006/relationships/hyperlink" Target="https://en.wikipedia.org/wiki/Prakasam_district" TargetMode="External"/><Relationship Id="rId71" Type="http://schemas.openxmlformats.org/officeDocument/2006/relationships/hyperlink" Target="https://en.wikipedia.org/wiki/Telugu_Desam_Party" TargetMode="External"/><Relationship Id="rId92" Type="http://schemas.openxmlformats.org/officeDocument/2006/relationships/hyperlink" Target="https://en.wikipedia.org/wiki/Telugu_Desam_Party" TargetMode="External"/><Relationship Id="rId162" Type="http://schemas.openxmlformats.org/officeDocument/2006/relationships/hyperlink" Target="https://en.wikipedia.org/wiki/Telugu_Desam_Party" TargetMode="External"/><Relationship Id="rId2" Type="http://schemas.openxmlformats.org/officeDocument/2006/relationships/hyperlink" Target="https://en.wikipedia.org/wiki/Guntur_district" TargetMode="External"/><Relationship Id="rId29" Type="http://schemas.openxmlformats.org/officeDocument/2006/relationships/hyperlink" Target="https://en.wikipedia.org/wiki/Bharatiya_Janata_Party" TargetMode="External"/><Relationship Id="rId24" Type="http://schemas.openxmlformats.org/officeDocument/2006/relationships/hyperlink" Target="https://en.wikipedia.org/wiki/Tirupati_district" TargetMode="External"/><Relationship Id="rId40" Type="http://schemas.openxmlformats.org/officeDocument/2006/relationships/hyperlink" Target="https://en.wikipedia.org/wiki/Telugu_Desam_Party" TargetMode="External"/><Relationship Id="rId45" Type="http://schemas.openxmlformats.org/officeDocument/2006/relationships/hyperlink" Target="https://en.wikipedia.org/wiki/Telugu_Desam_Party" TargetMode="External"/><Relationship Id="rId66" Type="http://schemas.openxmlformats.org/officeDocument/2006/relationships/hyperlink" Target="https://en.wikipedia.org/wiki/Telugu_Desam_Party" TargetMode="External"/><Relationship Id="rId87" Type="http://schemas.openxmlformats.org/officeDocument/2006/relationships/hyperlink" Target="https://en.wikipedia.org/wiki/Bharatiya_Janata_Party" TargetMode="External"/><Relationship Id="rId110" Type="http://schemas.openxmlformats.org/officeDocument/2006/relationships/hyperlink" Target="https://en.wikipedia.org/wiki/Telugu_Desam_Party" TargetMode="External"/><Relationship Id="rId115" Type="http://schemas.openxmlformats.org/officeDocument/2006/relationships/hyperlink" Target="https://en.wikipedia.org/wiki/Telugu_Desam_Party" TargetMode="External"/><Relationship Id="rId131" Type="http://schemas.openxmlformats.org/officeDocument/2006/relationships/hyperlink" Target="https://en.wikipedia.org/wiki/Telugu_Desam_Party" TargetMode="External"/><Relationship Id="rId136" Type="http://schemas.openxmlformats.org/officeDocument/2006/relationships/hyperlink" Target="https://en.wikipedia.org/wiki/Dasari_Sudha" TargetMode="External"/><Relationship Id="rId157" Type="http://schemas.openxmlformats.org/officeDocument/2006/relationships/hyperlink" Target="https://en.wikipedia.org/wiki/Payyavula_Keshav" TargetMode="External"/><Relationship Id="rId178" Type="http://schemas.openxmlformats.org/officeDocument/2006/relationships/drawing" Target="../drawings/drawing1.xml"/><Relationship Id="rId61" Type="http://schemas.openxmlformats.org/officeDocument/2006/relationships/hyperlink" Target="https://en.wikipedia.org/wiki/Telugu_Desam_Party" TargetMode="External"/><Relationship Id="rId82" Type="http://schemas.openxmlformats.org/officeDocument/2006/relationships/hyperlink" Target="https://en.wikipedia.org/wiki/Telugu_Desam_Party" TargetMode="External"/><Relationship Id="rId152" Type="http://schemas.openxmlformats.org/officeDocument/2006/relationships/hyperlink" Target="https://en.wikipedia.org/wiki/Telugu_Desam_Party" TargetMode="External"/><Relationship Id="rId173" Type="http://schemas.openxmlformats.org/officeDocument/2006/relationships/hyperlink" Target="https://en.wikipedia.org/wiki/Telugu_Desam_Party" TargetMode="External"/><Relationship Id="rId19" Type="http://schemas.openxmlformats.org/officeDocument/2006/relationships/hyperlink" Target="https://en.wikipedia.org/wiki/Kurnool_district" TargetMode="External"/><Relationship Id="rId14" Type="http://schemas.openxmlformats.org/officeDocument/2006/relationships/hyperlink" Target="https://en.wikipedia.org/wiki/Annamayya_district" TargetMode="External"/><Relationship Id="rId30" Type="http://schemas.openxmlformats.org/officeDocument/2006/relationships/hyperlink" Target="https://en.wikipedia.org/wiki/Telugu_Desam_Party" TargetMode="External"/><Relationship Id="rId35" Type="http://schemas.openxmlformats.org/officeDocument/2006/relationships/hyperlink" Target="https://en.wikipedia.org/wiki/Telugu_Desam_Party" TargetMode="External"/><Relationship Id="rId56" Type="http://schemas.openxmlformats.org/officeDocument/2006/relationships/hyperlink" Target="https://en.wikipedia.org/wiki/Jana_Sena_Party" TargetMode="External"/><Relationship Id="rId77" Type="http://schemas.openxmlformats.org/officeDocument/2006/relationships/hyperlink" Target="https://en.wikipedia.org/wiki/Jana_Sena_Party" TargetMode="External"/><Relationship Id="rId100" Type="http://schemas.openxmlformats.org/officeDocument/2006/relationships/hyperlink" Target="https://en.wikipedia.org/wiki/Telugu_Desam_Party" TargetMode="External"/><Relationship Id="rId105" Type="http://schemas.openxmlformats.org/officeDocument/2006/relationships/hyperlink" Target="https://en.wikipedia.org/wiki/Jana_Sena_Party" TargetMode="External"/><Relationship Id="rId126" Type="http://schemas.openxmlformats.org/officeDocument/2006/relationships/hyperlink" Target="https://en.wikipedia.org/wiki/Telugu_Desam_Party" TargetMode="External"/><Relationship Id="rId147" Type="http://schemas.openxmlformats.org/officeDocument/2006/relationships/hyperlink" Target="https://en.wikipedia.org/wiki/Telugu_Desam_Party" TargetMode="External"/><Relationship Id="rId168" Type="http://schemas.openxmlformats.org/officeDocument/2006/relationships/hyperlink" Target="https://en.wikipedia.org/wiki/Chintala_Ramachandra_Reddy_(born_1964)" TargetMode="External"/><Relationship Id="rId8" Type="http://schemas.openxmlformats.org/officeDocument/2006/relationships/hyperlink" Target="https://en.wikipedia.org/wiki/Nellore_district" TargetMode="External"/><Relationship Id="rId51" Type="http://schemas.openxmlformats.org/officeDocument/2006/relationships/hyperlink" Target="https://en.wikipedia.org/wiki/Jana_Sena_Party" TargetMode="External"/><Relationship Id="rId72" Type="http://schemas.openxmlformats.org/officeDocument/2006/relationships/hyperlink" Target="https://en.wikipedia.org/wiki/Jana_Sena_Party" TargetMode="External"/><Relationship Id="rId93" Type="http://schemas.openxmlformats.org/officeDocument/2006/relationships/hyperlink" Target="https://en.wikipedia.org/wiki/Telugu_Desam_Party" TargetMode="External"/><Relationship Id="rId98" Type="http://schemas.openxmlformats.org/officeDocument/2006/relationships/hyperlink" Target="https://en.wikipedia.org/wiki/Telugu_Desam_Party" TargetMode="External"/><Relationship Id="rId121" Type="http://schemas.openxmlformats.org/officeDocument/2006/relationships/hyperlink" Target="https://en.wikipedia.org/wiki/Merugu_Nagarjuna" TargetMode="External"/><Relationship Id="rId142" Type="http://schemas.openxmlformats.org/officeDocument/2006/relationships/hyperlink" Target="https://en.wikipedia.org/wiki/Telugu_Desam_Party" TargetMode="External"/><Relationship Id="rId163" Type="http://schemas.openxmlformats.org/officeDocument/2006/relationships/hyperlink" Target="https://en.wikipedia.org/wiki/Telugu_Desam_Party" TargetMode="External"/><Relationship Id="rId3" Type="http://schemas.openxmlformats.org/officeDocument/2006/relationships/hyperlink" Target="https://en.wikipedia.org/wiki/Guntur_district" TargetMode="External"/><Relationship Id="rId25" Type="http://schemas.openxmlformats.org/officeDocument/2006/relationships/hyperlink" Target="https://en.wikipedia.org/wiki/Chittoor_district" TargetMode="External"/><Relationship Id="rId46" Type="http://schemas.openxmlformats.org/officeDocument/2006/relationships/hyperlink" Target="https://en.wikipedia.org/wiki/Jana_Sena_Party" TargetMode="External"/><Relationship Id="rId67" Type="http://schemas.openxmlformats.org/officeDocument/2006/relationships/hyperlink" Target="https://en.wikipedia.org/wiki/Telugu_Desam_Party" TargetMode="External"/><Relationship Id="rId116" Type="http://schemas.openxmlformats.org/officeDocument/2006/relationships/hyperlink" Target="https://en.wikipedia.org/wiki/Telugu_Desam_Party" TargetMode="External"/><Relationship Id="rId137" Type="http://schemas.openxmlformats.org/officeDocument/2006/relationships/hyperlink" Target="https://en.wikipedia.org/wiki/Jana_Sena_Party" TargetMode="External"/><Relationship Id="rId158" Type="http://schemas.openxmlformats.org/officeDocument/2006/relationships/hyperlink" Target="https://en.wikipedia.org/wiki/Telugu_Desam_Party" TargetMode="External"/><Relationship Id="rId20" Type="http://schemas.openxmlformats.org/officeDocument/2006/relationships/hyperlink" Target="https://en.wikipedia.org/wiki/Anantapur_district" TargetMode="External"/><Relationship Id="rId41" Type="http://schemas.openxmlformats.org/officeDocument/2006/relationships/hyperlink" Target="https://en.wikipedia.org/wiki/Telugu_Desam_Party" TargetMode="External"/><Relationship Id="rId62" Type="http://schemas.openxmlformats.org/officeDocument/2006/relationships/hyperlink" Target="https://en.wikipedia.org/wiki/Telugu_Desam_Party" TargetMode="External"/><Relationship Id="rId83" Type="http://schemas.openxmlformats.org/officeDocument/2006/relationships/hyperlink" Target="https://en.wikipedia.org/wiki/Telugu_Desam_Party" TargetMode="External"/><Relationship Id="rId88" Type="http://schemas.openxmlformats.org/officeDocument/2006/relationships/hyperlink" Target="https://en.wikipedia.org/wiki/Telugu_Desam_Party" TargetMode="External"/><Relationship Id="rId111" Type="http://schemas.openxmlformats.org/officeDocument/2006/relationships/hyperlink" Target="https://en.wikipedia.org/wiki/Telugu_Desam_Party" TargetMode="External"/><Relationship Id="rId132" Type="http://schemas.openxmlformats.org/officeDocument/2006/relationships/hyperlink" Target="https://en.wikipedia.org/wiki/Telugu_Desam_Party" TargetMode="External"/><Relationship Id="rId153" Type="http://schemas.openxmlformats.org/officeDocument/2006/relationships/hyperlink" Target="https://en.wikipedia.org/wiki/Telugu_Desam_Party" TargetMode="External"/><Relationship Id="rId174" Type="http://schemas.openxmlformats.org/officeDocument/2006/relationships/hyperlink" Target="https://en.wikipedia.org/wiki/Telugu_Desam_Party" TargetMode="External"/><Relationship Id="rId15" Type="http://schemas.openxmlformats.org/officeDocument/2006/relationships/hyperlink" Target="https://en.wikipedia.org/wiki/Kadapa_district" TargetMode="External"/><Relationship Id="rId36" Type="http://schemas.openxmlformats.org/officeDocument/2006/relationships/hyperlink" Target="https://en.wikipedia.org/wiki/Jana_Sena_Party" TargetMode="External"/><Relationship Id="rId57" Type="http://schemas.openxmlformats.org/officeDocument/2006/relationships/hyperlink" Target="https://en.wikipedia.org/wiki/Telugu_Desam_Party" TargetMode="External"/><Relationship Id="rId106" Type="http://schemas.openxmlformats.org/officeDocument/2006/relationships/hyperlink" Target="https://en.wikipedia.org/wiki/Telugu_Desam_Party" TargetMode="External"/><Relationship Id="rId127" Type="http://schemas.openxmlformats.org/officeDocument/2006/relationships/hyperlink" Target="https://en.wikipedia.org/wiki/Telugu_Desam_Part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08E82-8AEA-4093-AE43-EFC2F13B1CAB}">
  <sheetPr>
    <pageSetUpPr fitToPage="1"/>
  </sheetPr>
  <dimension ref="A1:BF187"/>
  <sheetViews>
    <sheetView tabSelected="1" topLeftCell="E67" zoomScale="70" zoomScaleNormal="70" workbookViewId="0">
      <selection activeCell="AB76" sqref="AB76"/>
    </sheetView>
  </sheetViews>
  <sheetFormatPr defaultRowHeight="28.5" x14ac:dyDescent="0.45"/>
  <cols>
    <col min="1" max="1" width="36.85546875" style="1" hidden="1" customWidth="1"/>
    <col min="2" max="2" width="29.5703125" style="30" hidden="1" customWidth="1"/>
    <col min="3" max="3" width="32.85546875" style="31" hidden="1" customWidth="1"/>
    <col min="4" max="4" width="21.5703125" style="31" customWidth="1"/>
    <col min="5" max="5" width="31.85546875" style="39" bestFit="1" customWidth="1"/>
    <col min="6" max="6" width="18.140625" style="32" hidden="1" customWidth="1"/>
    <col min="7" max="9" width="14.28515625" style="30" hidden="1" customWidth="1"/>
    <col min="10" max="10" width="14.28515625" style="33" hidden="1" customWidth="1"/>
    <col min="11" max="11" width="15.7109375" style="34" customWidth="1"/>
    <col min="12" max="13" width="13.5703125" style="30" hidden="1" customWidth="1"/>
    <col min="14" max="14" width="14.7109375" style="30" hidden="1" customWidth="1"/>
    <col min="15" max="17" width="13.5703125" style="30" hidden="1" customWidth="1"/>
    <col min="18" max="20" width="9.140625" style="30" hidden="1" customWidth="1"/>
    <col min="21" max="21" width="0.140625" style="30" hidden="1" customWidth="1"/>
    <col min="22" max="22" width="11.85546875" style="30" hidden="1" customWidth="1"/>
    <col min="23" max="23" width="17.5703125" style="30" customWidth="1"/>
    <col min="24" max="24" width="18.85546875" style="30" customWidth="1"/>
    <col min="25" max="25" width="19.5703125" style="30" customWidth="1"/>
    <col min="26" max="26" width="18.28515625" style="30" customWidth="1"/>
    <col min="27" max="27" width="21.5703125" style="30" customWidth="1"/>
    <col min="28" max="28" width="20.140625" style="30" customWidth="1"/>
    <col min="29" max="29" width="20" style="30" customWidth="1"/>
    <col min="30" max="30" width="19.42578125" style="30" customWidth="1"/>
    <col min="31" max="32" width="13.7109375" style="30" customWidth="1"/>
    <col min="33" max="33" width="34.42578125" style="36" hidden="1" customWidth="1"/>
    <col min="34" max="34" width="14.5703125" style="30" customWidth="1"/>
    <col min="35" max="36" width="11.85546875" style="30" hidden="1" customWidth="1"/>
    <col min="37" max="37" width="0.140625" style="30" customWidth="1"/>
    <col min="38" max="39" width="18" style="30" customWidth="1"/>
    <col min="40" max="40" width="21.42578125" style="30" customWidth="1"/>
    <col min="41" max="41" width="29.7109375" style="30" customWidth="1"/>
    <col min="42" max="42" width="5.28515625" style="30" hidden="1" customWidth="1"/>
    <col min="43" max="43" width="23.42578125" style="30" hidden="1" customWidth="1"/>
    <col min="44" max="44" width="12.7109375" style="30" hidden="1" customWidth="1"/>
    <col min="45" max="45" width="18.7109375" style="30" hidden="1" customWidth="1"/>
    <col min="46" max="46" width="13.7109375" style="30" hidden="1" customWidth="1"/>
    <col min="47" max="47" width="17.28515625" style="30" hidden="1" customWidth="1"/>
    <col min="48" max="48" width="14.7109375" style="30" hidden="1" customWidth="1"/>
    <col min="49" max="49" width="11" style="30" hidden="1" customWidth="1"/>
    <col min="50" max="50" width="16" style="30" hidden="1" customWidth="1"/>
    <col min="51" max="51" width="19" style="35" hidden="1" customWidth="1"/>
    <col min="52" max="52" width="0.42578125" style="2" hidden="1" customWidth="1"/>
    <col min="53" max="53" width="0" hidden="1" customWidth="1"/>
    <col min="54" max="54" width="0" style="3" hidden="1" customWidth="1"/>
    <col min="55" max="55" width="17.85546875" style="3" customWidth="1"/>
    <col min="58" max="58" width="9.140625" style="43"/>
  </cols>
  <sheetData>
    <row r="1" spans="1:58" ht="48.75" customHeight="1" x14ac:dyDescent="0.45">
      <c r="B1" s="72" t="s">
        <v>0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4"/>
    </row>
    <row r="2" spans="1:58" ht="39.75" customHeight="1" x14ac:dyDescent="0.45">
      <c r="B2" s="75" t="s">
        <v>1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  <c r="AI2" s="76"/>
      <c r="AJ2" s="76"/>
      <c r="AK2" s="76"/>
      <c r="AL2" s="76"/>
      <c r="AM2" s="76"/>
      <c r="AN2" s="76"/>
      <c r="AO2" s="76"/>
      <c r="AP2" s="76"/>
      <c r="AQ2" s="76"/>
      <c r="AR2" s="76"/>
      <c r="AS2" s="76"/>
      <c r="AT2" s="76"/>
      <c r="AU2" s="76"/>
      <c r="AV2" s="76"/>
      <c r="AW2" s="76"/>
      <c r="AX2" s="76"/>
      <c r="AY2" s="77"/>
    </row>
    <row r="3" spans="1:58" ht="29.25" thickBot="1" x14ac:dyDescent="0.5">
      <c r="B3" s="78" t="s">
        <v>2</v>
      </c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80"/>
    </row>
    <row r="4" spans="1:58" ht="39" customHeight="1" x14ac:dyDescent="0.45">
      <c r="B4" s="4" t="s">
        <v>3</v>
      </c>
      <c r="C4" s="81" t="s">
        <v>4</v>
      </c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3"/>
      <c r="AC4" s="84" t="s">
        <v>5</v>
      </c>
      <c r="AD4" s="84"/>
      <c r="AE4" s="85" t="s">
        <v>6</v>
      </c>
      <c r="AF4" s="85"/>
      <c r="AG4" s="85"/>
      <c r="AH4" s="86" t="s">
        <v>7</v>
      </c>
      <c r="AI4" s="86"/>
      <c r="AJ4" s="86"/>
      <c r="AK4" s="86"/>
      <c r="AL4" s="86"/>
      <c r="AM4" s="86"/>
      <c r="AN4" s="86"/>
      <c r="AO4" s="86"/>
      <c r="AP4" s="5"/>
      <c r="AQ4" s="14"/>
      <c r="AR4" s="14"/>
      <c r="AS4" s="6" t="s">
        <v>8</v>
      </c>
      <c r="AT4" s="2"/>
      <c r="AU4" s="2"/>
      <c r="AV4" s="2"/>
      <c r="AW4" s="2"/>
      <c r="AX4" s="2"/>
      <c r="AY4" s="2"/>
    </row>
    <row r="5" spans="1:58" ht="37.5" customHeight="1" x14ac:dyDescent="0.45">
      <c r="B5" s="7">
        <v>1</v>
      </c>
      <c r="C5" s="87" t="s">
        <v>9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  <c r="W5" s="87"/>
      <c r="X5" s="87"/>
      <c r="Y5" s="87"/>
      <c r="Z5" s="87"/>
      <c r="AA5" s="87"/>
      <c r="AB5" s="87"/>
      <c r="AC5" s="70">
        <v>36</v>
      </c>
      <c r="AD5" s="70"/>
      <c r="AE5" s="71" t="s">
        <v>10</v>
      </c>
      <c r="AF5" s="71"/>
      <c r="AG5" s="71"/>
      <c r="AH5" s="70">
        <v>11</v>
      </c>
      <c r="AI5" s="70"/>
      <c r="AJ5" s="70"/>
      <c r="AK5" s="70"/>
      <c r="AL5" s="70"/>
      <c r="AM5" s="70"/>
      <c r="AN5" s="70"/>
      <c r="AO5" s="70"/>
      <c r="AP5" s="8"/>
      <c r="AQ5" s="37"/>
      <c r="AR5" s="37"/>
      <c r="AS5" s="9">
        <v>15</v>
      </c>
      <c r="AT5" s="2"/>
      <c r="AU5" s="2"/>
      <c r="AV5" s="2"/>
      <c r="AW5" s="2"/>
      <c r="AX5" s="2"/>
      <c r="AY5" s="2"/>
    </row>
    <row r="6" spans="1:58" ht="35.25" customHeight="1" x14ac:dyDescent="0.45">
      <c r="B6" s="7">
        <v>2</v>
      </c>
      <c r="C6" s="88" t="s">
        <v>11</v>
      </c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70">
        <v>116</v>
      </c>
      <c r="AD6" s="70"/>
      <c r="AE6" s="71" t="s">
        <v>12</v>
      </c>
      <c r="AF6" s="71"/>
      <c r="AG6" s="71"/>
      <c r="AH6" s="70">
        <v>135</v>
      </c>
      <c r="AI6" s="70"/>
      <c r="AJ6" s="70"/>
      <c r="AK6" s="70"/>
      <c r="AL6" s="70"/>
      <c r="AM6" s="70"/>
      <c r="AN6" s="70"/>
      <c r="AO6" s="70"/>
      <c r="AP6" s="8"/>
      <c r="AQ6" s="37"/>
      <c r="AR6" s="37"/>
      <c r="AS6" s="10">
        <v>11</v>
      </c>
      <c r="AT6" s="2"/>
      <c r="AU6" s="2"/>
      <c r="AV6" s="2"/>
      <c r="AW6" s="2"/>
      <c r="AX6" s="2"/>
      <c r="AY6" s="2"/>
    </row>
    <row r="7" spans="1:58" ht="37.5" customHeight="1" x14ac:dyDescent="0.45">
      <c r="B7" s="7">
        <v>3</v>
      </c>
      <c r="C7" s="89" t="s">
        <v>13</v>
      </c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70">
        <v>19</v>
      </c>
      <c r="AD7" s="70"/>
      <c r="AE7" s="71" t="s">
        <v>14</v>
      </c>
      <c r="AF7" s="71"/>
      <c r="AG7" s="71"/>
      <c r="AH7" s="70">
        <v>21</v>
      </c>
      <c r="AI7" s="70"/>
      <c r="AJ7" s="70"/>
      <c r="AK7" s="70"/>
      <c r="AL7" s="70"/>
      <c r="AM7" s="70"/>
      <c r="AN7" s="70"/>
      <c r="AO7" s="70"/>
      <c r="AP7" s="8"/>
      <c r="AQ7" s="37"/>
      <c r="AR7" s="37"/>
      <c r="AS7" s="10">
        <v>0</v>
      </c>
      <c r="AT7" s="2"/>
      <c r="AU7" s="2"/>
      <c r="AV7" s="2"/>
      <c r="AW7" s="2"/>
      <c r="AX7" s="2"/>
      <c r="AY7" s="2"/>
    </row>
    <row r="8" spans="1:58" ht="38.25" customHeight="1" x14ac:dyDescent="0.45">
      <c r="B8" s="7">
        <v>4</v>
      </c>
      <c r="C8" s="69" t="s">
        <v>15</v>
      </c>
      <c r="D8" s="69"/>
      <c r="E8" s="69"/>
      <c r="F8" s="69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70">
        <v>4</v>
      </c>
      <c r="AD8" s="70"/>
      <c r="AE8" s="71" t="s">
        <v>16</v>
      </c>
      <c r="AF8" s="71"/>
      <c r="AG8" s="71"/>
      <c r="AH8" s="70">
        <v>8</v>
      </c>
      <c r="AI8" s="70"/>
      <c r="AJ8" s="70"/>
      <c r="AK8" s="70"/>
      <c r="AL8" s="70"/>
      <c r="AM8" s="70"/>
      <c r="AN8" s="70"/>
      <c r="AO8" s="70"/>
      <c r="AP8" s="8"/>
      <c r="AQ8" s="37"/>
      <c r="AR8" s="37"/>
      <c r="AS8" s="10">
        <v>3</v>
      </c>
      <c r="AT8" s="2"/>
      <c r="AU8" s="2"/>
      <c r="AV8" s="2"/>
      <c r="AW8" s="2"/>
      <c r="AX8" s="2"/>
      <c r="AY8" s="2"/>
    </row>
    <row r="9" spans="1:58" ht="42" customHeight="1" thickBot="1" x14ac:dyDescent="0.5">
      <c r="B9" s="11"/>
      <c r="C9" s="90" t="s">
        <v>17</v>
      </c>
      <c r="D9" s="90"/>
      <c r="E9" s="90"/>
      <c r="F9" s="90"/>
      <c r="G9" s="90"/>
      <c r="H9" s="90"/>
      <c r="I9" s="90"/>
      <c r="J9" s="90"/>
      <c r="K9" s="90"/>
      <c r="L9" s="90"/>
      <c r="M9" s="90"/>
      <c r="N9" s="90"/>
      <c r="O9" s="90"/>
      <c r="P9" s="90"/>
      <c r="Q9" s="90"/>
      <c r="R9" s="90"/>
      <c r="S9" s="90"/>
      <c r="T9" s="90"/>
      <c r="U9" s="90"/>
      <c r="V9" s="90"/>
      <c r="W9" s="90"/>
      <c r="X9" s="90"/>
      <c r="Y9" s="90"/>
      <c r="Z9" s="90"/>
      <c r="AA9" s="90"/>
      <c r="AB9" s="90"/>
      <c r="AC9" s="91">
        <f>AC5+AC6+AC7+AC8</f>
        <v>175</v>
      </c>
      <c r="AD9" s="91"/>
      <c r="AE9" s="92"/>
      <c r="AF9" s="92"/>
      <c r="AG9" s="92"/>
      <c r="AH9" s="90">
        <f>SUM(AH5:AO8)</f>
        <v>175</v>
      </c>
      <c r="AI9" s="90"/>
      <c r="AJ9" s="90"/>
      <c r="AK9" s="90"/>
      <c r="AL9" s="90"/>
      <c r="AM9" s="90"/>
      <c r="AN9" s="90"/>
      <c r="AO9" s="90"/>
      <c r="AP9" s="12"/>
      <c r="AQ9" s="38"/>
      <c r="AR9" s="38"/>
      <c r="AS9" s="13">
        <f>SUM(AS5:AS8)</f>
        <v>29</v>
      </c>
      <c r="AT9" s="2"/>
      <c r="AU9" s="2"/>
      <c r="AV9" s="2"/>
      <c r="AW9" s="2"/>
      <c r="AX9" s="2"/>
      <c r="AY9" s="2"/>
    </row>
    <row r="10" spans="1:58" s="41" customFormat="1" ht="23.25" customHeight="1" x14ac:dyDescent="0.25">
      <c r="A10" s="93" t="s">
        <v>18</v>
      </c>
      <c r="B10" s="95" t="s">
        <v>19</v>
      </c>
      <c r="C10" s="97" t="s">
        <v>20</v>
      </c>
      <c r="D10" s="99" t="s">
        <v>527</v>
      </c>
      <c r="E10" s="99" t="s">
        <v>528</v>
      </c>
      <c r="F10" s="99" t="s">
        <v>21</v>
      </c>
      <c r="G10" s="99" t="s">
        <v>22</v>
      </c>
      <c r="H10" s="99" t="s">
        <v>23</v>
      </c>
      <c r="I10" s="99" t="s">
        <v>24</v>
      </c>
      <c r="J10" s="100" t="s">
        <v>23</v>
      </c>
      <c r="K10" s="101" t="s">
        <v>25</v>
      </c>
      <c r="L10" s="99" t="s">
        <v>26</v>
      </c>
      <c r="M10" s="99" t="s">
        <v>27</v>
      </c>
      <c r="N10" s="99" t="s">
        <v>28</v>
      </c>
      <c r="O10" s="99" t="s">
        <v>29</v>
      </c>
      <c r="P10" s="99" t="s">
        <v>30</v>
      </c>
      <c r="Q10" s="99" t="s">
        <v>31</v>
      </c>
      <c r="R10" s="99" t="s">
        <v>32</v>
      </c>
      <c r="S10" s="108" t="s">
        <v>33</v>
      </c>
      <c r="T10" s="108" t="s">
        <v>34</v>
      </c>
      <c r="U10" s="99" t="s">
        <v>35</v>
      </c>
      <c r="V10" s="99" t="s">
        <v>36</v>
      </c>
      <c r="W10" s="102" t="s">
        <v>529</v>
      </c>
      <c r="X10" s="102" t="s">
        <v>530</v>
      </c>
      <c r="Y10" s="102" t="s">
        <v>531</v>
      </c>
      <c r="Z10" s="102" t="s">
        <v>532</v>
      </c>
      <c r="AA10" s="102" t="s">
        <v>534</v>
      </c>
      <c r="AB10" s="102" t="s">
        <v>533</v>
      </c>
      <c r="AC10" s="102" t="s">
        <v>535</v>
      </c>
      <c r="AD10" s="102" t="s">
        <v>536</v>
      </c>
      <c r="AE10" s="102" t="s">
        <v>537</v>
      </c>
      <c r="AF10" s="102" t="s">
        <v>538</v>
      </c>
      <c r="AG10" s="104" t="s">
        <v>37</v>
      </c>
      <c r="AH10" s="109" t="s">
        <v>539</v>
      </c>
      <c r="AI10" s="99"/>
      <c r="AJ10" s="15"/>
      <c r="AK10" s="15"/>
      <c r="AL10" s="99" t="s">
        <v>542</v>
      </c>
      <c r="AM10" s="121" t="s">
        <v>543</v>
      </c>
      <c r="AN10" s="103" t="s">
        <v>540</v>
      </c>
      <c r="AO10" s="104" t="s">
        <v>39</v>
      </c>
      <c r="AP10" s="99" t="s">
        <v>38</v>
      </c>
      <c r="AQ10" s="15"/>
      <c r="AR10" s="15"/>
      <c r="AS10" s="99" t="s">
        <v>526</v>
      </c>
      <c r="AT10" s="99"/>
      <c r="AU10" s="99"/>
      <c r="AV10" s="99"/>
      <c r="AW10" s="99"/>
      <c r="AX10" s="15"/>
      <c r="AY10" s="53"/>
      <c r="AZ10" s="111" t="s">
        <v>40</v>
      </c>
      <c r="BA10" s="53"/>
      <c r="BB10" s="53"/>
      <c r="BC10" s="112" t="s">
        <v>541</v>
      </c>
      <c r="BF10" s="44"/>
    </row>
    <row r="11" spans="1:58" s="41" customFormat="1" ht="73.5" customHeight="1" thickBot="1" x14ac:dyDescent="0.3">
      <c r="A11" s="94"/>
      <c r="B11" s="96"/>
      <c r="C11" s="98"/>
      <c r="D11" s="99"/>
      <c r="E11" s="99"/>
      <c r="F11" s="99"/>
      <c r="G11" s="99"/>
      <c r="H11" s="99"/>
      <c r="I11" s="99"/>
      <c r="J11" s="100"/>
      <c r="K11" s="101"/>
      <c r="L11" s="99"/>
      <c r="M11" s="99"/>
      <c r="N11" s="99"/>
      <c r="O11" s="99"/>
      <c r="P11" s="99"/>
      <c r="Q11" s="99"/>
      <c r="R11" s="99"/>
      <c r="S11" s="108"/>
      <c r="T11" s="108"/>
      <c r="U11" s="99"/>
      <c r="V11" s="99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4"/>
      <c r="AH11" s="109"/>
      <c r="AI11" s="99"/>
      <c r="AJ11" s="15"/>
      <c r="AK11" s="15"/>
      <c r="AL11" s="99"/>
      <c r="AM11" s="122"/>
      <c r="AN11" s="103"/>
      <c r="AO11" s="104"/>
      <c r="AP11" s="99"/>
      <c r="AQ11" s="15"/>
      <c r="AR11" s="15"/>
      <c r="AS11" s="53"/>
      <c r="AT11" s="53"/>
      <c r="AU11" s="53"/>
      <c r="AV11" s="53"/>
      <c r="AW11" s="52" t="s">
        <v>525</v>
      </c>
      <c r="AX11" s="15" t="s">
        <v>504</v>
      </c>
      <c r="AY11" s="53"/>
      <c r="AZ11" s="111"/>
      <c r="BA11" s="53"/>
      <c r="BB11" s="53"/>
      <c r="BC11" s="112"/>
      <c r="BF11" s="44"/>
    </row>
    <row r="12" spans="1:58" s="2" customFormat="1" ht="21" customHeight="1" thickBot="1" x14ac:dyDescent="0.3">
      <c r="A12" s="16">
        <v>0</v>
      </c>
      <c r="B12" s="17">
        <v>1</v>
      </c>
      <c r="C12" s="46">
        <v>2</v>
      </c>
      <c r="D12" s="54">
        <v>1</v>
      </c>
      <c r="E12" s="55">
        <v>2</v>
      </c>
      <c r="F12" s="15">
        <v>3</v>
      </c>
      <c r="G12" s="15">
        <v>4</v>
      </c>
      <c r="H12" s="15">
        <v>5</v>
      </c>
      <c r="I12" s="15">
        <v>6</v>
      </c>
      <c r="J12" s="56"/>
      <c r="K12" s="57">
        <v>3</v>
      </c>
      <c r="L12" s="15">
        <v>100</v>
      </c>
      <c r="M12" s="15">
        <v>101</v>
      </c>
      <c r="N12" s="15">
        <v>102</v>
      </c>
      <c r="O12" s="15">
        <v>103</v>
      </c>
      <c r="P12" s="15">
        <v>104</v>
      </c>
      <c r="Q12" s="15">
        <v>105</v>
      </c>
      <c r="R12" s="15">
        <v>7</v>
      </c>
      <c r="S12" s="15">
        <v>8</v>
      </c>
      <c r="T12" s="15">
        <v>9</v>
      </c>
      <c r="U12" s="15">
        <v>10</v>
      </c>
      <c r="V12" s="15">
        <v>11</v>
      </c>
      <c r="W12" s="15">
        <v>4</v>
      </c>
      <c r="X12" s="15">
        <v>5</v>
      </c>
      <c r="Y12" s="15">
        <v>6</v>
      </c>
      <c r="Z12" s="15">
        <v>7</v>
      </c>
      <c r="AA12" s="15">
        <v>8</v>
      </c>
      <c r="AB12" s="15">
        <v>9</v>
      </c>
      <c r="AC12" s="15">
        <v>10</v>
      </c>
      <c r="AD12" s="15">
        <v>11</v>
      </c>
      <c r="AE12" s="15">
        <v>12</v>
      </c>
      <c r="AF12" s="58">
        <v>13</v>
      </c>
      <c r="AG12" s="104"/>
      <c r="AH12" s="15">
        <v>14</v>
      </c>
      <c r="AI12" s="15">
        <v>11</v>
      </c>
      <c r="AJ12" s="15"/>
      <c r="AK12" s="15">
        <v>15</v>
      </c>
      <c r="AL12" s="15">
        <v>15</v>
      </c>
      <c r="AM12" s="15">
        <v>16</v>
      </c>
      <c r="AN12" s="15">
        <v>17</v>
      </c>
      <c r="AO12" s="59">
        <v>18</v>
      </c>
      <c r="AP12" s="15">
        <v>15</v>
      </c>
      <c r="AQ12" s="15"/>
      <c r="AR12" s="15"/>
      <c r="AS12" s="58"/>
      <c r="AT12" s="58"/>
      <c r="AU12" s="58"/>
      <c r="AV12" s="58"/>
      <c r="AW12" s="15"/>
      <c r="AX12" s="15"/>
      <c r="AY12" s="58"/>
      <c r="AZ12" s="59">
        <v>11</v>
      </c>
      <c r="BA12" s="58"/>
      <c r="BB12" s="58"/>
      <c r="BC12" s="58">
        <v>19</v>
      </c>
      <c r="BF12" s="45"/>
    </row>
    <row r="13" spans="1:58" ht="43.5" customHeight="1" x14ac:dyDescent="0.45">
      <c r="A13" s="105" t="s">
        <v>41</v>
      </c>
      <c r="B13" s="18">
        <v>1</v>
      </c>
      <c r="C13" s="47" t="s">
        <v>42</v>
      </c>
      <c r="D13" s="60">
        <v>1</v>
      </c>
      <c r="E13" s="65" t="s">
        <v>42</v>
      </c>
      <c r="F13" s="20">
        <v>247941</v>
      </c>
      <c r="G13" s="20">
        <v>172423</v>
      </c>
      <c r="H13" s="21">
        <f t="shared" ref="H13:H76" si="0">G13/F13*100</f>
        <v>69.541947479440665</v>
      </c>
      <c r="I13" s="61">
        <v>268202</v>
      </c>
      <c r="J13" s="62">
        <v>69.73</v>
      </c>
      <c r="K13" s="22">
        <f t="shared" ref="K13:K76" si="1">I13*J13/100</f>
        <v>187017.25460000001</v>
      </c>
      <c r="L13" s="22">
        <f t="shared" ref="L13:L76" si="2">SUM(M13:Q13)</f>
        <v>1101</v>
      </c>
      <c r="M13" s="22">
        <v>425</v>
      </c>
      <c r="N13" s="22">
        <v>618</v>
      </c>
      <c r="O13" s="22">
        <v>18</v>
      </c>
      <c r="P13" s="22">
        <v>25</v>
      </c>
      <c r="Q13" s="22">
        <v>15</v>
      </c>
      <c r="R13" s="20"/>
      <c r="S13" s="20"/>
      <c r="T13" s="20"/>
      <c r="U13" s="20"/>
      <c r="V13" s="20"/>
      <c r="W13" s="22">
        <f>M13/L13*K13</f>
        <v>72191.03833333333</v>
      </c>
      <c r="X13" s="23">
        <v>70829</v>
      </c>
      <c r="Y13" s="22">
        <f t="shared" ref="Y13:Y44" si="3">N13/L13*K13</f>
        <v>104974.2628</v>
      </c>
      <c r="Z13" s="23">
        <v>110612</v>
      </c>
      <c r="AA13" s="22">
        <f t="shared" ref="AA13:AA44" si="4">O13/L13*K13</f>
        <v>3057.5027999999998</v>
      </c>
      <c r="AB13" s="23">
        <v>792</v>
      </c>
      <c r="AC13" s="22">
        <f t="shared" ref="AC13:AC44" si="5">P13/L13*K13</f>
        <v>4246.5316666666668</v>
      </c>
      <c r="AD13" s="23">
        <v>4374</v>
      </c>
      <c r="AE13" s="22">
        <f t="shared" ref="AE13:AE44" si="6">Q13/L13*K13</f>
        <v>2547.9190000000003</v>
      </c>
      <c r="AF13" s="23">
        <f t="shared" ref="AF13:AF44" si="7">AX13-X13-Z13-AB13-AD13</f>
        <v>2208</v>
      </c>
      <c r="AG13" s="63" t="s">
        <v>43</v>
      </c>
      <c r="AH13" s="64" t="s">
        <v>44</v>
      </c>
      <c r="AI13" s="22">
        <f t="shared" ref="AI13:AI44" si="8">MAX(W13,Y13,)</f>
        <v>104974.2628</v>
      </c>
      <c r="AJ13" s="22">
        <f t="shared" ref="AJ13:AJ76" si="9">AI13</f>
        <v>104974.2628</v>
      </c>
      <c r="AK13" s="22">
        <f t="shared" ref="AK13:AK44" si="10">MIN(W13:AB13)</f>
        <v>792</v>
      </c>
      <c r="AL13" s="42" t="s">
        <v>44</v>
      </c>
      <c r="AM13" s="124">
        <f>'[2]04-06-2024'!AD13-'[2]04-06-2024'!AE13</f>
        <v>32783.224466666667</v>
      </c>
      <c r="AN13" s="23">
        <v>37783</v>
      </c>
      <c r="AO13" s="20">
        <v>39783</v>
      </c>
      <c r="AP13" s="23">
        <f t="shared" ref="AP13:AP44" si="11">K13/I13*100</f>
        <v>69.73</v>
      </c>
      <c r="AQ13" s="23"/>
      <c r="AR13" s="23"/>
      <c r="AS13" s="55"/>
      <c r="AT13" s="55"/>
      <c r="AU13" s="55"/>
      <c r="AV13" s="55"/>
      <c r="AW13" s="55"/>
      <c r="AX13" s="65">
        <v>188815</v>
      </c>
      <c r="AY13" s="66"/>
      <c r="AZ13" s="22" t="e">
        <f>#REF!-AO13</f>
        <v>#REF!</v>
      </c>
      <c r="BA13" s="114"/>
      <c r="BB13" s="115"/>
      <c r="BC13" s="116">
        <f>AN13-AO13</f>
        <v>-2000</v>
      </c>
    </row>
    <row r="14" spans="1:58" ht="40.5" customHeight="1" x14ac:dyDescent="0.45">
      <c r="A14" s="106"/>
      <c r="B14" s="19">
        <v>2</v>
      </c>
      <c r="C14" s="47" t="s">
        <v>45</v>
      </c>
      <c r="D14" s="60">
        <v>2</v>
      </c>
      <c r="E14" s="65" t="s">
        <v>45</v>
      </c>
      <c r="F14" s="20">
        <v>206799</v>
      </c>
      <c r="G14" s="20">
        <v>150691</v>
      </c>
      <c r="H14" s="21">
        <f t="shared" si="0"/>
        <v>72.868340755999782</v>
      </c>
      <c r="I14" s="61">
        <v>219348</v>
      </c>
      <c r="J14" s="62">
        <v>75.34</v>
      </c>
      <c r="K14" s="22">
        <f t="shared" si="1"/>
        <v>165256.78320000001</v>
      </c>
      <c r="L14" s="22">
        <f t="shared" si="2"/>
        <v>1753</v>
      </c>
      <c r="M14" s="22">
        <v>725</v>
      </c>
      <c r="N14" s="22">
        <v>955</v>
      </c>
      <c r="O14" s="22">
        <v>25</v>
      </c>
      <c r="P14" s="22">
        <v>33</v>
      </c>
      <c r="Q14" s="22">
        <v>15</v>
      </c>
      <c r="R14" s="20"/>
      <c r="S14" s="20"/>
      <c r="T14" s="20"/>
      <c r="U14" s="20"/>
      <c r="V14" s="20"/>
      <c r="W14" s="22">
        <f t="shared" ref="W14:W44" si="12">M14/L14*K14</f>
        <v>68346.359281232173</v>
      </c>
      <c r="X14" s="23">
        <v>61210</v>
      </c>
      <c r="Y14" s="22">
        <f t="shared" si="3"/>
        <v>90028.652570450649</v>
      </c>
      <c r="Z14" s="23">
        <v>101560</v>
      </c>
      <c r="AA14" s="22">
        <f t="shared" si="4"/>
        <v>2356.7710096976612</v>
      </c>
      <c r="AB14" s="23">
        <v>1064</v>
      </c>
      <c r="AC14" s="22">
        <f t="shared" si="5"/>
        <v>3110.9377328009132</v>
      </c>
      <c r="AD14" s="23">
        <v>2762</v>
      </c>
      <c r="AE14" s="22">
        <f t="shared" si="6"/>
        <v>1414.0626058185967</v>
      </c>
      <c r="AF14" s="23">
        <f t="shared" si="7"/>
        <v>1439</v>
      </c>
      <c r="AG14" s="63" t="s">
        <v>46</v>
      </c>
      <c r="AH14" s="64" t="s">
        <v>44</v>
      </c>
      <c r="AI14" s="22">
        <f t="shared" si="8"/>
        <v>90028.652570450649</v>
      </c>
      <c r="AJ14" s="22">
        <f t="shared" si="9"/>
        <v>90028.652570450649</v>
      </c>
      <c r="AK14" s="22">
        <f t="shared" si="10"/>
        <v>1064</v>
      </c>
      <c r="AL14" s="42" t="s">
        <v>44</v>
      </c>
      <c r="AM14" s="23">
        <f>'[2]04-06-2024'!AD14-'[2]04-06-2024'!AE14</f>
        <v>21682.293289218476</v>
      </c>
      <c r="AN14" s="23">
        <v>26682</v>
      </c>
      <c r="AO14" s="20">
        <v>40350</v>
      </c>
      <c r="AP14" s="23">
        <f t="shared" si="11"/>
        <v>75.34</v>
      </c>
      <c r="AQ14" s="23"/>
      <c r="AR14" s="23"/>
      <c r="AS14" s="55"/>
      <c r="AT14" s="55"/>
      <c r="AU14" s="55"/>
      <c r="AV14" s="55"/>
      <c r="AW14" s="55"/>
      <c r="AX14" s="23">
        <v>168035</v>
      </c>
      <c r="AY14" s="66"/>
      <c r="AZ14" s="22" t="e">
        <f>#REF!-AO14</f>
        <v>#REF!</v>
      </c>
      <c r="BA14" s="114"/>
      <c r="BB14" s="115"/>
      <c r="BC14" s="116">
        <f t="shared" ref="BC14:BC77" si="13">AN14-AO14</f>
        <v>-13668</v>
      </c>
    </row>
    <row r="15" spans="1:58" x14ac:dyDescent="0.45">
      <c r="A15" s="106"/>
      <c r="B15" s="19">
        <v>3</v>
      </c>
      <c r="C15" s="47" t="s">
        <v>47</v>
      </c>
      <c r="D15" s="60">
        <v>3</v>
      </c>
      <c r="E15" s="65" t="s">
        <v>47</v>
      </c>
      <c r="F15" s="20">
        <v>224852</v>
      </c>
      <c r="G15" s="20">
        <v>176583</v>
      </c>
      <c r="H15" s="21">
        <f t="shared" si="0"/>
        <v>78.532990589365454</v>
      </c>
      <c r="I15" s="61">
        <v>236327</v>
      </c>
      <c r="J15" s="62">
        <v>79.081000000000003</v>
      </c>
      <c r="K15" s="22">
        <f t="shared" si="1"/>
        <v>186889.75487</v>
      </c>
      <c r="L15" s="22">
        <f t="shared" si="2"/>
        <v>1082.5</v>
      </c>
      <c r="M15" s="22">
        <v>470</v>
      </c>
      <c r="N15" s="22">
        <v>570</v>
      </c>
      <c r="O15" s="22">
        <v>16.5</v>
      </c>
      <c r="P15" s="22">
        <v>18</v>
      </c>
      <c r="Q15" s="22">
        <v>8</v>
      </c>
      <c r="R15" s="20"/>
      <c r="S15" s="20"/>
      <c r="T15" s="20"/>
      <c r="U15" s="20"/>
      <c r="V15" s="20"/>
      <c r="W15" s="22">
        <f t="shared" si="12"/>
        <v>81143.819666420328</v>
      </c>
      <c r="X15" s="23">
        <v>73488</v>
      </c>
      <c r="Y15" s="22">
        <f t="shared" si="3"/>
        <v>98408.462148637424</v>
      </c>
      <c r="Z15" s="23">
        <v>107923</v>
      </c>
      <c r="AA15" s="22">
        <f t="shared" si="4"/>
        <v>2848.6660095658199</v>
      </c>
      <c r="AB15" s="23">
        <v>2684</v>
      </c>
      <c r="AC15" s="22">
        <f t="shared" si="5"/>
        <v>3107.6356467990768</v>
      </c>
      <c r="AD15" s="23">
        <v>7312</v>
      </c>
      <c r="AE15" s="22">
        <f t="shared" si="6"/>
        <v>1381.1713985773672</v>
      </c>
      <c r="AF15" s="23">
        <f t="shared" si="7"/>
        <v>2306</v>
      </c>
      <c r="AG15" s="63" t="s">
        <v>48</v>
      </c>
      <c r="AH15" s="64" t="s">
        <v>44</v>
      </c>
      <c r="AI15" s="22">
        <f t="shared" si="8"/>
        <v>98408.462148637424</v>
      </c>
      <c r="AJ15" s="22">
        <f t="shared" si="9"/>
        <v>98408.462148637424</v>
      </c>
      <c r="AK15" s="22">
        <f t="shared" si="10"/>
        <v>2684</v>
      </c>
      <c r="AL15" s="42" t="s">
        <v>44</v>
      </c>
      <c r="AM15" s="23">
        <f>'[2]04-06-2024'!AD15-'[2]04-06-2024'!AE15</f>
        <v>17264.642482217096</v>
      </c>
      <c r="AN15" s="23">
        <v>22265</v>
      </c>
      <c r="AO15" s="20">
        <v>34435</v>
      </c>
      <c r="AP15" s="23">
        <f t="shared" si="11"/>
        <v>79.081000000000003</v>
      </c>
      <c r="AQ15" s="23"/>
      <c r="AR15" s="23"/>
      <c r="AS15" s="55"/>
      <c r="AT15" s="55"/>
      <c r="AU15" s="55"/>
      <c r="AV15" s="55"/>
      <c r="AW15" s="55"/>
      <c r="AX15" s="23">
        <v>193713</v>
      </c>
      <c r="AY15" s="66"/>
      <c r="AZ15" s="22" t="e">
        <f>#REF!-AO15</f>
        <v>#REF!</v>
      </c>
      <c r="BA15" s="114"/>
      <c r="BB15" s="114"/>
      <c r="BC15" s="116">
        <f t="shared" si="13"/>
        <v>-12170</v>
      </c>
    </row>
    <row r="16" spans="1:58" ht="41.25" customHeight="1" x14ac:dyDescent="0.45">
      <c r="A16" s="106"/>
      <c r="B16" s="19">
        <v>4</v>
      </c>
      <c r="C16" s="47" t="s">
        <v>49</v>
      </c>
      <c r="D16" s="60">
        <v>4</v>
      </c>
      <c r="E16" s="65" t="s">
        <v>49</v>
      </c>
      <c r="F16" s="20">
        <v>217897</v>
      </c>
      <c r="G16" s="20">
        <v>152599</v>
      </c>
      <c r="H16" s="21">
        <f t="shared" si="0"/>
        <v>70.032630095870985</v>
      </c>
      <c r="I16" s="61">
        <v>225313</v>
      </c>
      <c r="J16" s="62">
        <v>71.06</v>
      </c>
      <c r="K16" s="22">
        <f t="shared" si="1"/>
        <v>160107.41780000002</v>
      </c>
      <c r="L16" s="22">
        <f t="shared" si="2"/>
        <v>2117</v>
      </c>
      <c r="M16" s="22">
        <v>900</v>
      </c>
      <c r="N16" s="22">
        <v>1100</v>
      </c>
      <c r="O16" s="22">
        <v>40</v>
      </c>
      <c r="P16" s="22">
        <v>58</v>
      </c>
      <c r="Q16" s="22">
        <v>19</v>
      </c>
      <c r="R16" s="20"/>
      <c r="S16" s="20"/>
      <c r="T16" s="20"/>
      <c r="U16" s="20"/>
      <c r="V16" s="20"/>
      <c r="W16" s="22">
        <f t="shared" si="12"/>
        <v>68066.450647142192</v>
      </c>
      <c r="X16" s="23">
        <v>62925</v>
      </c>
      <c r="Y16" s="22">
        <f t="shared" si="3"/>
        <v>83192.328568729354</v>
      </c>
      <c r="Z16" s="23">
        <v>89452</v>
      </c>
      <c r="AA16" s="22">
        <f t="shared" si="4"/>
        <v>3025.1755843174305</v>
      </c>
      <c r="AB16" s="23">
        <v>3565</v>
      </c>
      <c r="AC16" s="22">
        <f t="shared" si="5"/>
        <v>4386.5045972602747</v>
      </c>
      <c r="AD16" s="23">
        <v>3604</v>
      </c>
      <c r="AE16" s="22">
        <f t="shared" si="6"/>
        <v>1436.9584025507797</v>
      </c>
      <c r="AF16" s="23">
        <f t="shared" si="7"/>
        <v>3789</v>
      </c>
      <c r="AG16" s="63" t="s">
        <v>50</v>
      </c>
      <c r="AH16" s="64" t="s">
        <v>44</v>
      </c>
      <c r="AI16" s="22">
        <f t="shared" si="8"/>
        <v>83192.328568729354</v>
      </c>
      <c r="AJ16" s="22">
        <f t="shared" si="9"/>
        <v>83192.328568729354</v>
      </c>
      <c r="AK16" s="22">
        <f t="shared" si="10"/>
        <v>3025.1755843174305</v>
      </c>
      <c r="AL16" s="42" t="s">
        <v>44</v>
      </c>
      <c r="AM16" s="23">
        <f>'[2]04-06-2024'!AD16-'[2]04-06-2024'!AE16</f>
        <v>15125.877921587162</v>
      </c>
      <c r="AN16" s="23">
        <v>20126</v>
      </c>
      <c r="AO16" s="20">
        <v>26527</v>
      </c>
      <c r="AP16" s="23">
        <f t="shared" si="11"/>
        <v>71.060000000000016</v>
      </c>
      <c r="AQ16" s="23"/>
      <c r="AR16" s="23"/>
      <c r="AS16" s="55"/>
      <c r="AT16" s="55"/>
      <c r="AU16" s="55"/>
      <c r="AV16" s="55"/>
      <c r="AW16" s="55"/>
      <c r="AX16" s="23">
        <v>163335</v>
      </c>
      <c r="AY16" s="66"/>
      <c r="AZ16" s="22" t="e">
        <f>#REF!-AO16</f>
        <v>#REF!</v>
      </c>
      <c r="BA16" s="114"/>
      <c r="BB16" s="114"/>
      <c r="BC16" s="116">
        <f t="shared" si="13"/>
        <v>-6401</v>
      </c>
    </row>
    <row r="17" spans="1:55" ht="38.25" customHeight="1" x14ac:dyDescent="0.45">
      <c r="A17" s="106"/>
      <c r="B17" s="19">
        <v>5</v>
      </c>
      <c r="C17" s="47" t="s">
        <v>51</v>
      </c>
      <c r="D17" s="60">
        <v>5</v>
      </c>
      <c r="E17" s="65" t="s">
        <v>51</v>
      </c>
      <c r="F17" s="20">
        <v>256243</v>
      </c>
      <c r="G17" s="20">
        <v>177297</v>
      </c>
      <c r="H17" s="21">
        <f t="shared" si="0"/>
        <v>69.190963265337984</v>
      </c>
      <c r="I17" s="61">
        <v>273260</v>
      </c>
      <c r="J17" s="62">
        <v>68.31</v>
      </c>
      <c r="K17" s="22">
        <f t="shared" si="1"/>
        <v>186663.90600000002</v>
      </c>
      <c r="L17" s="22">
        <f t="shared" si="2"/>
        <v>1953</v>
      </c>
      <c r="M17" s="22">
        <v>840</v>
      </c>
      <c r="N17" s="22">
        <v>1045</v>
      </c>
      <c r="O17" s="22">
        <v>22</v>
      </c>
      <c r="P17" s="22">
        <v>34</v>
      </c>
      <c r="Q17" s="22">
        <v>12</v>
      </c>
      <c r="R17" s="20"/>
      <c r="S17" s="20"/>
      <c r="T17" s="20"/>
      <c r="U17" s="20"/>
      <c r="V17" s="20"/>
      <c r="W17" s="22">
        <f t="shared" si="12"/>
        <v>80285.550967741947</v>
      </c>
      <c r="X17" s="23">
        <v>64570</v>
      </c>
      <c r="Y17" s="22">
        <f t="shared" si="3"/>
        <v>99879.048525345628</v>
      </c>
      <c r="Z17" s="23">
        <v>117091</v>
      </c>
      <c r="AA17" s="22">
        <f t="shared" si="4"/>
        <v>2102.7168110599082</v>
      </c>
      <c r="AB17" s="23">
        <v>4353</v>
      </c>
      <c r="AC17" s="22">
        <f t="shared" si="5"/>
        <v>3249.653253456222</v>
      </c>
      <c r="AD17" s="23">
        <v>3373</v>
      </c>
      <c r="AE17" s="22">
        <f t="shared" si="6"/>
        <v>1146.9364423963134</v>
      </c>
      <c r="AF17" s="23">
        <f t="shared" si="7"/>
        <v>2781</v>
      </c>
      <c r="AG17" s="63" t="s">
        <v>52</v>
      </c>
      <c r="AH17" s="64" t="s">
        <v>44</v>
      </c>
      <c r="AI17" s="22">
        <f t="shared" si="8"/>
        <v>99879.048525345628</v>
      </c>
      <c r="AJ17" s="22">
        <f t="shared" si="9"/>
        <v>99879.048525345628</v>
      </c>
      <c r="AK17" s="22">
        <f t="shared" si="10"/>
        <v>2102.7168110599082</v>
      </c>
      <c r="AL17" s="42" t="s">
        <v>44</v>
      </c>
      <c r="AM17" s="23">
        <f>'[2]04-06-2024'!AD17-'[2]04-06-2024'!AE17</f>
        <v>19593.497557603681</v>
      </c>
      <c r="AN17" s="23">
        <v>24593</v>
      </c>
      <c r="AO17" s="20">
        <v>52521</v>
      </c>
      <c r="AP17" s="23">
        <f t="shared" si="11"/>
        <v>68.31</v>
      </c>
      <c r="AQ17" s="23"/>
      <c r="AR17" s="23"/>
      <c r="AS17" s="55"/>
      <c r="AT17" s="55"/>
      <c r="AU17" s="55"/>
      <c r="AV17" s="55"/>
      <c r="AW17" s="55"/>
      <c r="AX17" s="23">
        <v>192168</v>
      </c>
      <c r="AY17" s="66"/>
      <c r="AZ17" s="22" t="e">
        <f>#REF!-AO17</f>
        <v>#REF!</v>
      </c>
      <c r="BA17" s="114"/>
      <c r="BB17" s="114"/>
      <c r="BC17" s="116">
        <f t="shared" si="13"/>
        <v>-27928</v>
      </c>
    </row>
    <row r="18" spans="1:55" ht="39" customHeight="1" x14ac:dyDescent="0.45">
      <c r="A18" s="106"/>
      <c r="B18" s="19">
        <v>6</v>
      </c>
      <c r="C18" s="47" t="s">
        <v>53</v>
      </c>
      <c r="D18" s="60">
        <v>6</v>
      </c>
      <c r="E18" s="65" t="s">
        <v>53</v>
      </c>
      <c r="F18" s="20">
        <v>189677</v>
      </c>
      <c r="G18" s="20">
        <v>150071</v>
      </c>
      <c r="H18" s="21">
        <f t="shared" si="0"/>
        <v>79.119239549339142</v>
      </c>
      <c r="I18" s="61">
        <v>193858</v>
      </c>
      <c r="J18" s="62">
        <v>79.62</v>
      </c>
      <c r="K18" s="22">
        <f t="shared" si="1"/>
        <v>154349.7396</v>
      </c>
      <c r="L18" s="22">
        <f t="shared" si="2"/>
        <v>1134</v>
      </c>
      <c r="M18" s="22">
        <v>483</v>
      </c>
      <c r="N18" s="22">
        <v>610</v>
      </c>
      <c r="O18" s="22">
        <v>16</v>
      </c>
      <c r="P18" s="22">
        <v>20</v>
      </c>
      <c r="Q18" s="22">
        <v>5</v>
      </c>
      <c r="R18" s="20"/>
      <c r="S18" s="20"/>
      <c r="T18" s="20"/>
      <c r="U18" s="20"/>
      <c r="V18" s="20"/>
      <c r="W18" s="22">
        <f t="shared" si="12"/>
        <v>65741.555755555557</v>
      </c>
      <c r="X18" s="23">
        <v>52971</v>
      </c>
      <c r="Y18" s="22">
        <f t="shared" si="3"/>
        <v>83027.637703703702</v>
      </c>
      <c r="Z18" s="23">
        <v>88003</v>
      </c>
      <c r="AA18" s="22">
        <f t="shared" si="4"/>
        <v>2177.7741037037035</v>
      </c>
      <c r="AB18" s="23">
        <v>3481</v>
      </c>
      <c r="AC18" s="22">
        <f t="shared" si="5"/>
        <v>2722.2176296296293</v>
      </c>
      <c r="AD18" s="23">
        <v>2300</v>
      </c>
      <c r="AE18" s="22">
        <f t="shared" si="6"/>
        <v>680.55440740740733</v>
      </c>
      <c r="AF18" s="23">
        <f t="shared" si="7"/>
        <v>11952</v>
      </c>
      <c r="AG18" s="63" t="s">
        <v>54</v>
      </c>
      <c r="AH18" s="64" t="s">
        <v>44</v>
      </c>
      <c r="AI18" s="22">
        <f t="shared" si="8"/>
        <v>83027.637703703702</v>
      </c>
      <c r="AJ18" s="22">
        <f t="shared" si="9"/>
        <v>83027.637703703702</v>
      </c>
      <c r="AK18" s="22">
        <f t="shared" si="10"/>
        <v>2177.7741037037035</v>
      </c>
      <c r="AL18" s="42" t="s">
        <v>44</v>
      </c>
      <c r="AM18" s="23">
        <f>'[2]04-06-2024'!AD18-'[2]04-06-2024'!AE18</f>
        <v>17286.081948148145</v>
      </c>
      <c r="AN18" s="23">
        <v>22286</v>
      </c>
      <c r="AO18" s="20">
        <v>35032</v>
      </c>
      <c r="AP18" s="23">
        <f t="shared" si="11"/>
        <v>79.62</v>
      </c>
      <c r="AQ18" s="23"/>
      <c r="AR18" s="23"/>
      <c r="AS18" s="55"/>
      <c r="AT18" s="55"/>
      <c r="AU18" s="55"/>
      <c r="AV18" s="55"/>
      <c r="AW18" s="55"/>
      <c r="AX18" s="23">
        <v>158707</v>
      </c>
      <c r="AY18" s="66"/>
      <c r="AZ18" s="22" t="e">
        <f>#REF!-AO18</f>
        <v>#REF!</v>
      </c>
      <c r="BA18" s="114"/>
      <c r="BB18" s="114"/>
      <c r="BC18" s="116">
        <f t="shared" si="13"/>
        <v>-12746</v>
      </c>
    </row>
    <row r="19" spans="1:55" ht="39.75" customHeight="1" x14ac:dyDescent="0.45">
      <c r="A19" s="106"/>
      <c r="B19" s="19">
        <v>7</v>
      </c>
      <c r="C19" s="47" t="s">
        <v>55</v>
      </c>
      <c r="D19" s="60">
        <v>7</v>
      </c>
      <c r="E19" s="65" t="s">
        <v>55</v>
      </c>
      <c r="F19" s="20">
        <v>232070</v>
      </c>
      <c r="G19" s="20">
        <v>195372</v>
      </c>
      <c r="H19" s="21">
        <f t="shared" si="0"/>
        <v>84.186667815745253</v>
      </c>
      <c r="I19" s="61">
        <v>244760</v>
      </c>
      <c r="J19" s="62">
        <v>83.28</v>
      </c>
      <c r="K19" s="22">
        <f t="shared" si="1"/>
        <v>203836.128</v>
      </c>
      <c r="L19" s="22">
        <f t="shared" si="2"/>
        <v>1274</v>
      </c>
      <c r="M19" s="22">
        <v>560</v>
      </c>
      <c r="N19" s="22">
        <v>660</v>
      </c>
      <c r="O19" s="22">
        <v>14</v>
      </c>
      <c r="P19" s="22">
        <v>28</v>
      </c>
      <c r="Q19" s="22">
        <v>12</v>
      </c>
      <c r="R19" s="20"/>
      <c r="S19" s="20"/>
      <c r="T19" s="20"/>
      <c r="U19" s="20"/>
      <c r="V19" s="20"/>
      <c r="W19" s="22">
        <f t="shared" si="12"/>
        <v>89598.298021978015</v>
      </c>
      <c r="X19" s="23">
        <v>83681</v>
      </c>
      <c r="Y19" s="22">
        <f t="shared" si="3"/>
        <v>105597.99409733123</v>
      </c>
      <c r="Z19" s="23">
        <v>112770</v>
      </c>
      <c r="AA19" s="22">
        <f t="shared" si="4"/>
        <v>2239.9574505494506</v>
      </c>
      <c r="AB19" s="23">
        <v>2452</v>
      </c>
      <c r="AC19" s="22">
        <f t="shared" si="5"/>
        <v>4479.9149010989013</v>
      </c>
      <c r="AD19" s="23">
        <v>3952</v>
      </c>
      <c r="AE19" s="22">
        <f t="shared" si="6"/>
        <v>1919.963529042386</v>
      </c>
      <c r="AF19" s="23">
        <f t="shared" si="7"/>
        <v>3707</v>
      </c>
      <c r="AG19" s="63" t="s">
        <v>56</v>
      </c>
      <c r="AH19" s="24" t="s">
        <v>57</v>
      </c>
      <c r="AI19" s="22">
        <f t="shared" si="8"/>
        <v>105597.99409733123</v>
      </c>
      <c r="AJ19" s="22">
        <f t="shared" si="9"/>
        <v>105597.99409733123</v>
      </c>
      <c r="AK19" s="22">
        <f t="shared" si="10"/>
        <v>2239.9574505494506</v>
      </c>
      <c r="AL19" s="117" t="s">
        <v>57</v>
      </c>
      <c r="AM19" s="23">
        <f>'[2]04-06-2024'!AD19-'[2]04-06-2024'!AE19</f>
        <v>15999.696075353218</v>
      </c>
      <c r="AN19" s="23">
        <v>21000</v>
      </c>
      <c r="AO19" s="20">
        <v>29089</v>
      </c>
      <c r="AP19" s="23">
        <f t="shared" si="11"/>
        <v>83.28</v>
      </c>
      <c r="AQ19" s="23"/>
      <c r="AR19" s="23"/>
      <c r="AS19" s="55"/>
      <c r="AT19" s="55"/>
      <c r="AU19" s="55"/>
      <c r="AV19" s="55"/>
      <c r="AW19" s="55"/>
      <c r="AX19" s="23">
        <v>206562</v>
      </c>
      <c r="AY19" s="66"/>
      <c r="AZ19" s="22" t="e">
        <f>#REF!-AO19</f>
        <v>#REF!</v>
      </c>
      <c r="BA19" s="114"/>
      <c r="BB19" s="114"/>
      <c r="BC19" s="116">
        <f t="shared" si="13"/>
        <v>-8089</v>
      </c>
    </row>
    <row r="20" spans="1:55" ht="39.75" customHeight="1" x14ac:dyDescent="0.45">
      <c r="A20" s="107"/>
      <c r="B20" s="19">
        <v>8</v>
      </c>
      <c r="C20" s="47" t="s">
        <v>58</v>
      </c>
      <c r="D20" s="60">
        <v>8</v>
      </c>
      <c r="E20" s="65" t="s">
        <v>58</v>
      </c>
      <c r="F20" s="20">
        <v>210451</v>
      </c>
      <c r="G20" s="20">
        <v>167529</v>
      </c>
      <c r="H20" s="21">
        <f t="shared" si="0"/>
        <v>79.604753600600617</v>
      </c>
      <c r="I20" s="61">
        <v>214866</v>
      </c>
      <c r="J20" s="62">
        <v>80.900000000000006</v>
      </c>
      <c r="K20" s="22">
        <f t="shared" si="1"/>
        <v>173826.59400000001</v>
      </c>
      <c r="L20" s="22">
        <f t="shared" si="2"/>
        <v>1647</v>
      </c>
      <c r="M20" s="22">
        <v>700</v>
      </c>
      <c r="N20" s="22">
        <v>850</v>
      </c>
      <c r="O20" s="22">
        <v>50</v>
      </c>
      <c r="P20" s="22">
        <v>35</v>
      </c>
      <c r="Q20" s="22">
        <v>12</v>
      </c>
      <c r="R20" s="20"/>
      <c r="S20" s="20"/>
      <c r="T20" s="20"/>
      <c r="U20" s="20"/>
      <c r="V20" s="20"/>
      <c r="W20" s="22">
        <f t="shared" si="12"/>
        <v>73878.940983606561</v>
      </c>
      <c r="X20" s="23">
        <v>70580</v>
      </c>
      <c r="Y20" s="22">
        <f t="shared" si="3"/>
        <v>89710.142622950822</v>
      </c>
      <c r="Z20" s="23">
        <v>99951</v>
      </c>
      <c r="AA20" s="22">
        <f t="shared" si="4"/>
        <v>5277.0672131147539</v>
      </c>
      <c r="AB20" s="23">
        <v>2225</v>
      </c>
      <c r="AC20" s="22">
        <f t="shared" si="5"/>
        <v>3693.9470491803277</v>
      </c>
      <c r="AD20" s="23">
        <v>3300</v>
      </c>
      <c r="AE20" s="22">
        <f t="shared" si="6"/>
        <v>1266.4961311475411</v>
      </c>
      <c r="AF20" s="23">
        <f t="shared" si="7"/>
        <v>1320</v>
      </c>
      <c r="AG20" s="63" t="s">
        <v>59</v>
      </c>
      <c r="AH20" s="64" t="s">
        <v>44</v>
      </c>
      <c r="AI20" s="22">
        <f t="shared" si="8"/>
        <v>89710.142622950822</v>
      </c>
      <c r="AJ20" s="22">
        <f t="shared" si="9"/>
        <v>89710.142622950822</v>
      </c>
      <c r="AK20" s="22">
        <f t="shared" si="10"/>
        <v>2225</v>
      </c>
      <c r="AL20" s="42" t="s">
        <v>44</v>
      </c>
      <c r="AM20" s="23">
        <f>'[2]04-06-2024'!AD20-'[2]04-06-2024'!AE20</f>
        <v>15831.201639344261</v>
      </c>
      <c r="AN20" s="23">
        <v>20831</v>
      </c>
      <c r="AO20" s="20">
        <v>29371</v>
      </c>
      <c r="AP20" s="23">
        <f t="shared" si="11"/>
        <v>80.900000000000006</v>
      </c>
      <c r="AQ20" s="23"/>
      <c r="AR20" s="23"/>
      <c r="AS20" s="55"/>
      <c r="AT20" s="55"/>
      <c r="AU20" s="55"/>
      <c r="AV20" s="55"/>
      <c r="AW20" s="55"/>
      <c r="AX20" s="23">
        <v>177376</v>
      </c>
      <c r="AY20" s="66"/>
      <c r="AZ20" s="22" t="e">
        <f>#REF!-AO20</f>
        <v>#REF!</v>
      </c>
      <c r="BA20" s="114"/>
      <c r="BB20" s="115"/>
      <c r="BC20" s="116">
        <f t="shared" si="13"/>
        <v>-8540</v>
      </c>
    </row>
    <row r="21" spans="1:55" ht="42.75" customHeight="1" x14ac:dyDescent="0.45">
      <c r="A21" s="25" t="s">
        <v>60</v>
      </c>
      <c r="B21" s="19">
        <v>9</v>
      </c>
      <c r="C21" s="47" t="s">
        <v>61</v>
      </c>
      <c r="D21" s="60">
        <v>9</v>
      </c>
      <c r="E21" s="65" t="s">
        <v>61</v>
      </c>
      <c r="F21" s="20">
        <v>220006</v>
      </c>
      <c r="G21" s="20">
        <v>162534</v>
      </c>
      <c r="H21" s="21">
        <f t="shared" si="0"/>
        <v>73.877076079743276</v>
      </c>
      <c r="I21" s="61">
        <v>227503</v>
      </c>
      <c r="J21" s="62">
        <v>76</v>
      </c>
      <c r="K21" s="22">
        <f t="shared" si="1"/>
        <v>172902.28</v>
      </c>
      <c r="L21" s="22">
        <f t="shared" si="2"/>
        <v>1695</v>
      </c>
      <c r="M21" s="22">
        <v>740</v>
      </c>
      <c r="N21" s="22">
        <v>885</v>
      </c>
      <c r="O21" s="22">
        <v>25</v>
      </c>
      <c r="P21" s="22">
        <v>35</v>
      </c>
      <c r="Q21" s="22">
        <v>10</v>
      </c>
      <c r="R21" s="20"/>
      <c r="S21" s="20"/>
      <c r="T21" s="20"/>
      <c r="U21" s="20"/>
      <c r="V21" s="20"/>
      <c r="W21" s="22">
        <f t="shared" si="12"/>
        <v>75485.361179940999</v>
      </c>
      <c r="X21" s="23">
        <v>73663</v>
      </c>
      <c r="Y21" s="22">
        <f t="shared" si="3"/>
        <v>90276.411681415935</v>
      </c>
      <c r="Z21" s="23">
        <v>94385</v>
      </c>
      <c r="AA21" s="22">
        <f t="shared" si="4"/>
        <v>2550.1811209439529</v>
      </c>
      <c r="AB21" s="23">
        <v>3684</v>
      </c>
      <c r="AC21" s="22">
        <f t="shared" si="5"/>
        <v>3570.2535693215336</v>
      </c>
      <c r="AD21" s="23">
        <v>2536</v>
      </c>
      <c r="AE21" s="22">
        <f t="shared" si="6"/>
        <v>1020.0724483775811</v>
      </c>
      <c r="AF21" s="23">
        <f t="shared" si="7"/>
        <v>2226</v>
      </c>
      <c r="AG21" s="63" t="s">
        <v>62</v>
      </c>
      <c r="AH21" s="64" t="s">
        <v>44</v>
      </c>
      <c r="AI21" s="22">
        <f t="shared" si="8"/>
        <v>90276.411681415935</v>
      </c>
      <c r="AJ21" s="22">
        <f t="shared" si="9"/>
        <v>90276.411681415935</v>
      </c>
      <c r="AK21" s="22">
        <f t="shared" si="10"/>
        <v>2550.1811209439529</v>
      </c>
      <c r="AL21" s="42" t="s">
        <v>44</v>
      </c>
      <c r="AM21" s="23">
        <f>'[2]04-06-2024'!AD21-'[2]04-06-2024'!AE21</f>
        <v>14791.050501474936</v>
      </c>
      <c r="AN21" s="23">
        <v>19791</v>
      </c>
      <c r="AO21" s="20">
        <v>20722</v>
      </c>
      <c r="AP21" s="23">
        <f t="shared" si="11"/>
        <v>76</v>
      </c>
      <c r="AQ21" s="23"/>
      <c r="AR21" s="23"/>
      <c r="AS21" s="55"/>
      <c r="AT21" s="55"/>
      <c r="AU21" s="55"/>
      <c r="AV21" s="55"/>
      <c r="AW21" s="55"/>
      <c r="AX21" s="23">
        <v>176494</v>
      </c>
      <c r="AY21" s="66"/>
      <c r="AZ21" s="22" t="e">
        <f>#REF!-AO21</f>
        <v>#REF!</v>
      </c>
      <c r="BA21" s="114"/>
      <c r="BB21" s="115"/>
      <c r="BC21" s="116">
        <f t="shared" si="13"/>
        <v>-931</v>
      </c>
    </row>
    <row r="22" spans="1:55" ht="39" customHeight="1" x14ac:dyDescent="0.45">
      <c r="A22" s="110" t="s">
        <v>63</v>
      </c>
      <c r="B22" s="19">
        <v>10</v>
      </c>
      <c r="C22" s="47" t="s">
        <v>64</v>
      </c>
      <c r="D22" s="60">
        <v>10</v>
      </c>
      <c r="E22" s="65" t="s">
        <v>64</v>
      </c>
      <c r="F22" s="20">
        <v>184967</v>
      </c>
      <c r="G22" s="20">
        <v>136712</v>
      </c>
      <c r="H22" s="21">
        <f t="shared" si="0"/>
        <v>73.911562603058925</v>
      </c>
      <c r="I22" s="61">
        <v>195020</v>
      </c>
      <c r="J22" s="62">
        <v>75.260000000000005</v>
      </c>
      <c r="K22" s="22">
        <f t="shared" si="1"/>
        <v>146772.05200000003</v>
      </c>
      <c r="L22" s="22">
        <f t="shared" si="2"/>
        <v>1322</v>
      </c>
      <c r="M22" s="22">
        <v>590</v>
      </c>
      <c r="N22" s="22">
        <v>650</v>
      </c>
      <c r="O22" s="22">
        <v>10</v>
      </c>
      <c r="P22" s="22">
        <v>33</v>
      </c>
      <c r="Q22" s="22">
        <v>39</v>
      </c>
      <c r="R22" s="20"/>
      <c r="S22" s="20"/>
      <c r="T22" s="20"/>
      <c r="U22" s="20"/>
      <c r="V22" s="20"/>
      <c r="W22" s="22">
        <f t="shared" si="12"/>
        <v>65503.412012102883</v>
      </c>
      <c r="X22" s="23">
        <v>61917</v>
      </c>
      <c r="Y22" s="22">
        <f t="shared" si="3"/>
        <v>72164.775945537069</v>
      </c>
      <c r="Z22" s="23">
        <v>75208</v>
      </c>
      <c r="AA22" s="22">
        <f t="shared" si="4"/>
        <v>1110.227322239032</v>
      </c>
      <c r="AB22" s="23">
        <v>2041</v>
      </c>
      <c r="AC22" s="22">
        <f t="shared" si="5"/>
        <v>3663.7501633888055</v>
      </c>
      <c r="AD22" s="23">
        <v>4260</v>
      </c>
      <c r="AE22" s="22">
        <f t="shared" si="6"/>
        <v>4329.8865567322246</v>
      </c>
      <c r="AF22" s="23">
        <f t="shared" si="7"/>
        <v>4949</v>
      </c>
      <c r="AG22" s="63" t="s">
        <v>65</v>
      </c>
      <c r="AH22" s="26" t="s">
        <v>66</v>
      </c>
      <c r="AI22" s="22">
        <f t="shared" si="8"/>
        <v>72164.775945537069</v>
      </c>
      <c r="AJ22" s="22">
        <f t="shared" si="9"/>
        <v>72164.775945537069</v>
      </c>
      <c r="AK22" s="22">
        <f t="shared" si="10"/>
        <v>1110.227322239032</v>
      </c>
      <c r="AL22" s="118" t="s">
        <v>66</v>
      </c>
      <c r="AM22" s="23">
        <f>'[2]04-06-2024'!AD22-'[2]04-06-2024'!AE22</f>
        <v>6661.363933434186</v>
      </c>
      <c r="AN22" s="23">
        <v>11661</v>
      </c>
      <c r="AO22" s="20">
        <v>13291</v>
      </c>
      <c r="AP22" s="23">
        <f t="shared" si="11"/>
        <v>75.260000000000019</v>
      </c>
      <c r="AQ22" s="23"/>
      <c r="AR22" s="23"/>
      <c r="AS22" s="55"/>
      <c r="AT22" s="55"/>
      <c r="AU22" s="55"/>
      <c r="AV22" s="55"/>
      <c r="AW22" s="55"/>
      <c r="AX22" s="23">
        <v>148375</v>
      </c>
      <c r="AY22" s="66"/>
      <c r="AZ22" s="22" t="e">
        <f>#REF!-AO22</f>
        <v>#REF!</v>
      </c>
      <c r="BA22" s="114"/>
      <c r="BB22" s="115"/>
      <c r="BC22" s="116">
        <f t="shared" si="13"/>
        <v>-1630</v>
      </c>
    </row>
    <row r="23" spans="1:55" ht="40.5" customHeight="1" x14ac:dyDescent="0.45">
      <c r="A23" s="106"/>
      <c r="B23" s="19">
        <v>11</v>
      </c>
      <c r="C23" s="47" t="s">
        <v>505</v>
      </c>
      <c r="D23" s="60">
        <v>11</v>
      </c>
      <c r="E23" s="65" t="s">
        <v>67</v>
      </c>
      <c r="F23" s="20">
        <v>184259</v>
      </c>
      <c r="G23" s="20">
        <v>143258</v>
      </c>
      <c r="H23" s="21">
        <f t="shared" si="0"/>
        <v>77.748169695917156</v>
      </c>
      <c r="I23" s="61">
        <v>194114</v>
      </c>
      <c r="J23" s="62">
        <v>78.540000000000006</v>
      </c>
      <c r="K23" s="22">
        <f t="shared" si="1"/>
        <v>152457.13560000001</v>
      </c>
      <c r="L23" s="22">
        <f t="shared" si="2"/>
        <v>1906</v>
      </c>
      <c r="M23" s="22">
        <v>915</v>
      </c>
      <c r="N23" s="22">
        <v>789</v>
      </c>
      <c r="O23" s="22">
        <v>31</v>
      </c>
      <c r="P23" s="22">
        <v>56</v>
      </c>
      <c r="Q23" s="22">
        <v>115</v>
      </c>
      <c r="R23" s="20"/>
      <c r="S23" s="20"/>
      <c r="T23" s="20"/>
      <c r="U23" s="20"/>
      <c r="V23" s="20"/>
      <c r="W23" s="22">
        <f t="shared" si="12"/>
        <v>73189.023648478498</v>
      </c>
      <c r="X23" s="23">
        <v>59855</v>
      </c>
      <c r="Y23" s="22">
        <f t="shared" si="3"/>
        <v>63110.535146065064</v>
      </c>
      <c r="Z23" s="23">
        <v>83355</v>
      </c>
      <c r="AA23" s="22">
        <f t="shared" si="4"/>
        <v>2479.6281236096538</v>
      </c>
      <c r="AB23" s="23">
        <v>3923</v>
      </c>
      <c r="AC23" s="22">
        <f t="shared" si="5"/>
        <v>4479.3282232948586</v>
      </c>
      <c r="AD23" s="23">
        <v>4761</v>
      </c>
      <c r="AE23" s="22">
        <f t="shared" si="6"/>
        <v>9198.6204585519426</v>
      </c>
      <c r="AF23" s="23">
        <f t="shared" si="7"/>
        <v>3397</v>
      </c>
      <c r="AG23" s="63"/>
      <c r="AH23" s="22" t="s">
        <v>9</v>
      </c>
      <c r="AI23" s="22">
        <f t="shared" si="8"/>
        <v>73189.023648478498</v>
      </c>
      <c r="AJ23" s="22">
        <f t="shared" si="9"/>
        <v>73189.023648478498</v>
      </c>
      <c r="AK23" s="22">
        <f t="shared" si="10"/>
        <v>2479.6281236096538</v>
      </c>
      <c r="AL23" s="42" t="s">
        <v>44</v>
      </c>
      <c r="AM23" s="23">
        <f>'[2]04-06-2024'!AD23-'[2]04-06-2024'!AE23</f>
        <v>10078.488502413435</v>
      </c>
      <c r="AN23" s="23">
        <f>'[1]04-06-2024'!AD23-'[1]04-06-2024'!AE23</f>
        <v>10078.488502413435</v>
      </c>
      <c r="AO23" s="64" t="s">
        <v>44</v>
      </c>
      <c r="AP23" s="23">
        <f t="shared" si="11"/>
        <v>78.540000000000006</v>
      </c>
      <c r="AQ23" s="23"/>
      <c r="AR23" s="23"/>
      <c r="AS23" s="55"/>
      <c r="AT23" s="55"/>
      <c r="AU23" s="55"/>
      <c r="AV23" s="55"/>
      <c r="AW23" s="55"/>
      <c r="AX23" s="23">
        <v>155291</v>
      </c>
      <c r="AY23" s="66"/>
      <c r="AZ23" s="22" t="e">
        <f>#REF!-AO23</f>
        <v>#REF!</v>
      </c>
      <c r="BA23" s="114"/>
      <c r="BB23" s="115"/>
      <c r="BC23" s="116">
        <v>0</v>
      </c>
    </row>
    <row r="24" spans="1:55" ht="42" customHeight="1" x14ac:dyDescent="0.45">
      <c r="A24" s="106"/>
      <c r="B24" s="19">
        <v>12</v>
      </c>
      <c r="C24" s="47" t="s">
        <v>506</v>
      </c>
      <c r="D24" s="60">
        <v>12</v>
      </c>
      <c r="E24" s="65" t="s">
        <v>68</v>
      </c>
      <c r="F24" s="20">
        <v>182866</v>
      </c>
      <c r="G24" s="20">
        <v>140675</v>
      </c>
      <c r="H24" s="21">
        <f t="shared" si="0"/>
        <v>76.927914429144835</v>
      </c>
      <c r="I24" s="61">
        <v>189817</v>
      </c>
      <c r="J24" s="62">
        <v>78.23</v>
      </c>
      <c r="K24" s="22">
        <f t="shared" si="1"/>
        <v>148493.83910000001</v>
      </c>
      <c r="L24" s="22">
        <f t="shared" si="2"/>
        <v>2088</v>
      </c>
      <c r="M24" s="22">
        <v>935</v>
      </c>
      <c r="N24" s="22">
        <v>1020</v>
      </c>
      <c r="O24" s="22">
        <v>34</v>
      </c>
      <c r="P24" s="22">
        <v>49</v>
      </c>
      <c r="Q24" s="22">
        <v>50</v>
      </c>
      <c r="R24" s="20"/>
      <c r="S24" s="20"/>
      <c r="T24" s="20"/>
      <c r="U24" s="20"/>
      <c r="V24" s="20"/>
      <c r="W24" s="22">
        <f t="shared" si="12"/>
        <v>66495.085995450194</v>
      </c>
      <c r="X24" s="23">
        <v>59491</v>
      </c>
      <c r="Y24" s="22">
        <f t="shared" si="3"/>
        <v>72540.093813218395</v>
      </c>
      <c r="Z24" s="23">
        <v>83905</v>
      </c>
      <c r="AA24" s="22">
        <f t="shared" si="4"/>
        <v>2418.0031271072799</v>
      </c>
      <c r="AB24" s="23">
        <v>1640</v>
      </c>
      <c r="AC24" s="22">
        <f t="shared" si="5"/>
        <v>3484.7692125957856</v>
      </c>
      <c r="AD24" s="23">
        <v>3465</v>
      </c>
      <c r="AE24" s="22">
        <f t="shared" si="6"/>
        <v>3555.886951628353</v>
      </c>
      <c r="AF24" s="23">
        <f t="shared" si="7"/>
        <v>3132</v>
      </c>
      <c r="AG24" s="63" t="s">
        <v>69</v>
      </c>
      <c r="AH24" s="64" t="s">
        <v>44</v>
      </c>
      <c r="AI24" s="22">
        <f t="shared" si="8"/>
        <v>72540.093813218395</v>
      </c>
      <c r="AJ24" s="22">
        <f t="shared" si="9"/>
        <v>72540.093813218395</v>
      </c>
      <c r="AK24" s="22">
        <f t="shared" si="10"/>
        <v>1640</v>
      </c>
      <c r="AL24" s="42" t="s">
        <v>44</v>
      </c>
      <c r="AM24" s="23">
        <f>'[2]04-06-2024'!AD24-'[2]04-06-2024'!AE24</f>
        <v>6045.0078177682008</v>
      </c>
      <c r="AN24" s="23">
        <v>11045</v>
      </c>
      <c r="AO24" s="20">
        <v>24414</v>
      </c>
      <c r="AP24" s="23">
        <f t="shared" si="11"/>
        <v>78.23</v>
      </c>
      <c r="AQ24" s="23"/>
      <c r="AR24" s="23"/>
      <c r="AS24" s="55"/>
      <c r="AT24" s="55"/>
      <c r="AU24" s="55"/>
      <c r="AV24" s="55"/>
      <c r="AW24" s="55"/>
      <c r="AX24" s="23">
        <v>151633</v>
      </c>
      <c r="AY24" s="66"/>
      <c r="AZ24" s="22" t="e">
        <f>#REF!-AO24</f>
        <v>#REF!</v>
      </c>
      <c r="BA24" s="114"/>
      <c r="BB24" s="115"/>
      <c r="BC24" s="116">
        <f t="shared" si="13"/>
        <v>-13369</v>
      </c>
    </row>
    <row r="25" spans="1:55" ht="39" customHeight="1" x14ac:dyDescent="0.45">
      <c r="A25" s="107"/>
      <c r="B25" s="19">
        <v>13</v>
      </c>
      <c r="C25" s="47" t="s">
        <v>507</v>
      </c>
      <c r="D25" s="60">
        <v>13</v>
      </c>
      <c r="E25" s="65" t="s">
        <v>70</v>
      </c>
      <c r="F25" s="20">
        <v>190936</v>
      </c>
      <c r="G25" s="20">
        <v>151713</v>
      </c>
      <c r="H25" s="21">
        <f t="shared" si="0"/>
        <v>79.457514559852513</v>
      </c>
      <c r="I25" s="61">
        <v>204489</v>
      </c>
      <c r="J25" s="62">
        <v>76.45</v>
      </c>
      <c r="K25" s="22">
        <f t="shared" si="1"/>
        <v>156331.84050000002</v>
      </c>
      <c r="L25" s="22">
        <f t="shared" si="2"/>
        <v>2118</v>
      </c>
      <c r="M25" s="22">
        <v>892</v>
      </c>
      <c r="N25" s="22">
        <v>1102</v>
      </c>
      <c r="O25" s="22">
        <v>30</v>
      </c>
      <c r="P25" s="22">
        <v>65</v>
      </c>
      <c r="Q25" s="22">
        <v>29</v>
      </c>
      <c r="R25" s="20"/>
      <c r="S25" s="20"/>
      <c r="T25" s="20"/>
      <c r="U25" s="20"/>
      <c r="V25" s="20"/>
      <c r="W25" s="22">
        <f t="shared" si="12"/>
        <v>65839.472014164305</v>
      </c>
      <c r="X25" s="23">
        <v>66478</v>
      </c>
      <c r="Y25" s="22">
        <f t="shared" si="3"/>
        <v>81339.796143059502</v>
      </c>
      <c r="Z25" s="23">
        <v>80211</v>
      </c>
      <c r="AA25" s="22">
        <f t="shared" si="4"/>
        <v>2214.3320184135982</v>
      </c>
      <c r="AB25" s="23">
        <v>2239</v>
      </c>
      <c r="AC25" s="22">
        <f t="shared" si="5"/>
        <v>4797.7193732294627</v>
      </c>
      <c r="AD25" s="23">
        <v>5743</v>
      </c>
      <c r="AE25" s="22">
        <f t="shared" si="6"/>
        <v>2140.5209511331445</v>
      </c>
      <c r="AF25" s="23">
        <f t="shared" si="7"/>
        <v>3684</v>
      </c>
      <c r="AG25" s="63" t="s">
        <v>71</v>
      </c>
      <c r="AH25" s="64" t="s">
        <v>44</v>
      </c>
      <c r="AI25" s="22">
        <f t="shared" si="8"/>
        <v>81339.796143059502</v>
      </c>
      <c r="AJ25" s="22">
        <f t="shared" si="9"/>
        <v>81339.796143059502</v>
      </c>
      <c r="AK25" s="22">
        <f t="shared" si="10"/>
        <v>2214.3320184135982</v>
      </c>
      <c r="AL25" s="42" t="s">
        <v>44</v>
      </c>
      <c r="AM25" s="23">
        <f>'[2]04-06-2024'!AD25-'[2]04-06-2024'!AE25</f>
        <v>15500.324128895198</v>
      </c>
      <c r="AN25" s="23">
        <f>'[1]04-06-2024'!AD25-'[1]04-06-2024'!AE25</f>
        <v>15500.324128895198</v>
      </c>
      <c r="AO25" s="20">
        <v>13733</v>
      </c>
      <c r="AP25" s="23">
        <f t="shared" si="11"/>
        <v>76.45</v>
      </c>
      <c r="AQ25" s="23"/>
      <c r="AR25" s="23"/>
      <c r="AS25" s="55"/>
      <c r="AT25" s="55"/>
      <c r="AU25" s="55"/>
      <c r="AV25" s="55"/>
      <c r="AW25" s="55"/>
      <c r="AX25" s="23">
        <v>158355</v>
      </c>
      <c r="AY25" s="66"/>
      <c r="AZ25" s="22" t="e">
        <f>#REF!-AO25</f>
        <v>#REF!</v>
      </c>
      <c r="BA25" s="114"/>
      <c r="BB25" s="115"/>
      <c r="BC25" s="116">
        <f t="shared" si="13"/>
        <v>1767.3241288951976</v>
      </c>
    </row>
    <row r="26" spans="1:55" ht="40.5" customHeight="1" x14ac:dyDescent="0.45">
      <c r="A26" s="110" t="s">
        <v>60</v>
      </c>
      <c r="B26" s="19">
        <v>14</v>
      </c>
      <c r="C26" s="47" t="s">
        <v>508</v>
      </c>
      <c r="D26" s="60">
        <v>14</v>
      </c>
      <c r="E26" s="65" t="s">
        <v>72</v>
      </c>
      <c r="F26" s="20">
        <v>220854</v>
      </c>
      <c r="G26" s="20">
        <v>174457</v>
      </c>
      <c r="H26" s="21">
        <f t="shared" si="0"/>
        <v>78.992003767194618</v>
      </c>
      <c r="I26" s="61">
        <v>231232</v>
      </c>
      <c r="J26" s="62">
        <v>80.34</v>
      </c>
      <c r="K26" s="22">
        <f t="shared" si="1"/>
        <v>185771.78879999998</v>
      </c>
      <c r="L26" s="22">
        <f t="shared" si="2"/>
        <v>1599.5</v>
      </c>
      <c r="M26" s="22">
        <v>700</v>
      </c>
      <c r="N26" s="22">
        <v>850</v>
      </c>
      <c r="O26" s="22">
        <v>20</v>
      </c>
      <c r="P26" s="22">
        <v>27</v>
      </c>
      <c r="Q26" s="22">
        <v>2.5</v>
      </c>
      <c r="R26" s="20"/>
      <c r="S26" s="20"/>
      <c r="T26" s="20"/>
      <c r="U26" s="20"/>
      <c r="V26" s="20"/>
      <c r="W26" s="22">
        <f t="shared" si="12"/>
        <v>81300.564026258202</v>
      </c>
      <c r="X26" s="23">
        <v>67718</v>
      </c>
      <c r="Y26" s="22">
        <f t="shared" si="3"/>
        <v>98722.113460456385</v>
      </c>
      <c r="Z26" s="23">
        <v>112366</v>
      </c>
      <c r="AA26" s="22">
        <f t="shared" si="4"/>
        <v>2322.8732578930912</v>
      </c>
      <c r="AB26" s="23">
        <v>4782</v>
      </c>
      <c r="AC26" s="22">
        <f t="shared" si="5"/>
        <v>3135.8788981556736</v>
      </c>
      <c r="AD26" s="23">
        <v>2561</v>
      </c>
      <c r="AE26" s="22">
        <f t="shared" si="6"/>
        <v>290.35915723663641</v>
      </c>
      <c r="AF26" s="23">
        <f t="shared" si="7"/>
        <v>1597</v>
      </c>
      <c r="AG26" s="63" t="s">
        <v>73</v>
      </c>
      <c r="AH26" s="64" t="s">
        <v>44</v>
      </c>
      <c r="AI26" s="22">
        <f t="shared" si="8"/>
        <v>98722.113460456385</v>
      </c>
      <c r="AJ26" s="22">
        <f t="shared" si="9"/>
        <v>98722.113460456385</v>
      </c>
      <c r="AK26" s="22">
        <f t="shared" si="10"/>
        <v>2322.8732578930912</v>
      </c>
      <c r="AL26" s="42" t="s">
        <v>44</v>
      </c>
      <c r="AM26" s="23">
        <f>'[2]04-06-2024'!AD26-'[2]04-06-2024'!AE26</f>
        <v>17421.549434198183</v>
      </c>
      <c r="AN26" s="23">
        <v>22422</v>
      </c>
      <c r="AO26" s="20">
        <v>44648</v>
      </c>
      <c r="AP26" s="23">
        <f t="shared" si="11"/>
        <v>80.339999999999989</v>
      </c>
      <c r="AQ26" s="23"/>
      <c r="AR26" s="23"/>
      <c r="AS26" s="55"/>
      <c r="AT26" s="55"/>
      <c r="AU26" s="55"/>
      <c r="AV26" s="55"/>
      <c r="AW26" s="55"/>
      <c r="AX26" s="23">
        <v>189024</v>
      </c>
      <c r="AY26" s="66"/>
      <c r="AZ26" s="22" t="e">
        <f>#REF!-AO26</f>
        <v>#REF!</v>
      </c>
      <c r="BA26" s="114"/>
      <c r="BB26" s="115"/>
      <c r="BC26" s="116">
        <f t="shared" si="13"/>
        <v>-22226</v>
      </c>
    </row>
    <row r="27" spans="1:55" ht="42" customHeight="1" x14ac:dyDescent="0.45">
      <c r="A27" s="106"/>
      <c r="B27" s="19">
        <v>15</v>
      </c>
      <c r="C27" s="47" t="s">
        <v>74</v>
      </c>
      <c r="D27" s="60">
        <v>15</v>
      </c>
      <c r="E27" s="65" t="s">
        <v>74</v>
      </c>
      <c r="F27" s="20">
        <v>198988</v>
      </c>
      <c r="G27" s="20">
        <v>165883</v>
      </c>
      <c r="H27" s="21">
        <f t="shared" si="0"/>
        <v>83.363318391058755</v>
      </c>
      <c r="I27" s="61">
        <v>205484</v>
      </c>
      <c r="J27" s="62">
        <v>83.48</v>
      </c>
      <c r="K27" s="22">
        <f t="shared" si="1"/>
        <v>171538.04320000001</v>
      </c>
      <c r="L27" s="22">
        <f t="shared" si="2"/>
        <v>4032</v>
      </c>
      <c r="M27" s="22">
        <v>1860</v>
      </c>
      <c r="N27" s="22">
        <v>1950</v>
      </c>
      <c r="O27" s="22">
        <v>115</v>
      </c>
      <c r="P27" s="22">
        <v>79</v>
      </c>
      <c r="Q27" s="22">
        <v>28</v>
      </c>
      <c r="R27" s="20"/>
      <c r="S27" s="20"/>
      <c r="T27" s="20"/>
      <c r="U27" s="20"/>
      <c r="V27" s="20"/>
      <c r="W27" s="22">
        <f t="shared" si="12"/>
        <v>79132.13302380954</v>
      </c>
      <c r="X27" s="23">
        <v>76254</v>
      </c>
      <c r="Y27" s="22">
        <f t="shared" si="3"/>
        <v>82961.107202380954</v>
      </c>
      <c r="Z27" s="23">
        <v>88225</v>
      </c>
      <c r="AA27" s="22">
        <f t="shared" si="4"/>
        <v>4892.5781170634928</v>
      </c>
      <c r="AB27" s="23">
        <v>4087</v>
      </c>
      <c r="AC27" s="22">
        <f t="shared" si="5"/>
        <v>3360.9884456349209</v>
      </c>
      <c r="AD27" s="23">
        <v>2855</v>
      </c>
      <c r="AE27" s="22">
        <f t="shared" si="6"/>
        <v>1191.2364111111112</v>
      </c>
      <c r="AF27" s="23">
        <f t="shared" si="7"/>
        <v>1634</v>
      </c>
      <c r="AG27" s="63" t="s">
        <v>75</v>
      </c>
      <c r="AH27" s="64" t="s">
        <v>44</v>
      </c>
      <c r="AI27" s="22">
        <f t="shared" si="8"/>
        <v>82961.107202380954</v>
      </c>
      <c r="AJ27" s="22">
        <f t="shared" si="9"/>
        <v>82961.107202380954</v>
      </c>
      <c r="AK27" s="22">
        <f t="shared" si="10"/>
        <v>4087</v>
      </c>
      <c r="AL27" s="42" t="s">
        <v>44</v>
      </c>
      <c r="AM27" s="23">
        <f>'[2]04-06-2024'!AD27-'[2]04-06-2024'!AE27</f>
        <v>3828.9741785714141</v>
      </c>
      <c r="AN27" s="23">
        <v>8829</v>
      </c>
      <c r="AO27" s="20">
        <v>11971</v>
      </c>
      <c r="AP27" s="23">
        <f t="shared" si="11"/>
        <v>83.48</v>
      </c>
      <c r="AQ27" s="23"/>
      <c r="AR27" s="23"/>
      <c r="AS27" s="55"/>
      <c r="AT27" s="55"/>
      <c r="AU27" s="55"/>
      <c r="AV27" s="55"/>
      <c r="AW27" s="55"/>
      <c r="AX27" s="23">
        <v>173055</v>
      </c>
      <c r="AY27" s="66"/>
      <c r="AZ27" s="22" t="e">
        <f>#REF!-AO27</f>
        <v>#REF!</v>
      </c>
      <c r="BA27" s="114"/>
      <c r="BB27" s="115"/>
      <c r="BC27" s="116">
        <f t="shared" si="13"/>
        <v>-3142</v>
      </c>
    </row>
    <row r="28" spans="1:55" ht="40.5" customHeight="1" x14ac:dyDescent="0.45">
      <c r="A28" s="106"/>
      <c r="B28" s="19">
        <v>16</v>
      </c>
      <c r="C28" s="47" t="s">
        <v>76</v>
      </c>
      <c r="D28" s="60">
        <v>16</v>
      </c>
      <c r="E28" s="65" t="s">
        <v>76</v>
      </c>
      <c r="F28" s="20">
        <v>198309</v>
      </c>
      <c r="G28" s="20">
        <v>172331</v>
      </c>
      <c r="H28" s="21">
        <f t="shared" si="0"/>
        <v>86.900241542239627</v>
      </c>
      <c r="I28" s="61">
        <v>205471</v>
      </c>
      <c r="J28" s="62">
        <v>86.44</v>
      </c>
      <c r="K28" s="22">
        <f t="shared" si="1"/>
        <v>177609.13239999997</v>
      </c>
      <c r="L28" s="22">
        <f t="shared" si="2"/>
        <v>8404</v>
      </c>
      <c r="M28" s="22">
        <v>3394</v>
      </c>
      <c r="N28" s="22">
        <v>4600</v>
      </c>
      <c r="O28" s="22">
        <v>105</v>
      </c>
      <c r="P28" s="22">
        <v>215</v>
      </c>
      <c r="Q28" s="22">
        <v>90</v>
      </c>
      <c r="R28" s="20"/>
      <c r="S28" s="20"/>
      <c r="T28" s="20"/>
      <c r="U28" s="20"/>
      <c r="V28" s="20"/>
      <c r="W28" s="22">
        <f t="shared" si="12"/>
        <v>71728.390690813889</v>
      </c>
      <c r="X28" s="23">
        <v>72750</v>
      </c>
      <c r="Y28" s="22">
        <f t="shared" si="3"/>
        <v>97215.850671108972</v>
      </c>
      <c r="Z28" s="23">
        <v>98051</v>
      </c>
      <c r="AA28" s="22">
        <f t="shared" si="4"/>
        <v>2219.0574609709661</v>
      </c>
      <c r="AB28" s="23">
        <v>1315</v>
      </c>
      <c r="AC28" s="22">
        <f t="shared" si="5"/>
        <v>4543.7843248453109</v>
      </c>
      <c r="AD28" s="23">
        <v>3729</v>
      </c>
      <c r="AE28" s="22">
        <f t="shared" si="6"/>
        <v>1902.0492522608279</v>
      </c>
      <c r="AF28" s="23">
        <f t="shared" si="7"/>
        <v>2468</v>
      </c>
      <c r="AG28" s="63" t="s">
        <v>77</v>
      </c>
      <c r="AH28" s="64" t="s">
        <v>44</v>
      </c>
      <c r="AI28" s="22">
        <f t="shared" si="8"/>
        <v>97215.850671108972</v>
      </c>
      <c r="AJ28" s="22">
        <f t="shared" si="9"/>
        <v>97215.850671108972</v>
      </c>
      <c r="AK28" s="22">
        <f t="shared" si="10"/>
        <v>1315</v>
      </c>
      <c r="AL28" s="42" t="s">
        <v>44</v>
      </c>
      <c r="AM28" s="23">
        <f>'[2]04-06-2024'!AD28-'[2]04-06-2024'!AE28</f>
        <v>25487.459980295083</v>
      </c>
      <c r="AN28" s="23">
        <v>30487</v>
      </c>
      <c r="AO28" s="20">
        <v>25301</v>
      </c>
      <c r="AP28" s="23">
        <f t="shared" si="11"/>
        <v>86.439999999999984</v>
      </c>
      <c r="AQ28" s="23"/>
      <c r="AR28" s="23"/>
      <c r="AS28" s="55"/>
      <c r="AT28" s="55"/>
      <c r="AU28" s="55"/>
      <c r="AV28" s="55"/>
      <c r="AW28" s="55"/>
      <c r="AX28" s="23">
        <v>178313</v>
      </c>
      <c r="AY28" s="66"/>
      <c r="AZ28" s="22" t="e">
        <f>#REF!-AO28</f>
        <v>#REF!</v>
      </c>
      <c r="BA28" s="114"/>
      <c r="BB28" s="115"/>
      <c r="BC28" s="116">
        <f t="shared" si="13"/>
        <v>5186</v>
      </c>
    </row>
    <row r="29" spans="1:55" ht="39.75" customHeight="1" x14ac:dyDescent="0.45">
      <c r="A29" s="106"/>
      <c r="B29" s="19">
        <v>17</v>
      </c>
      <c r="C29" s="47" t="s">
        <v>78</v>
      </c>
      <c r="D29" s="60">
        <v>17</v>
      </c>
      <c r="E29" s="65" t="s">
        <v>78</v>
      </c>
      <c r="F29" s="20">
        <v>201692</v>
      </c>
      <c r="G29" s="20">
        <v>177463</v>
      </c>
      <c r="H29" s="21">
        <f t="shared" si="0"/>
        <v>87.987128889594032</v>
      </c>
      <c r="I29" s="61">
        <v>213551</v>
      </c>
      <c r="J29" s="62">
        <v>88.25</v>
      </c>
      <c r="K29" s="22">
        <f t="shared" si="1"/>
        <v>188458.75750000001</v>
      </c>
      <c r="L29" s="22">
        <f t="shared" si="2"/>
        <v>1548</v>
      </c>
      <c r="M29" s="22">
        <v>690</v>
      </c>
      <c r="N29" s="22">
        <v>795</v>
      </c>
      <c r="O29" s="22">
        <v>15</v>
      </c>
      <c r="P29" s="22">
        <v>39</v>
      </c>
      <c r="Q29" s="22">
        <v>9</v>
      </c>
      <c r="R29" s="20"/>
      <c r="S29" s="20"/>
      <c r="T29" s="20"/>
      <c r="U29" s="20"/>
      <c r="V29" s="20"/>
      <c r="W29" s="22">
        <f t="shared" si="12"/>
        <v>84002.934544573654</v>
      </c>
      <c r="X29" s="23">
        <v>70086</v>
      </c>
      <c r="Y29" s="22">
        <f t="shared" si="3"/>
        <v>96785.989801356598</v>
      </c>
      <c r="Z29" s="23">
        <v>109915</v>
      </c>
      <c r="AA29" s="22">
        <f t="shared" si="4"/>
        <v>1826.1507509689923</v>
      </c>
      <c r="AB29" s="23">
        <v>1667</v>
      </c>
      <c r="AC29" s="22">
        <f t="shared" si="5"/>
        <v>4747.99195251938</v>
      </c>
      <c r="AD29" s="23">
        <v>3305</v>
      </c>
      <c r="AE29" s="22">
        <f t="shared" si="6"/>
        <v>1095.6904505813955</v>
      </c>
      <c r="AF29" s="23">
        <f t="shared" si="7"/>
        <v>5341</v>
      </c>
      <c r="AG29" s="63" t="s">
        <v>79</v>
      </c>
      <c r="AH29" s="26" t="s">
        <v>66</v>
      </c>
      <c r="AI29" s="22">
        <f t="shared" si="8"/>
        <v>96785.989801356598</v>
      </c>
      <c r="AJ29" s="22">
        <f t="shared" si="9"/>
        <v>96785.989801356598</v>
      </c>
      <c r="AK29" s="22">
        <f t="shared" si="10"/>
        <v>1667</v>
      </c>
      <c r="AL29" s="118" t="s">
        <v>66</v>
      </c>
      <c r="AM29" s="23">
        <f>'[2]04-06-2024'!AD29-'[2]04-06-2024'!AE29</f>
        <v>12783.055256782944</v>
      </c>
      <c r="AN29" s="23">
        <v>17783</v>
      </c>
      <c r="AO29" s="20">
        <v>39829</v>
      </c>
      <c r="AP29" s="23">
        <f t="shared" si="11"/>
        <v>88.25</v>
      </c>
      <c r="AQ29" s="23"/>
      <c r="AR29" s="23"/>
      <c r="AS29" s="55"/>
      <c r="AT29" s="55"/>
      <c r="AU29" s="55"/>
      <c r="AV29" s="55"/>
      <c r="AW29" s="55"/>
      <c r="AX29" s="23">
        <v>190314</v>
      </c>
      <c r="AY29" s="66"/>
      <c r="AZ29" s="22" t="e">
        <f>#REF!-AO29</f>
        <v>#REF!</v>
      </c>
      <c r="BA29" s="114"/>
      <c r="BB29" s="115"/>
      <c r="BC29" s="116">
        <f t="shared" si="13"/>
        <v>-22046</v>
      </c>
    </row>
    <row r="30" spans="1:55" ht="47.25" customHeight="1" x14ac:dyDescent="0.45">
      <c r="A30" s="106"/>
      <c r="B30" s="19">
        <v>18</v>
      </c>
      <c r="C30" s="47" t="s">
        <v>80</v>
      </c>
      <c r="D30" s="60">
        <v>18</v>
      </c>
      <c r="E30" s="65" t="s">
        <v>80</v>
      </c>
      <c r="F30" s="20">
        <v>232031</v>
      </c>
      <c r="G30" s="20">
        <v>164420</v>
      </c>
      <c r="H30" s="21">
        <f t="shared" si="0"/>
        <v>70.861221129935231</v>
      </c>
      <c r="I30" s="61">
        <v>257205</v>
      </c>
      <c r="J30" s="62">
        <v>71.84</v>
      </c>
      <c r="K30" s="22">
        <f t="shared" si="1"/>
        <v>184776.07199999999</v>
      </c>
      <c r="L30" s="22">
        <f t="shared" si="2"/>
        <v>898</v>
      </c>
      <c r="M30" s="22">
        <v>385</v>
      </c>
      <c r="N30" s="22">
        <v>490</v>
      </c>
      <c r="O30" s="22">
        <v>9</v>
      </c>
      <c r="P30" s="22">
        <v>9</v>
      </c>
      <c r="Q30" s="22">
        <v>5</v>
      </c>
      <c r="R30" s="20"/>
      <c r="S30" s="20"/>
      <c r="T30" s="20"/>
      <c r="U30" s="20"/>
      <c r="V30" s="20"/>
      <c r="W30" s="22">
        <f t="shared" si="12"/>
        <v>79219.139999999985</v>
      </c>
      <c r="X30" s="23">
        <v>60632</v>
      </c>
      <c r="Y30" s="22">
        <f t="shared" si="3"/>
        <v>100824.35999999999</v>
      </c>
      <c r="Z30" s="23">
        <v>121241</v>
      </c>
      <c r="AA30" s="22">
        <f t="shared" si="4"/>
        <v>1851.876</v>
      </c>
      <c r="AB30" s="23">
        <v>1527</v>
      </c>
      <c r="AC30" s="22">
        <f t="shared" si="5"/>
        <v>1851.876</v>
      </c>
      <c r="AD30" s="23">
        <v>1365</v>
      </c>
      <c r="AE30" s="22">
        <f t="shared" si="6"/>
        <v>1028.82</v>
      </c>
      <c r="AF30" s="23">
        <f t="shared" si="7"/>
        <v>4042</v>
      </c>
      <c r="AG30" s="63" t="s">
        <v>81</v>
      </c>
      <c r="AH30" s="64" t="s">
        <v>44</v>
      </c>
      <c r="AI30" s="22">
        <f t="shared" si="8"/>
        <v>100824.35999999999</v>
      </c>
      <c r="AJ30" s="22">
        <f t="shared" si="9"/>
        <v>100824.35999999999</v>
      </c>
      <c r="AK30" s="22">
        <f t="shared" si="10"/>
        <v>1527</v>
      </c>
      <c r="AL30" s="42" t="s">
        <v>44</v>
      </c>
      <c r="AM30" s="23">
        <f>'[2]04-06-2024'!AD30-'[2]04-06-2024'!AE30</f>
        <v>21605.22</v>
      </c>
      <c r="AN30" s="23">
        <v>26605</v>
      </c>
      <c r="AO30" s="20">
        <v>60609</v>
      </c>
      <c r="AP30" s="23">
        <f t="shared" si="11"/>
        <v>71.839999999999989</v>
      </c>
      <c r="AQ30" s="23"/>
      <c r="AR30" s="23"/>
      <c r="AS30" s="55"/>
      <c r="AT30" s="55"/>
      <c r="AU30" s="55"/>
      <c r="AV30" s="55"/>
      <c r="AW30" s="55"/>
      <c r="AX30" s="23">
        <v>188807</v>
      </c>
      <c r="AY30" s="66"/>
      <c r="AZ30" s="22" t="e">
        <f>#REF!-AO30</f>
        <v>#REF!</v>
      </c>
      <c r="BA30" s="114"/>
      <c r="BB30" s="115"/>
      <c r="BC30" s="116">
        <f t="shared" si="13"/>
        <v>-34004</v>
      </c>
    </row>
    <row r="31" spans="1:55" ht="37.5" customHeight="1" x14ac:dyDescent="0.45">
      <c r="A31" s="107"/>
      <c r="B31" s="19">
        <v>19</v>
      </c>
      <c r="C31" s="47" t="s">
        <v>82</v>
      </c>
      <c r="D31" s="60">
        <v>19</v>
      </c>
      <c r="E31" s="65" t="s">
        <v>82</v>
      </c>
      <c r="F31" s="20">
        <v>213388</v>
      </c>
      <c r="G31" s="20">
        <v>183901</v>
      </c>
      <c r="H31" s="21">
        <f t="shared" si="0"/>
        <v>86.181509738129606</v>
      </c>
      <c r="I31" s="61">
        <v>222475</v>
      </c>
      <c r="J31" s="62">
        <v>85.45</v>
      </c>
      <c r="K31" s="22">
        <f t="shared" si="1"/>
        <v>190104.88750000001</v>
      </c>
      <c r="L31" s="22">
        <f t="shared" si="2"/>
        <v>1209</v>
      </c>
      <c r="M31" s="22">
        <v>500</v>
      </c>
      <c r="N31" s="22">
        <v>660</v>
      </c>
      <c r="O31" s="22">
        <v>12</v>
      </c>
      <c r="P31" s="22">
        <v>24</v>
      </c>
      <c r="Q31" s="22">
        <v>13</v>
      </c>
      <c r="R31" s="20"/>
      <c r="S31" s="20"/>
      <c r="T31" s="20"/>
      <c r="U31" s="20"/>
      <c r="V31" s="20"/>
      <c r="W31" s="22">
        <f t="shared" si="12"/>
        <v>78620.714433416055</v>
      </c>
      <c r="X31" s="23">
        <v>72236</v>
      </c>
      <c r="Y31" s="22">
        <f t="shared" si="3"/>
        <v>103779.34305210919</v>
      </c>
      <c r="Z31" s="23">
        <v>111026</v>
      </c>
      <c r="AA31" s="22">
        <f t="shared" si="4"/>
        <v>1886.8971464019853</v>
      </c>
      <c r="AB31" s="23">
        <v>1918</v>
      </c>
      <c r="AC31" s="22">
        <f t="shared" si="5"/>
        <v>3773.7942928039706</v>
      </c>
      <c r="AD31" s="23">
        <v>1969</v>
      </c>
      <c r="AE31" s="22">
        <f t="shared" si="6"/>
        <v>2044.1385752688175</v>
      </c>
      <c r="AF31" s="23">
        <f t="shared" si="7"/>
        <v>3105</v>
      </c>
      <c r="AG31" s="63" t="s">
        <v>83</v>
      </c>
      <c r="AH31" s="64" t="s">
        <v>44</v>
      </c>
      <c r="AI31" s="22">
        <f t="shared" si="8"/>
        <v>103779.34305210919</v>
      </c>
      <c r="AJ31" s="22">
        <f t="shared" si="9"/>
        <v>103779.34305210919</v>
      </c>
      <c r="AK31" s="22">
        <f t="shared" si="10"/>
        <v>1886.8971464019853</v>
      </c>
      <c r="AL31" s="42" t="s">
        <v>44</v>
      </c>
      <c r="AM31" s="23">
        <f>'[2]04-06-2024'!AD31-'[2]04-06-2024'!AE31</f>
        <v>25158.628618693139</v>
      </c>
      <c r="AN31" s="23">
        <v>30159</v>
      </c>
      <c r="AO31" s="20">
        <v>38790</v>
      </c>
      <c r="AP31" s="23">
        <f t="shared" si="11"/>
        <v>85.45</v>
      </c>
      <c r="AQ31" s="23"/>
      <c r="AR31" s="23"/>
      <c r="AS31" s="55"/>
      <c r="AT31" s="55"/>
      <c r="AU31" s="55"/>
      <c r="AV31" s="55"/>
      <c r="AW31" s="55"/>
      <c r="AX31" s="23">
        <v>190254</v>
      </c>
      <c r="AY31" s="66"/>
      <c r="AZ31" s="22" t="e">
        <f>#REF!-AO31</f>
        <v>#REF!</v>
      </c>
      <c r="BA31" s="114"/>
      <c r="BB31" s="115"/>
      <c r="BC31" s="116">
        <f t="shared" si="13"/>
        <v>-8631</v>
      </c>
    </row>
    <row r="32" spans="1:55" ht="39" customHeight="1" x14ac:dyDescent="0.45">
      <c r="A32" s="110" t="s">
        <v>84</v>
      </c>
      <c r="B32" s="19">
        <v>20</v>
      </c>
      <c r="C32" s="47" t="s">
        <v>85</v>
      </c>
      <c r="D32" s="60">
        <v>20</v>
      </c>
      <c r="E32" s="65" t="s">
        <v>85</v>
      </c>
      <c r="F32" s="20">
        <v>307144</v>
      </c>
      <c r="G32" s="20">
        <v>229890</v>
      </c>
      <c r="H32" s="21">
        <f t="shared" si="0"/>
        <v>74.84762847394056</v>
      </c>
      <c r="I32" s="61">
        <v>363013</v>
      </c>
      <c r="J32" s="62">
        <v>75.959999999999994</v>
      </c>
      <c r="K32" s="22">
        <f t="shared" si="1"/>
        <v>275744.67479999998</v>
      </c>
      <c r="L32" s="22">
        <f t="shared" si="2"/>
        <v>756.75</v>
      </c>
      <c r="M32" s="22">
        <v>340</v>
      </c>
      <c r="N32" s="22">
        <v>391</v>
      </c>
      <c r="O32" s="22">
        <v>7</v>
      </c>
      <c r="P32" s="22">
        <v>11.75</v>
      </c>
      <c r="Q32" s="22">
        <v>7</v>
      </c>
      <c r="R32" s="20"/>
      <c r="S32" s="20"/>
      <c r="T32" s="20"/>
      <c r="U32" s="20"/>
      <c r="V32" s="20"/>
      <c r="W32" s="22">
        <f t="shared" si="12"/>
        <v>123889.2493320119</v>
      </c>
      <c r="X32" s="23">
        <v>83829</v>
      </c>
      <c r="Y32" s="22">
        <f t="shared" si="3"/>
        <v>142472.63673181366</v>
      </c>
      <c r="Z32" s="23">
        <v>176230</v>
      </c>
      <c r="AA32" s="22">
        <f t="shared" si="4"/>
        <v>2550.6610156590682</v>
      </c>
      <c r="AB32" s="23">
        <v>5147</v>
      </c>
      <c r="AC32" s="22">
        <f t="shared" si="5"/>
        <v>4281.4667048562933</v>
      </c>
      <c r="AD32" s="23">
        <v>3061</v>
      </c>
      <c r="AE32" s="22">
        <f t="shared" si="6"/>
        <v>2550.6610156590682</v>
      </c>
      <c r="AF32" s="23">
        <f t="shared" si="7"/>
        <v>9968</v>
      </c>
      <c r="AG32" s="63" t="s">
        <v>86</v>
      </c>
      <c r="AH32" s="64" t="s">
        <v>44</v>
      </c>
      <c r="AI32" s="22">
        <f t="shared" si="8"/>
        <v>142472.63673181366</v>
      </c>
      <c r="AJ32" s="22">
        <f t="shared" si="9"/>
        <v>142472.63673181366</v>
      </c>
      <c r="AK32" s="22">
        <f t="shared" si="10"/>
        <v>2550.6610156590682</v>
      </c>
      <c r="AL32" s="42" t="s">
        <v>44</v>
      </c>
      <c r="AM32" s="23">
        <f>'[2]04-06-2024'!AD32-'[2]04-06-2024'!AE32</f>
        <v>18583.387399801766</v>
      </c>
      <c r="AN32" s="23">
        <v>23583</v>
      </c>
      <c r="AO32" s="20">
        <v>92401</v>
      </c>
      <c r="AP32" s="23">
        <f t="shared" si="11"/>
        <v>75.959999999999994</v>
      </c>
      <c r="AQ32" s="23"/>
      <c r="AR32" s="23"/>
      <c r="AS32" s="55"/>
      <c r="AT32" s="55"/>
      <c r="AU32" s="55"/>
      <c r="AV32" s="55"/>
      <c r="AW32" s="55"/>
      <c r="AX32" s="23">
        <v>278235</v>
      </c>
      <c r="AY32" s="66"/>
      <c r="AZ32" s="22" t="e">
        <f>#REF!-AO32</f>
        <v>#REF!</v>
      </c>
      <c r="BA32" s="114"/>
      <c r="BB32" s="115"/>
      <c r="BC32" s="116">
        <f t="shared" si="13"/>
        <v>-68818</v>
      </c>
    </row>
    <row r="33" spans="1:55" ht="35.25" customHeight="1" x14ac:dyDescent="0.45">
      <c r="A33" s="106"/>
      <c r="B33" s="19">
        <v>21</v>
      </c>
      <c r="C33" s="47" t="s">
        <v>87</v>
      </c>
      <c r="D33" s="60">
        <v>21</v>
      </c>
      <c r="E33" s="65" t="s">
        <v>87</v>
      </c>
      <c r="F33" s="20">
        <v>272448</v>
      </c>
      <c r="G33" s="20">
        <v>173804</v>
      </c>
      <c r="H33" s="21">
        <f t="shared" si="0"/>
        <v>63.793457834155511</v>
      </c>
      <c r="I33" s="61">
        <v>292206</v>
      </c>
      <c r="J33" s="62">
        <v>68.64</v>
      </c>
      <c r="K33" s="22">
        <f t="shared" si="1"/>
        <v>200570.19839999999</v>
      </c>
      <c r="L33" s="22">
        <f t="shared" si="2"/>
        <v>1078</v>
      </c>
      <c r="M33" s="22">
        <v>390</v>
      </c>
      <c r="N33" s="22">
        <v>655</v>
      </c>
      <c r="O33" s="22">
        <v>14</v>
      </c>
      <c r="P33" s="22">
        <v>10</v>
      </c>
      <c r="Q33" s="22">
        <v>9</v>
      </c>
      <c r="R33" s="20"/>
      <c r="S33" s="20"/>
      <c r="T33" s="20"/>
      <c r="U33" s="20"/>
      <c r="V33" s="20"/>
      <c r="W33" s="22">
        <f t="shared" si="12"/>
        <v>72562.502204081626</v>
      </c>
      <c r="X33" s="23">
        <v>61170</v>
      </c>
      <c r="Y33" s="22">
        <f t="shared" si="3"/>
        <v>121867.7921632653</v>
      </c>
      <c r="Z33" s="23">
        <v>132047</v>
      </c>
      <c r="AA33" s="22">
        <f t="shared" si="4"/>
        <v>2604.8077714285714</v>
      </c>
      <c r="AB33" s="23">
        <v>3430</v>
      </c>
      <c r="AC33" s="22">
        <f t="shared" si="5"/>
        <v>1860.5769795918368</v>
      </c>
      <c r="AD33" s="23">
        <v>1508</v>
      </c>
      <c r="AE33" s="22">
        <f t="shared" si="6"/>
        <v>1674.519281632653</v>
      </c>
      <c r="AF33" s="23">
        <f t="shared" si="7"/>
        <v>5339</v>
      </c>
      <c r="AG33" s="67" t="s">
        <v>88</v>
      </c>
      <c r="AH33" s="64" t="s">
        <v>44</v>
      </c>
      <c r="AI33" s="22">
        <f t="shared" si="8"/>
        <v>121867.7921632653</v>
      </c>
      <c r="AJ33" s="22">
        <f t="shared" si="9"/>
        <v>121867.7921632653</v>
      </c>
      <c r="AK33" s="22">
        <f t="shared" si="10"/>
        <v>2604.8077714285714</v>
      </c>
      <c r="AL33" s="42" t="s">
        <v>44</v>
      </c>
      <c r="AM33" s="23">
        <f>'[2]04-06-2024'!AD33-'[2]04-06-2024'!AE33</f>
        <v>49305.289959183676</v>
      </c>
      <c r="AN33" s="23">
        <v>54305</v>
      </c>
      <c r="AO33" s="20">
        <v>70877</v>
      </c>
      <c r="AP33" s="23">
        <f t="shared" si="11"/>
        <v>68.64</v>
      </c>
      <c r="AQ33" s="23"/>
      <c r="AR33" s="23"/>
      <c r="AS33" s="55"/>
      <c r="AT33" s="55"/>
      <c r="AU33" s="55"/>
      <c r="AV33" s="55"/>
      <c r="AW33" s="55"/>
      <c r="AX33" s="23">
        <v>203494</v>
      </c>
      <c r="AY33" s="66"/>
      <c r="AZ33" s="22" t="e">
        <f>#REF!-AO33</f>
        <v>#REF!</v>
      </c>
      <c r="BA33" s="114"/>
      <c r="BB33" s="115"/>
      <c r="BC33" s="116">
        <f t="shared" si="13"/>
        <v>-16572</v>
      </c>
    </row>
    <row r="34" spans="1:55" ht="39" customHeight="1" x14ac:dyDescent="0.45">
      <c r="A34" s="106"/>
      <c r="B34" s="19">
        <v>22</v>
      </c>
      <c r="C34" s="47" t="s">
        <v>89</v>
      </c>
      <c r="D34" s="60">
        <v>22</v>
      </c>
      <c r="E34" s="65" t="s">
        <v>89</v>
      </c>
      <c r="F34" s="20">
        <v>209356</v>
      </c>
      <c r="G34" s="20">
        <v>125701</v>
      </c>
      <c r="H34" s="21">
        <f t="shared" si="0"/>
        <v>60.041747071973091</v>
      </c>
      <c r="I34" s="61">
        <v>216770</v>
      </c>
      <c r="J34" s="62">
        <v>63.42</v>
      </c>
      <c r="K34" s="22">
        <f t="shared" si="1"/>
        <v>137475.53400000001</v>
      </c>
      <c r="L34" s="22">
        <f t="shared" si="2"/>
        <v>1158</v>
      </c>
      <c r="M34" s="22">
        <v>410</v>
      </c>
      <c r="N34" s="22">
        <v>706</v>
      </c>
      <c r="O34" s="22">
        <v>19</v>
      </c>
      <c r="P34" s="22">
        <v>13</v>
      </c>
      <c r="Q34" s="22">
        <v>10</v>
      </c>
      <c r="R34" s="20"/>
      <c r="S34" s="20"/>
      <c r="T34" s="20"/>
      <c r="U34" s="20"/>
      <c r="V34" s="20"/>
      <c r="W34" s="22">
        <f t="shared" si="12"/>
        <v>48674.411865284979</v>
      </c>
      <c r="X34" s="23">
        <v>33274</v>
      </c>
      <c r="Y34" s="22">
        <f t="shared" si="3"/>
        <v>83814.962870466334</v>
      </c>
      <c r="Z34" s="23">
        <v>97868</v>
      </c>
      <c r="AA34" s="22">
        <f t="shared" si="4"/>
        <v>2255.6434766839384</v>
      </c>
      <c r="AB34" s="23">
        <v>3940</v>
      </c>
      <c r="AC34" s="22">
        <f t="shared" si="5"/>
        <v>1543.3350103626944</v>
      </c>
      <c r="AD34" s="23">
        <v>631</v>
      </c>
      <c r="AE34" s="22">
        <f t="shared" si="6"/>
        <v>1187.1807772020727</v>
      </c>
      <c r="AF34" s="23">
        <f t="shared" si="7"/>
        <v>3615</v>
      </c>
      <c r="AG34" s="63" t="s">
        <v>90</v>
      </c>
      <c r="AH34" s="26" t="s">
        <v>66</v>
      </c>
      <c r="AI34" s="22">
        <f t="shared" si="8"/>
        <v>83814.962870466334</v>
      </c>
      <c r="AJ34" s="22">
        <f t="shared" si="9"/>
        <v>83814.962870466334</v>
      </c>
      <c r="AK34" s="22">
        <f t="shared" si="10"/>
        <v>2255.6434766839384</v>
      </c>
      <c r="AL34" s="118" t="s">
        <v>66</v>
      </c>
      <c r="AM34" s="23">
        <f>'[2]04-06-2024'!AD34-'[2]04-06-2024'!AE34</f>
        <v>35140.551005181354</v>
      </c>
      <c r="AN34" s="23">
        <v>40141</v>
      </c>
      <c r="AO34" s="20">
        <v>64594</v>
      </c>
      <c r="AP34" s="23">
        <f t="shared" si="11"/>
        <v>63.420000000000009</v>
      </c>
      <c r="AQ34" s="23"/>
      <c r="AR34" s="23"/>
      <c r="AS34" s="55"/>
      <c r="AT34" s="55"/>
      <c r="AU34" s="55"/>
      <c r="AV34" s="55"/>
      <c r="AW34" s="55"/>
      <c r="AX34" s="23">
        <v>139328</v>
      </c>
      <c r="AY34" s="66"/>
      <c r="AZ34" s="22" t="e">
        <f>#REF!-AO34</f>
        <v>#REF!</v>
      </c>
      <c r="BA34" s="114"/>
      <c r="BB34" s="115"/>
      <c r="BC34" s="116">
        <f t="shared" si="13"/>
        <v>-24453</v>
      </c>
    </row>
    <row r="35" spans="1:55" ht="37.5" customHeight="1" x14ac:dyDescent="0.45">
      <c r="A35" s="106"/>
      <c r="B35" s="19">
        <v>23</v>
      </c>
      <c r="C35" s="47" t="s">
        <v>91</v>
      </c>
      <c r="D35" s="60">
        <v>23</v>
      </c>
      <c r="E35" s="65" t="s">
        <v>91</v>
      </c>
      <c r="F35" s="20">
        <v>280328</v>
      </c>
      <c r="G35" s="20">
        <v>176841</v>
      </c>
      <c r="H35" s="21">
        <f t="shared" si="0"/>
        <v>63.08360206615108</v>
      </c>
      <c r="I35" s="61">
        <v>285789</v>
      </c>
      <c r="J35" s="62">
        <v>64.63</v>
      </c>
      <c r="K35" s="22">
        <f t="shared" si="1"/>
        <v>184705.4307</v>
      </c>
      <c r="L35" s="22">
        <f t="shared" si="2"/>
        <v>484.3</v>
      </c>
      <c r="M35" s="22">
        <v>258</v>
      </c>
      <c r="N35" s="22">
        <v>210</v>
      </c>
      <c r="O35" s="22">
        <v>8</v>
      </c>
      <c r="P35" s="22">
        <v>4</v>
      </c>
      <c r="Q35" s="22">
        <v>4.3</v>
      </c>
      <c r="R35" s="20"/>
      <c r="S35" s="20"/>
      <c r="T35" s="20"/>
      <c r="U35" s="20"/>
      <c r="V35" s="20"/>
      <c r="W35" s="22">
        <f t="shared" si="12"/>
        <v>98397.689697708032</v>
      </c>
      <c r="X35" s="23">
        <v>61267</v>
      </c>
      <c r="Y35" s="22">
        <f t="shared" si="3"/>
        <v>80091.142777204208</v>
      </c>
      <c r="Z35" s="23">
        <v>108801</v>
      </c>
      <c r="AA35" s="22">
        <f t="shared" si="4"/>
        <v>3051.0911534173033</v>
      </c>
      <c r="AB35" s="23">
        <v>4252</v>
      </c>
      <c r="AC35" s="22">
        <f t="shared" si="5"/>
        <v>1525.5455767086517</v>
      </c>
      <c r="AD35" s="23">
        <v>1130</v>
      </c>
      <c r="AE35" s="22">
        <f t="shared" si="6"/>
        <v>1639.9614949618003</v>
      </c>
      <c r="AF35" s="23">
        <f t="shared" si="7"/>
        <v>12758</v>
      </c>
      <c r="AG35" s="67"/>
      <c r="AH35" s="22" t="s">
        <v>9</v>
      </c>
      <c r="AI35" s="22">
        <f t="shared" si="8"/>
        <v>98397.689697708032</v>
      </c>
      <c r="AJ35" s="22">
        <f t="shared" si="9"/>
        <v>98397.689697708032</v>
      </c>
      <c r="AK35" s="22">
        <f t="shared" si="10"/>
        <v>3051.0911534173033</v>
      </c>
      <c r="AL35" s="117" t="s">
        <v>57</v>
      </c>
      <c r="AM35" s="23">
        <f>'[2]04-06-2024'!AD35-'[2]04-06-2024'!AE35</f>
        <v>18306.546920503824</v>
      </c>
      <c r="AN35" s="23">
        <f>'[1]04-06-2024'!AD35-'[1]04-06-2024'!AE35</f>
        <v>18306.546920503824</v>
      </c>
      <c r="AO35" s="24" t="s">
        <v>57</v>
      </c>
      <c r="AP35" s="23">
        <f t="shared" si="11"/>
        <v>64.63</v>
      </c>
      <c r="AQ35" s="23"/>
      <c r="AR35" s="23"/>
      <c r="AS35" s="55"/>
      <c r="AT35" s="55"/>
      <c r="AU35" s="55"/>
      <c r="AV35" s="55"/>
      <c r="AW35" s="55"/>
      <c r="AX35" s="23">
        <v>188208</v>
      </c>
      <c r="AY35" s="66"/>
      <c r="AZ35" s="22">
        <v>47534</v>
      </c>
      <c r="BA35" s="114"/>
      <c r="BB35" s="115"/>
      <c r="BC35" s="116">
        <v>0</v>
      </c>
    </row>
    <row r="36" spans="1:55" ht="39" customHeight="1" x14ac:dyDescent="0.45">
      <c r="A36" s="106"/>
      <c r="B36" s="19">
        <v>24</v>
      </c>
      <c r="C36" s="48" t="s">
        <v>92</v>
      </c>
      <c r="D36" s="60">
        <v>24</v>
      </c>
      <c r="E36" s="65" t="s">
        <v>92</v>
      </c>
      <c r="F36" s="20">
        <v>236625</v>
      </c>
      <c r="G36" s="20">
        <v>134818</v>
      </c>
      <c r="H36" s="21">
        <f t="shared" si="0"/>
        <v>56.975382989963016</v>
      </c>
      <c r="I36" s="61">
        <v>213439</v>
      </c>
      <c r="J36" s="62">
        <v>69.78</v>
      </c>
      <c r="K36" s="22">
        <f t="shared" si="1"/>
        <v>148937.73420000001</v>
      </c>
      <c r="L36" s="22">
        <f t="shared" si="2"/>
        <v>1213</v>
      </c>
      <c r="M36" s="22">
        <v>380</v>
      </c>
      <c r="N36" s="22">
        <v>743</v>
      </c>
      <c r="O36" s="22">
        <v>21</v>
      </c>
      <c r="P36" s="22">
        <v>12</v>
      </c>
      <c r="Q36" s="22">
        <v>57</v>
      </c>
      <c r="R36" s="20"/>
      <c r="S36" s="20"/>
      <c r="T36" s="20"/>
      <c r="U36" s="20"/>
      <c r="V36" s="20"/>
      <c r="W36" s="22">
        <f t="shared" si="12"/>
        <v>46658.152511129432</v>
      </c>
      <c r="X36" s="23">
        <v>55621</v>
      </c>
      <c r="Y36" s="22">
        <f t="shared" si="3"/>
        <v>91228.966620445179</v>
      </c>
      <c r="Z36" s="23">
        <v>90805</v>
      </c>
      <c r="AA36" s="22">
        <f t="shared" si="4"/>
        <v>2578.476849299258</v>
      </c>
      <c r="AB36" s="23">
        <v>999</v>
      </c>
      <c r="AC36" s="22">
        <f t="shared" si="5"/>
        <v>1473.4153424567189</v>
      </c>
      <c r="AD36" s="23">
        <v>1002</v>
      </c>
      <c r="AE36" s="22">
        <f t="shared" si="6"/>
        <v>6998.7228766694152</v>
      </c>
      <c r="AF36" s="23">
        <f t="shared" si="7"/>
        <v>2581</v>
      </c>
      <c r="AG36" s="63" t="s">
        <v>93</v>
      </c>
      <c r="AH36" s="64" t="s">
        <v>44</v>
      </c>
      <c r="AI36" s="22">
        <f t="shared" si="8"/>
        <v>91228.966620445179</v>
      </c>
      <c r="AJ36" s="22">
        <f t="shared" si="9"/>
        <v>91228.966620445179</v>
      </c>
      <c r="AK36" s="22">
        <f t="shared" si="10"/>
        <v>999</v>
      </c>
      <c r="AL36" s="42" t="s">
        <v>44</v>
      </c>
      <c r="AM36" s="23">
        <f>'[2]04-06-2024'!AD36-'[2]04-06-2024'!AE36</f>
        <v>44570.814109315746</v>
      </c>
      <c r="AN36" s="23">
        <v>39571</v>
      </c>
      <c r="AO36" s="20">
        <v>35184</v>
      </c>
      <c r="AP36" s="23">
        <f t="shared" si="11"/>
        <v>69.78</v>
      </c>
      <c r="AQ36" s="23"/>
      <c r="AR36" s="23"/>
      <c r="AS36" s="55"/>
      <c r="AT36" s="55"/>
      <c r="AU36" s="55"/>
      <c r="AV36" s="55"/>
      <c r="AW36" s="55"/>
      <c r="AX36" s="23">
        <v>151008</v>
      </c>
      <c r="AY36" s="66"/>
      <c r="AZ36" s="22" t="e">
        <f>#REF!-AO36</f>
        <v>#REF!</v>
      </c>
      <c r="BA36" s="114"/>
      <c r="BB36" s="115"/>
      <c r="BC36" s="116">
        <f t="shared" si="13"/>
        <v>4387</v>
      </c>
    </row>
    <row r="37" spans="1:55" ht="36" customHeight="1" x14ac:dyDescent="0.45">
      <c r="A37" s="107"/>
      <c r="B37" s="19">
        <v>25</v>
      </c>
      <c r="C37" s="48" t="s">
        <v>94</v>
      </c>
      <c r="D37" s="60">
        <v>25</v>
      </c>
      <c r="E37" s="65" t="s">
        <v>94</v>
      </c>
      <c r="F37" s="20">
        <v>310011</v>
      </c>
      <c r="G37" s="20">
        <v>199284</v>
      </c>
      <c r="H37" s="21">
        <f t="shared" si="0"/>
        <v>64.282880284893125</v>
      </c>
      <c r="I37" s="61">
        <v>333611</v>
      </c>
      <c r="J37" s="62">
        <v>69.83</v>
      </c>
      <c r="K37" s="22">
        <f t="shared" si="1"/>
        <v>232960.5613</v>
      </c>
      <c r="L37" s="22">
        <f t="shared" si="2"/>
        <v>827.5</v>
      </c>
      <c r="M37" s="22">
        <v>325</v>
      </c>
      <c r="N37" s="22">
        <v>480</v>
      </c>
      <c r="O37" s="22">
        <v>9</v>
      </c>
      <c r="P37" s="22">
        <v>6.5</v>
      </c>
      <c r="Q37" s="22">
        <v>7</v>
      </c>
      <c r="R37" s="20"/>
      <c r="S37" s="20"/>
      <c r="T37" s="20"/>
      <c r="U37" s="20"/>
      <c r="V37" s="20"/>
      <c r="W37" s="22">
        <f t="shared" si="12"/>
        <v>91495.084498489421</v>
      </c>
      <c r="X37" s="23">
        <v>62468</v>
      </c>
      <c r="Y37" s="22">
        <f t="shared" si="3"/>
        <v>135131.20172084594</v>
      </c>
      <c r="Z37" s="23">
        <v>157703</v>
      </c>
      <c r="AA37" s="22">
        <f t="shared" si="4"/>
        <v>2533.7100322658612</v>
      </c>
      <c r="AB37" s="23">
        <v>3970</v>
      </c>
      <c r="AC37" s="22">
        <f t="shared" si="5"/>
        <v>1829.9016899697888</v>
      </c>
      <c r="AD37" s="23">
        <v>1518</v>
      </c>
      <c r="AE37" s="22">
        <f t="shared" si="6"/>
        <v>1970.663358429003</v>
      </c>
      <c r="AF37" s="23">
        <f t="shared" si="7"/>
        <v>8670</v>
      </c>
      <c r="AG37" s="67" t="s">
        <v>95</v>
      </c>
      <c r="AH37" s="64" t="s">
        <v>44</v>
      </c>
      <c r="AI37" s="22">
        <f t="shared" si="8"/>
        <v>135131.20172084594</v>
      </c>
      <c r="AJ37" s="22">
        <f t="shared" si="9"/>
        <v>135131.20172084594</v>
      </c>
      <c r="AK37" s="22">
        <f t="shared" si="10"/>
        <v>2533.7100322658612</v>
      </c>
      <c r="AL37" s="42" t="s">
        <v>44</v>
      </c>
      <c r="AM37" s="23">
        <f>'[2]04-06-2024'!AD37-'[2]04-06-2024'!AE37</f>
        <v>43636.117222356523</v>
      </c>
      <c r="AN37" s="23">
        <v>48636</v>
      </c>
      <c r="AO37" s="20">
        <v>95235</v>
      </c>
      <c r="AP37" s="23">
        <f t="shared" si="11"/>
        <v>69.83</v>
      </c>
      <c r="AQ37" s="23"/>
      <c r="AR37" s="23"/>
      <c r="AS37" s="55"/>
      <c r="AT37" s="55"/>
      <c r="AU37" s="55"/>
      <c r="AV37" s="55"/>
      <c r="AW37" s="55"/>
      <c r="AX37" s="23">
        <v>234329</v>
      </c>
      <c r="AY37" s="66"/>
      <c r="AZ37" s="22" t="e">
        <f>#REF!-AO37</f>
        <v>#REF!</v>
      </c>
      <c r="BA37" s="114"/>
      <c r="BB37" s="115"/>
      <c r="BC37" s="116">
        <f t="shared" si="13"/>
        <v>-46599</v>
      </c>
    </row>
    <row r="38" spans="1:55" ht="36.75" customHeight="1" x14ac:dyDescent="0.45">
      <c r="A38" s="110" t="s">
        <v>96</v>
      </c>
      <c r="B38" s="19">
        <v>26</v>
      </c>
      <c r="C38" s="48" t="s">
        <v>97</v>
      </c>
      <c r="D38" s="60">
        <v>26</v>
      </c>
      <c r="E38" s="65" t="s">
        <v>97</v>
      </c>
      <c r="F38" s="20">
        <v>210806</v>
      </c>
      <c r="G38" s="20">
        <v>174724</v>
      </c>
      <c r="H38" s="21">
        <f t="shared" si="0"/>
        <v>82.88378888646433</v>
      </c>
      <c r="I38" s="61">
        <v>217484</v>
      </c>
      <c r="J38" s="62">
        <v>84.62</v>
      </c>
      <c r="K38" s="22">
        <f t="shared" si="1"/>
        <v>184034.96080000003</v>
      </c>
      <c r="L38" s="22">
        <f t="shared" si="2"/>
        <v>1490</v>
      </c>
      <c r="M38" s="22">
        <v>619</v>
      </c>
      <c r="N38" s="22">
        <v>800</v>
      </c>
      <c r="O38" s="22">
        <v>17</v>
      </c>
      <c r="P38" s="22">
        <v>39</v>
      </c>
      <c r="Q38" s="22">
        <v>15</v>
      </c>
      <c r="R38" s="20"/>
      <c r="S38" s="20"/>
      <c r="T38" s="20"/>
      <c r="U38" s="20"/>
      <c r="V38" s="20"/>
      <c r="W38" s="22">
        <f t="shared" si="12"/>
        <v>76454.792439731566</v>
      </c>
      <c r="X38" s="23">
        <v>67462</v>
      </c>
      <c r="Y38" s="22">
        <f t="shared" si="3"/>
        <v>98810.717208053713</v>
      </c>
      <c r="Z38" s="23">
        <v>109651</v>
      </c>
      <c r="AA38" s="22">
        <f t="shared" si="4"/>
        <v>2099.727740671141</v>
      </c>
      <c r="AB38" s="23">
        <v>2527</v>
      </c>
      <c r="AC38" s="22">
        <f t="shared" si="5"/>
        <v>4817.0224638926184</v>
      </c>
      <c r="AD38" s="23">
        <v>3849</v>
      </c>
      <c r="AE38" s="22">
        <f t="shared" si="6"/>
        <v>1852.7009476510068</v>
      </c>
      <c r="AF38" s="23">
        <f t="shared" si="7"/>
        <v>2252</v>
      </c>
      <c r="AG38" s="63" t="s">
        <v>98</v>
      </c>
      <c r="AH38" s="64" t="s">
        <v>44</v>
      </c>
      <c r="AI38" s="22">
        <f t="shared" si="8"/>
        <v>98810.717208053713</v>
      </c>
      <c r="AJ38" s="22">
        <f t="shared" si="9"/>
        <v>98810.717208053713</v>
      </c>
      <c r="AK38" s="22">
        <f t="shared" si="10"/>
        <v>2099.727740671141</v>
      </c>
      <c r="AL38" s="42" t="s">
        <v>44</v>
      </c>
      <c r="AM38" s="23">
        <f>'[2]04-06-2024'!AD38-'[2]04-06-2024'!AE38</f>
        <v>22355.924768322147</v>
      </c>
      <c r="AN38" s="23">
        <v>27356</v>
      </c>
      <c r="AO38" s="20">
        <v>42189</v>
      </c>
      <c r="AP38" s="23">
        <f t="shared" si="11"/>
        <v>84.620000000000019</v>
      </c>
      <c r="AQ38" s="23"/>
      <c r="AR38" s="23"/>
      <c r="AS38" s="55"/>
      <c r="AT38" s="55"/>
      <c r="AU38" s="55"/>
      <c r="AV38" s="55"/>
      <c r="AW38" s="55"/>
      <c r="AX38" s="23">
        <v>185741</v>
      </c>
      <c r="AY38" s="66"/>
      <c r="AZ38" s="22" t="e">
        <f>#REF!-AO38</f>
        <v>#REF!</v>
      </c>
      <c r="BA38" s="114"/>
      <c r="BB38" s="115"/>
      <c r="BC38" s="116">
        <f t="shared" si="13"/>
        <v>-14833</v>
      </c>
    </row>
    <row r="39" spans="1:55" ht="39" customHeight="1" x14ac:dyDescent="0.45">
      <c r="A39" s="107"/>
      <c r="B39" s="19">
        <v>27</v>
      </c>
      <c r="C39" s="48" t="s">
        <v>99</v>
      </c>
      <c r="D39" s="60">
        <v>27</v>
      </c>
      <c r="E39" s="65" t="s">
        <v>99</v>
      </c>
      <c r="F39" s="20">
        <v>186294</v>
      </c>
      <c r="G39" s="20">
        <v>154609</v>
      </c>
      <c r="H39" s="21">
        <f t="shared" si="0"/>
        <v>82.991937475173643</v>
      </c>
      <c r="I39" s="61">
        <v>188989</v>
      </c>
      <c r="J39" s="62">
        <v>86.03</v>
      </c>
      <c r="K39" s="22">
        <f t="shared" si="1"/>
        <v>162587.23670000001</v>
      </c>
      <c r="L39" s="22">
        <f t="shared" si="2"/>
        <v>520</v>
      </c>
      <c r="M39" s="22">
        <v>290</v>
      </c>
      <c r="N39" s="22">
        <v>200</v>
      </c>
      <c r="O39" s="22">
        <v>9</v>
      </c>
      <c r="P39" s="22">
        <v>15</v>
      </c>
      <c r="Q39" s="22">
        <v>6</v>
      </c>
      <c r="R39" s="20"/>
      <c r="S39" s="20"/>
      <c r="T39" s="20"/>
      <c r="U39" s="20"/>
      <c r="V39" s="20"/>
      <c r="W39" s="22">
        <f t="shared" si="12"/>
        <v>90673.65123653847</v>
      </c>
      <c r="X39" s="23">
        <v>63843</v>
      </c>
      <c r="Y39" s="22">
        <f t="shared" si="3"/>
        <v>62533.552576923081</v>
      </c>
      <c r="Z39" s="23">
        <v>91869</v>
      </c>
      <c r="AA39" s="22">
        <f t="shared" si="4"/>
        <v>2814.0098659615387</v>
      </c>
      <c r="AB39" s="23">
        <v>1784</v>
      </c>
      <c r="AC39" s="22">
        <f t="shared" si="5"/>
        <v>4690.0164432692309</v>
      </c>
      <c r="AD39" s="23">
        <v>4070</v>
      </c>
      <c r="AE39" s="22">
        <f t="shared" si="6"/>
        <v>1876.0065773076926</v>
      </c>
      <c r="AF39" s="23">
        <f t="shared" si="7"/>
        <v>3655</v>
      </c>
      <c r="AG39" s="63"/>
      <c r="AH39" s="22" t="s">
        <v>9</v>
      </c>
      <c r="AI39" s="22">
        <f t="shared" si="8"/>
        <v>90673.65123653847</v>
      </c>
      <c r="AJ39" s="22">
        <f t="shared" si="9"/>
        <v>90673.65123653847</v>
      </c>
      <c r="AK39" s="22">
        <f t="shared" si="10"/>
        <v>1784</v>
      </c>
      <c r="AL39" s="119" t="s">
        <v>100</v>
      </c>
      <c r="AM39" s="23">
        <f>'[2]04-06-2024'!AD39-'[2]04-06-2024'!AE39</f>
        <v>28140.098659615389</v>
      </c>
      <c r="AN39" s="23">
        <f>'[1]04-06-2024'!AD39-'[1]04-06-2024'!AE39</f>
        <v>28140.098659615389</v>
      </c>
      <c r="AO39" s="40" t="s">
        <v>100</v>
      </c>
      <c r="AP39" s="23">
        <f t="shared" si="11"/>
        <v>86.03</v>
      </c>
      <c r="AQ39" s="23"/>
      <c r="AR39" s="23"/>
      <c r="AS39" s="55"/>
      <c r="AT39" s="55"/>
      <c r="AU39" s="55"/>
      <c r="AV39" s="55"/>
      <c r="AW39" s="55"/>
      <c r="AX39" s="23">
        <v>165221</v>
      </c>
      <c r="AY39" s="66"/>
      <c r="AZ39" s="22">
        <v>28026</v>
      </c>
      <c r="BA39" s="114"/>
      <c r="BB39" s="115"/>
      <c r="BC39" s="116">
        <v>0</v>
      </c>
    </row>
    <row r="40" spans="1:55" ht="36.75" customHeight="1" x14ac:dyDescent="0.45">
      <c r="A40" s="110" t="s">
        <v>101</v>
      </c>
      <c r="B40" s="19">
        <v>28</v>
      </c>
      <c r="C40" s="48" t="s">
        <v>509</v>
      </c>
      <c r="D40" s="60">
        <v>28</v>
      </c>
      <c r="E40" s="65" t="s">
        <v>102</v>
      </c>
      <c r="F40" s="20">
        <v>220893</v>
      </c>
      <c r="G40" s="20">
        <v>157575</v>
      </c>
      <c r="H40" s="21">
        <f t="shared" si="0"/>
        <v>71.335442952017488</v>
      </c>
      <c r="I40" s="61">
        <v>245489</v>
      </c>
      <c r="J40" s="62">
        <v>71.12</v>
      </c>
      <c r="K40" s="22">
        <f t="shared" si="1"/>
        <v>174591.77679999999</v>
      </c>
      <c r="L40" s="22">
        <f t="shared" si="2"/>
        <v>214.5</v>
      </c>
      <c r="M40" s="22">
        <v>101</v>
      </c>
      <c r="N40" s="22">
        <v>80</v>
      </c>
      <c r="O40" s="22">
        <v>3.5</v>
      </c>
      <c r="P40" s="22">
        <v>12</v>
      </c>
      <c r="Q40" s="22">
        <v>18</v>
      </c>
      <c r="R40" s="20"/>
      <c r="S40" s="20"/>
      <c r="T40" s="20"/>
      <c r="U40" s="20"/>
      <c r="V40" s="20"/>
      <c r="W40" s="22">
        <f t="shared" si="12"/>
        <v>82208.715416317005</v>
      </c>
      <c r="X40" s="23">
        <v>65658</v>
      </c>
      <c r="Y40" s="22">
        <f t="shared" si="3"/>
        <v>65115.814191142192</v>
      </c>
      <c r="Z40" s="23">
        <v>33781</v>
      </c>
      <c r="AA40" s="22">
        <f t="shared" si="4"/>
        <v>2848.8168708624708</v>
      </c>
      <c r="AB40" s="23">
        <v>12503</v>
      </c>
      <c r="AC40" s="22">
        <f t="shared" si="5"/>
        <v>9767.372128671328</v>
      </c>
      <c r="AD40" s="23">
        <v>3593</v>
      </c>
      <c r="AE40" s="22">
        <f t="shared" si="6"/>
        <v>14651.058193006993</v>
      </c>
      <c r="AF40" s="23">
        <f t="shared" si="7"/>
        <v>63317</v>
      </c>
      <c r="AG40" s="63" t="s">
        <v>103</v>
      </c>
      <c r="AH40" s="22" t="s">
        <v>9</v>
      </c>
      <c r="AI40" s="22">
        <f t="shared" si="8"/>
        <v>82208.715416317005</v>
      </c>
      <c r="AJ40" s="22">
        <f t="shared" si="9"/>
        <v>82208.715416317005</v>
      </c>
      <c r="AK40" s="22">
        <f t="shared" si="10"/>
        <v>2848.8168708624708</v>
      </c>
      <c r="AL40" s="23" t="s">
        <v>9</v>
      </c>
      <c r="AM40" s="23">
        <f>'[2]04-06-2024'!AD40-'[2]04-06-2024'!AE40</f>
        <v>17092.901225174814</v>
      </c>
      <c r="AN40" s="23">
        <v>22093</v>
      </c>
      <c r="AO40" s="20">
        <v>31877</v>
      </c>
      <c r="AP40" s="23">
        <f t="shared" si="11"/>
        <v>71.11999999999999</v>
      </c>
      <c r="AQ40" s="23"/>
      <c r="AR40" s="23"/>
      <c r="AS40" s="55"/>
      <c r="AT40" s="55"/>
      <c r="AU40" s="55"/>
      <c r="AV40" s="55"/>
      <c r="AW40" s="55"/>
      <c r="AX40" s="23">
        <v>178852</v>
      </c>
      <c r="AY40" s="66"/>
      <c r="AZ40" s="22" t="e">
        <f>#REF!-AO40</f>
        <v>#REF!</v>
      </c>
      <c r="BA40" s="114"/>
      <c r="BB40" s="115"/>
      <c r="BC40" s="116">
        <f t="shared" si="13"/>
        <v>-9784</v>
      </c>
    </row>
    <row r="41" spans="1:55" ht="37.5" customHeight="1" x14ac:dyDescent="0.45">
      <c r="A41" s="107"/>
      <c r="B41" s="19">
        <v>29</v>
      </c>
      <c r="C41" s="48" t="s">
        <v>510</v>
      </c>
      <c r="D41" s="60">
        <v>29</v>
      </c>
      <c r="E41" s="65" t="s">
        <v>104</v>
      </c>
      <c r="F41" s="20">
        <v>227117</v>
      </c>
      <c r="G41" s="20">
        <v>140616</v>
      </c>
      <c r="H41" s="21">
        <f t="shared" si="0"/>
        <v>61.913463104919487</v>
      </c>
      <c r="I41" s="61">
        <v>248387</v>
      </c>
      <c r="J41" s="62">
        <v>63.91</v>
      </c>
      <c r="K41" s="22">
        <f t="shared" si="1"/>
        <v>158744.1317</v>
      </c>
      <c r="L41" s="22">
        <f t="shared" si="2"/>
        <v>181.75</v>
      </c>
      <c r="M41" s="22">
        <v>89</v>
      </c>
      <c r="N41" s="22">
        <v>65</v>
      </c>
      <c r="O41" s="22">
        <v>5.25</v>
      </c>
      <c r="P41" s="22">
        <v>8.5</v>
      </c>
      <c r="Q41" s="22">
        <v>14</v>
      </c>
      <c r="R41" s="20"/>
      <c r="S41" s="20"/>
      <c r="T41" s="20"/>
      <c r="U41" s="20"/>
      <c r="V41" s="20"/>
      <c r="W41" s="22">
        <f t="shared" si="12"/>
        <v>77734.402868225588</v>
      </c>
      <c r="X41" s="23">
        <v>68170</v>
      </c>
      <c r="Y41" s="22">
        <f t="shared" si="3"/>
        <v>56772.316701513068</v>
      </c>
      <c r="Z41" s="23">
        <v>48832</v>
      </c>
      <c r="AA41" s="22">
        <f t="shared" si="4"/>
        <v>4585.4563489683633</v>
      </c>
      <c r="AB41" s="23">
        <v>13566</v>
      </c>
      <c r="AC41" s="22">
        <f t="shared" si="5"/>
        <v>7424.0721840440165</v>
      </c>
      <c r="AD41" s="23">
        <v>1420</v>
      </c>
      <c r="AE41" s="22">
        <f t="shared" si="6"/>
        <v>12227.883597248969</v>
      </c>
      <c r="AF41" s="23">
        <f t="shared" si="7"/>
        <v>29172</v>
      </c>
      <c r="AG41" s="63"/>
      <c r="AH41" s="22" t="s">
        <v>9</v>
      </c>
      <c r="AI41" s="22">
        <f t="shared" si="8"/>
        <v>77734.402868225588</v>
      </c>
      <c r="AJ41" s="22">
        <f t="shared" si="9"/>
        <v>77734.402868225588</v>
      </c>
      <c r="AK41" s="22">
        <f t="shared" si="10"/>
        <v>4585.4563489683633</v>
      </c>
      <c r="AL41" s="23" t="s">
        <v>9</v>
      </c>
      <c r="AM41" s="23">
        <f>'[2]04-06-2024'!AD41-'[2]04-06-2024'!AE41</f>
        <v>20962.086166712521</v>
      </c>
      <c r="AN41" s="23">
        <f>'[1]04-06-2024'!AD41-'[1]04-06-2024'!AE41</f>
        <v>20962.086166712521</v>
      </c>
      <c r="AO41" s="20">
        <v>19338</v>
      </c>
      <c r="AP41" s="23">
        <f t="shared" si="11"/>
        <v>63.91</v>
      </c>
      <c r="AQ41" s="23"/>
      <c r="AR41" s="23"/>
      <c r="AS41" s="55"/>
      <c r="AT41" s="55"/>
      <c r="AU41" s="55"/>
      <c r="AV41" s="55"/>
      <c r="AW41" s="55"/>
      <c r="AX41" s="23">
        <v>161160</v>
      </c>
      <c r="AY41" s="66"/>
      <c r="AZ41" s="22" t="e">
        <f>#REF!-AO41</f>
        <v>#REF!</v>
      </c>
      <c r="BA41" s="114"/>
      <c r="BB41" s="115"/>
      <c r="BC41" s="116">
        <f t="shared" si="13"/>
        <v>1624.0861667125209</v>
      </c>
    </row>
    <row r="42" spans="1:55" ht="39.75" customHeight="1" x14ac:dyDescent="0.45">
      <c r="A42" s="25" t="s">
        <v>96</v>
      </c>
      <c r="B42" s="19">
        <v>30</v>
      </c>
      <c r="C42" s="48" t="s">
        <v>105</v>
      </c>
      <c r="D42" s="60">
        <v>30</v>
      </c>
      <c r="E42" s="65" t="s">
        <v>105</v>
      </c>
      <c r="F42" s="20">
        <v>205573</v>
      </c>
      <c r="G42" s="20">
        <v>159249</v>
      </c>
      <c r="H42" s="21">
        <f t="shared" si="0"/>
        <v>77.465912352303079</v>
      </c>
      <c r="I42" s="61">
        <v>213714</v>
      </c>
      <c r="J42" s="62">
        <v>79.819999999999993</v>
      </c>
      <c r="K42" s="22">
        <f t="shared" si="1"/>
        <v>170586.51479999998</v>
      </c>
      <c r="L42" s="22">
        <f t="shared" si="2"/>
        <v>1041</v>
      </c>
      <c r="M42" s="22">
        <v>430</v>
      </c>
      <c r="N42" s="22">
        <v>565</v>
      </c>
      <c r="O42" s="22">
        <v>15</v>
      </c>
      <c r="P42" s="22">
        <v>17</v>
      </c>
      <c r="Q42" s="22">
        <v>14</v>
      </c>
      <c r="R42" s="20"/>
      <c r="S42" s="20"/>
      <c r="T42" s="20"/>
      <c r="U42" s="20"/>
      <c r="V42" s="20"/>
      <c r="W42" s="22">
        <f t="shared" si="12"/>
        <v>70463.209763688748</v>
      </c>
      <c r="X42" s="23">
        <v>49362</v>
      </c>
      <c r="Y42" s="22">
        <f t="shared" si="3"/>
        <v>92585.380270893365</v>
      </c>
      <c r="Z42" s="23">
        <v>115126</v>
      </c>
      <c r="AA42" s="22">
        <f t="shared" si="4"/>
        <v>2458.0189452449563</v>
      </c>
      <c r="AB42" s="23">
        <v>1895</v>
      </c>
      <c r="AC42" s="22">
        <f t="shared" si="5"/>
        <v>2785.7548046109505</v>
      </c>
      <c r="AD42" s="23">
        <v>1853</v>
      </c>
      <c r="AE42" s="22">
        <f t="shared" si="6"/>
        <v>2294.1510155619594</v>
      </c>
      <c r="AF42" s="23">
        <f t="shared" si="7"/>
        <v>4542</v>
      </c>
      <c r="AG42" s="63" t="s">
        <v>106</v>
      </c>
      <c r="AH42" s="26" t="s">
        <v>66</v>
      </c>
      <c r="AI42" s="22">
        <f t="shared" si="8"/>
        <v>92585.380270893365</v>
      </c>
      <c r="AJ42" s="22">
        <f t="shared" si="9"/>
        <v>92585.380270893365</v>
      </c>
      <c r="AK42" s="22">
        <f t="shared" si="10"/>
        <v>1895</v>
      </c>
      <c r="AL42" s="118" t="s">
        <v>66</v>
      </c>
      <c r="AM42" s="23">
        <f>'[2]04-06-2024'!AD42-'[2]04-06-2024'!AE42</f>
        <v>22122.170507204617</v>
      </c>
      <c r="AN42" s="23">
        <v>27122</v>
      </c>
      <c r="AO42" s="20">
        <v>65764</v>
      </c>
      <c r="AP42" s="23">
        <f t="shared" si="11"/>
        <v>79.819999999999993</v>
      </c>
      <c r="AQ42" s="23"/>
      <c r="AR42" s="23"/>
      <c r="AS42" s="55"/>
      <c r="AT42" s="55"/>
      <c r="AU42" s="55"/>
      <c r="AV42" s="55"/>
      <c r="AW42" s="55"/>
      <c r="AX42" s="23">
        <v>172778</v>
      </c>
      <c r="AY42" s="66"/>
      <c r="AZ42" s="22" t="e">
        <f>#REF!-AO42</f>
        <v>#REF!</v>
      </c>
      <c r="BA42" s="114"/>
      <c r="BB42" s="115"/>
      <c r="BC42" s="116">
        <f t="shared" si="13"/>
        <v>-38642</v>
      </c>
    </row>
    <row r="43" spans="1:55" ht="38.25" customHeight="1" x14ac:dyDescent="0.45">
      <c r="A43" s="25" t="s">
        <v>84</v>
      </c>
      <c r="B43" s="19">
        <v>31</v>
      </c>
      <c r="C43" s="48" t="s">
        <v>107</v>
      </c>
      <c r="D43" s="60">
        <v>31</v>
      </c>
      <c r="E43" s="65" t="s">
        <v>107</v>
      </c>
      <c r="F43" s="20">
        <v>268878</v>
      </c>
      <c r="G43" s="20">
        <v>200371</v>
      </c>
      <c r="H43" s="21">
        <f t="shared" si="0"/>
        <v>74.521158294840035</v>
      </c>
      <c r="I43" s="61">
        <v>307545</v>
      </c>
      <c r="J43" s="62">
        <v>74.44</v>
      </c>
      <c r="K43" s="22">
        <f t="shared" si="1"/>
        <v>228936.49800000002</v>
      </c>
      <c r="L43" s="22">
        <f t="shared" si="2"/>
        <v>416.75</v>
      </c>
      <c r="M43" s="22">
        <v>180</v>
      </c>
      <c r="N43" s="22">
        <v>222</v>
      </c>
      <c r="O43" s="22">
        <v>4</v>
      </c>
      <c r="P43" s="22">
        <v>7</v>
      </c>
      <c r="Q43" s="22">
        <v>3.75</v>
      </c>
      <c r="R43" s="20"/>
      <c r="S43" s="20"/>
      <c r="T43" s="20"/>
      <c r="U43" s="20"/>
      <c r="V43" s="20"/>
      <c r="W43" s="22">
        <f t="shared" si="12"/>
        <v>98880.790977804456</v>
      </c>
      <c r="X43" s="23">
        <v>67741</v>
      </c>
      <c r="Y43" s="22">
        <f t="shared" si="3"/>
        <v>121952.97553929215</v>
      </c>
      <c r="Z43" s="23">
        <v>149611</v>
      </c>
      <c r="AA43" s="22">
        <f t="shared" si="4"/>
        <v>2197.3509106178763</v>
      </c>
      <c r="AB43" s="23">
        <v>4224</v>
      </c>
      <c r="AC43" s="22">
        <f t="shared" si="5"/>
        <v>3845.3640935812841</v>
      </c>
      <c r="AD43" s="23">
        <v>2834</v>
      </c>
      <c r="AE43" s="22">
        <f t="shared" si="6"/>
        <v>2060.016478704259</v>
      </c>
      <c r="AF43" s="23">
        <f t="shared" si="7"/>
        <v>5734</v>
      </c>
      <c r="AG43" s="67" t="s">
        <v>108</v>
      </c>
      <c r="AH43" s="26" t="s">
        <v>109</v>
      </c>
      <c r="AI43" s="22">
        <f t="shared" si="8"/>
        <v>121952.97553929215</v>
      </c>
      <c r="AJ43" s="22">
        <f t="shared" si="9"/>
        <v>121952.97553929215</v>
      </c>
      <c r="AK43" s="22">
        <f t="shared" si="10"/>
        <v>2197.3509106178763</v>
      </c>
      <c r="AL43" s="118" t="s">
        <v>109</v>
      </c>
      <c r="AM43" s="23">
        <f>'[2]04-06-2024'!AD43-'[2]04-06-2024'!AE43</f>
        <v>23072.184561487695</v>
      </c>
      <c r="AN43" s="23">
        <v>28072</v>
      </c>
      <c r="AO43" s="20">
        <v>81870</v>
      </c>
      <c r="AP43" s="23">
        <f t="shared" si="11"/>
        <v>74.440000000000012</v>
      </c>
      <c r="AQ43" s="23"/>
      <c r="AR43" s="23"/>
      <c r="AS43" s="55"/>
      <c r="AT43" s="55"/>
      <c r="AU43" s="55"/>
      <c r="AV43" s="55"/>
      <c r="AW43" s="55"/>
      <c r="AX43" s="23">
        <v>230144</v>
      </c>
      <c r="AY43" s="66"/>
      <c r="AZ43" s="22" t="e">
        <f>#REF!-AO43</f>
        <v>#REF!</v>
      </c>
      <c r="BA43" s="114"/>
      <c r="BB43" s="115"/>
      <c r="BC43" s="116">
        <f t="shared" si="13"/>
        <v>-53798</v>
      </c>
    </row>
    <row r="44" spans="1:55" ht="39" customHeight="1" x14ac:dyDescent="0.45">
      <c r="A44" s="110" t="s">
        <v>96</v>
      </c>
      <c r="B44" s="19">
        <v>32</v>
      </c>
      <c r="C44" s="48" t="s">
        <v>110</v>
      </c>
      <c r="D44" s="60">
        <v>32</v>
      </c>
      <c r="E44" s="65" t="s">
        <v>110</v>
      </c>
      <c r="F44" s="20">
        <v>198556</v>
      </c>
      <c r="G44" s="20">
        <v>168766</v>
      </c>
      <c r="H44" s="21">
        <f t="shared" si="0"/>
        <v>84.99667600072523</v>
      </c>
      <c r="I44" s="61">
        <v>206394</v>
      </c>
      <c r="J44" s="62">
        <v>85.94</v>
      </c>
      <c r="K44" s="22">
        <f t="shared" si="1"/>
        <v>177375.0036</v>
      </c>
      <c r="L44" s="22">
        <f t="shared" si="2"/>
        <v>3470</v>
      </c>
      <c r="M44" s="22">
        <v>1443</v>
      </c>
      <c r="N44" s="22">
        <v>1860</v>
      </c>
      <c r="O44" s="22">
        <v>69</v>
      </c>
      <c r="P44" s="22">
        <v>56</v>
      </c>
      <c r="Q44" s="22">
        <v>42</v>
      </c>
      <c r="R44" s="20"/>
      <c r="S44" s="20"/>
      <c r="T44" s="20"/>
      <c r="U44" s="20"/>
      <c r="V44" s="20"/>
      <c r="W44" s="22">
        <f t="shared" si="12"/>
        <v>73761.420805417874</v>
      </c>
      <c r="X44" s="23">
        <v>60487</v>
      </c>
      <c r="Y44" s="22">
        <f t="shared" si="3"/>
        <v>95077.091266858784</v>
      </c>
      <c r="Z44" s="23">
        <v>109443</v>
      </c>
      <c r="AA44" s="22">
        <f t="shared" si="4"/>
        <v>3527.0533857060514</v>
      </c>
      <c r="AB44" s="23">
        <v>1822</v>
      </c>
      <c r="AC44" s="22">
        <f t="shared" si="5"/>
        <v>2862.5360811527376</v>
      </c>
      <c r="AD44" s="23">
        <v>2409</v>
      </c>
      <c r="AE44" s="22">
        <f t="shared" si="6"/>
        <v>2146.9020608645533</v>
      </c>
      <c r="AF44" s="23">
        <f t="shared" si="7"/>
        <v>5266</v>
      </c>
      <c r="AG44" s="63" t="s">
        <v>111</v>
      </c>
      <c r="AH44" s="26" t="s">
        <v>109</v>
      </c>
      <c r="AI44" s="22">
        <f t="shared" si="8"/>
        <v>95077.091266858784</v>
      </c>
      <c r="AJ44" s="22">
        <f t="shared" si="9"/>
        <v>95077.091266858784</v>
      </c>
      <c r="AK44" s="22">
        <f t="shared" si="10"/>
        <v>1822</v>
      </c>
      <c r="AL44" s="118" t="s">
        <v>109</v>
      </c>
      <c r="AM44" s="23">
        <f>'[2]04-06-2024'!AD44-'[2]04-06-2024'!AE44</f>
        <v>21315.67046144091</v>
      </c>
      <c r="AN44" s="23">
        <v>26316</v>
      </c>
      <c r="AO44" s="20">
        <v>48956</v>
      </c>
      <c r="AP44" s="23">
        <f t="shared" si="11"/>
        <v>85.94</v>
      </c>
      <c r="AQ44" s="23"/>
      <c r="AR44" s="23"/>
      <c r="AS44" s="55"/>
      <c r="AT44" s="55"/>
      <c r="AU44" s="55"/>
      <c r="AV44" s="55"/>
      <c r="AW44" s="55"/>
      <c r="AX44" s="23">
        <v>179427</v>
      </c>
      <c r="AY44" s="66"/>
      <c r="AZ44" s="22" t="e">
        <f>#REF!-AO44</f>
        <v>#REF!</v>
      </c>
      <c r="BA44" s="114"/>
      <c r="BB44" s="115"/>
      <c r="BC44" s="116">
        <f t="shared" si="13"/>
        <v>-22640</v>
      </c>
    </row>
    <row r="45" spans="1:55" ht="36.75" customHeight="1" x14ac:dyDescent="0.45">
      <c r="A45" s="106"/>
      <c r="B45" s="19">
        <v>33</v>
      </c>
      <c r="C45" s="48" t="s">
        <v>511</v>
      </c>
      <c r="D45" s="60">
        <v>33</v>
      </c>
      <c r="E45" s="65" t="s">
        <v>112</v>
      </c>
      <c r="F45" s="20">
        <v>240678</v>
      </c>
      <c r="G45" s="20">
        <v>195725</v>
      </c>
      <c r="H45" s="21">
        <f t="shared" si="0"/>
        <v>81.322347701077788</v>
      </c>
      <c r="I45" s="61">
        <v>250744</v>
      </c>
      <c r="J45" s="62">
        <v>82.41</v>
      </c>
      <c r="K45" s="22">
        <f t="shared" si="1"/>
        <v>206638.13039999999</v>
      </c>
      <c r="L45" s="22">
        <f t="shared" si="2"/>
        <v>9408</v>
      </c>
      <c r="M45" s="22">
        <v>3958</v>
      </c>
      <c r="N45" s="22">
        <v>5000</v>
      </c>
      <c r="O45" s="22">
        <v>100</v>
      </c>
      <c r="P45" s="22">
        <v>250</v>
      </c>
      <c r="Q45" s="22">
        <v>100</v>
      </c>
      <c r="R45" s="20"/>
      <c r="S45" s="20"/>
      <c r="T45" s="20"/>
      <c r="U45" s="20"/>
      <c r="V45" s="20"/>
      <c r="W45" s="22">
        <f t="shared" ref="W45:W76" si="14">M45/L45*K45</f>
        <v>86933.856305612237</v>
      </c>
      <c r="X45" s="23">
        <v>76315</v>
      </c>
      <c r="Y45" s="22">
        <f t="shared" ref="Y45:Y76" si="15">N45/L45*K45</f>
        <v>109820.43494897959</v>
      </c>
      <c r="Z45" s="23">
        <v>120042</v>
      </c>
      <c r="AA45" s="22">
        <f t="shared" ref="AA45:AA76" si="16">O45/L45*K45</f>
        <v>2196.4086989795919</v>
      </c>
      <c r="AB45" s="23">
        <v>2087</v>
      </c>
      <c r="AC45" s="22">
        <f t="shared" ref="AC45:AC76" si="17">P45/L45*K45</f>
        <v>5491.0217474489791</v>
      </c>
      <c r="AD45" s="23">
        <v>4107</v>
      </c>
      <c r="AE45" s="22">
        <f t="shared" ref="AE45:AE76" si="18">Q45/L45*K45</f>
        <v>2196.4086989795919</v>
      </c>
      <c r="AF45" s="23">
        <f t="shared" ref="AF45:AF76" si="19">AX45-X45-Z45-AB45-AD45</f>
        <v>4935</v>
      </c>
      <c r="AG45" s="63" t="s">
        <v>113</v>
      </c>
      <c r="AH45" s="64" t="s">
        <v>44</v>
      </c>
      <c r="AI45" s="22">
        <f t="shared" ref="AI45:AI76" si="20">MAX(W45,Y45,)</f>
        <v>109820.43494897959</v>
      </c>
      <c r="AJ45" s="22">
        <f t="shared" si="9"/>
        <v>109820.43494897959</v>
      </c>
      <c r="AK45" s="22">
        <f t="shared" ref="AK45:AK76" si="21">MIN(W45:AB45)</f>
        <v>2087</v>
      </c>
      <c r="AL45" s="42" t="s">
        <v>44</v>
      </c>
      <c r="AM45" s="23">
        <f>'[2]04-06-2024'!AD45-'[2]04-06-2024'!AE45</f>
        <v>22886.578643367349</v>
      </c>
      <c r="AN45" s="23">
        <v>27887</v>
      </c>
      <c r="AO45" s="20">
        <v>43727</v>
      </c>
      <c r="AP45" s="23">
        <f t="shared" ref="AP45:AP76" si="22">K45/I45*100</f>
        <v>82.41</v>
      </c>
      <c r="AQ45" s="23"/>
      <c r="AR45" s="23"/>
      <c r="AS45" s="55"/>
      <c r="AT45" s="55"/>
      <c r="AU45" s="55"/>
      <c r="AV45" s="55"/>
      <c r="AW45" s="55"/>
      <c r="AX45" s="23">
        <v>207486</v>
      </c>
      <c r="AY45" s="66"/>
      <c r="AZ45" s="22" t="e">
        <f>#REF!-AO45</f>
        <v>#REF!</v>
      </c>
      <c r="BA45" s="114"/>
      <c r="BB45" s="115"/>
      <c r="BC45" s="116">
        <f t="shared" si="13"/>
        <v>-15840</v>
      </c>
    </row>
    <row r="46" spans="1:55" ht="37.5" customHeight="1" x14ac:dyDescent="0.45">
      <c r="A46" s="107"/>
      <c r="B46" s="19">
        <v>34</v>
      </c>
      <c r="C46" s="48" t="s">
        <v>114</v>
      </c>
      <c r="D46" s="60">
        <v>34</v>
      </c>
      <c r="E46" s="65" t="s">
        <v>114</v>
      </c>
      <c r="F46" s="20">
        <v>210578</v>
      </c>
      <c r="G46" s="20">
        <v>174330</v>
      </c>
      <c r="H46" s="21">
        <f t="shared" si="0"/>
        <v>82.786425932433588</v>
      </c>
      <c r="I46" s="61">
        <v>212046</v>
      </c>
      <c r="J46" s="62">
        <v>84.82</v>
      </c>
      <c r="K46" s="22">
        <f t="shared" si="1"/>
        <v>179857.4172</v>
      </c>
      <c r="L46" s="22">
        <f t="shared" si="2"/>
        <v>1432</v>
      </c>
      <c r="M46" s="22">
        <v>600</v>
      </c>
      <c r="N46" s="22">
        <v>753</v>
      </c>
      <c r="O46" s="22">
        <v>16</v>
      </c>
      <c r="P46" s="22">
        <v>46</v>
      </c>
      <c r="Q46" s="22">
        <v>17</v>
      </c>
      <c r="R46" s="20"/>
      <c r="S46" s="20"/>
      <c r="T46" s="20"/>
      <c r="U46" s="20"/>
      <c r="V46" s="20"/>
      <c r="W46" s="22">
        <f t="shared" si="14"/>
        <v>75359.253016759772</v>
      </c>
      <c r="X46" s="23">
        <v>75173</v>
      </c>
      <c r="Y46" s="22">
        <f t="shared" si="15"/>
        <v>94575.862536033514</v>
      </c>
      <c r="Z46" s="23">
        <v>99849</v>
      </c>
      <c r="AA46" s="22">
        <f t="shared" si="16"/>
        <v>2009.5800804469275</v>
      </c>
      <c r="AB46" s="23">
        <v>1088</v>
      </c>
      <c r="AC46" s="22">
        <f t="shared" si="17"/>
        <v>5777.542731284916</v>
      </c>
      <c r="AD46" s="23">
        <v>3824</v>
      </c>
      <c r="AE46" s="22">
        <f t="shared" si="18"/>
        <v>2135.1788354748601</v>
      </c>
      <c r="AF46" s="23">
        <f t="shared" si="19"/>
        <v>2932</v>
      </c>
      <c r="AG46" s="67" t="s">
        <v>115</v>
      </c>
      <c r="AH46" s="64" t="s">
        <v>44</v>
      </c>
      <c r="AI46" s="22">
        <f t="shared" si="20"/>
        <v>94575.862536033514</v>
      </c>
      <c r="AJ46" s="22">
        <f t="shared" si="9"/>
        <v>94575.862536033514</v>
      </c>
      <c r="AK46" s="22">
        <f t="shared" si="21"/>
        <v>1088</v>
      </c>
      <c r="AL46" s="42" t="s">
        <v>44</v>
      </c>
      <c r="AM46" s="23">
        <f>'[2]04-06-2024'!AD46-'[2]04-06-2024'!AE46</f>
        <v>19216.609519273741</v>
      </c>
      <c r="AN46" s="23">
        <v>24217</v>
      </c>
      <c r="AO46" s="20">
        <v>24676</v>
      </c>
      <c r="AP46" s="23">
        <f t="shared" si="22"/>
        <v>84.82</v>
      </c>
      <c r="AQ46" s="23"/>
      <c r="AR46" s="23"/>
      <c r="AS46" s="55"/>
      <c r="AT46" s="55"/>
      <c r="AU46" s="55"/>
      <c r="AV46" s="55"/>
      <c r="AW46" s="55"/>
      <c r="AX46" s="23">
        <v>182866</v>
      </c>
      <c r="AY46" s="66"/>
      <c r="AZ46" s="22" t="e">
        <f>#REF!-AO46</f>
        <v>#REF!</v>
      </c>
      <c r="BA46" s="114"/>
      <c r="BB46" s="115"/>
      <c r="BC46" s="116">
        <f t="shared" si="13"/>
        <v>-459</v>
      </c>
    </row>
    <row r="47" spans="1:55" ht="38.25" customHeight="1" x14ac:dyDescent="0.45">
      <c r="A47" s="110" t="s">
        <v>116</v>
      </c>
      <c r="B47" s="19">
        <v>35</v>
      </c>
      <c r="C47" s="48" t="s">
        <v>117</v>
      </c>
      <c r="D47" s="60">
        <v>35</v>
      </c>
      <c r="E47" s="65" t="s">
        <v>117</v>
      </c>
      <c r="F47" s="20">
        <v>213055</v>
      </c>
      <c r="G47" s="20">
        <v>177375</v>
      </c>
      <c r="H47" s="21">
        <f t="shared" si="0"/>
        <v>83.253150594916804</v>
      </c>
      <c r="I47" s="61">
        <v>224538</v>
      </c>
      <c r="J47" s="62">
        <v>83.38</v>
      </c>
      <c r="K47" s="22">
        <f t="shared" si="1"/>
        <v>187219.78439999997</v>
      </c>
      <c r="L47" s="22">
        <f t="shared" si="2"/>
        <v>2027</v>
      </c>
      <c r="M47" s="22">
        <v>920</v>
      </c>
      <c r="N47" s="22">
        <v>1030</v>
      </c>
      <c r="O47" s="22">
        <v>25</v>
      </c>
      <c r="P47" s="22">
        <v>29</v>
      </c>
      <c r="Q47" s="22">
        <v>23</v>
      </c>
      <c r="R47" s="20"/>
      <c r="S47" s="20"/>
      <c r="T47" s="20"/>
      <c r="U47" s="20"/>
      <c r="V47" s="20"/>
      <c r="W47" s="22">
        <f t="shared" si="14"/>
        <v>84973.952465712864</v>
      </c>
      <c r="X47" s="23">
        <v>82029</v>
      </c>
      <c r="Y47" s="22">
        <f t="shared" si="15"/>
        <v>95133.881564874173</v>
      </c>
      <c r="Z47" s="23">
        <v>97206</v>
      </c>
      <c r="AA47" s="22">
        <f t="shared" si="16"/>
        <v>2309.0747952639367</v>
      </c>
      <c r="AB47" s="23">
        <v>1923</v>
      </c>
      <c r="AC47" s="22">
        <f t="shared" si="17"/>
        <v>2678.5267625061661</v>
      </c>
      <c r="AD47" s="23">
        <v>3434</v>
      </c>
      <c r="AE47" s="22">
        <f t="shared" si="18"/>
        <v>2124.3488116428216</v>
      </c>
      <c r="AF47" s="23">
        <f t="shared" si="19"/>
        <v>4853</v>
      </c>
      <c r="AG47" s="63" t="s">
        <v>118</v>
      </c>
      <c r="AH47" s="64" t="s">
        <v>44</v>
      </c>
      <c r="AI47" s="22">
        <f t="shared" si="20"/>
        <v>95133.881564874173</v>
      </c>
      <c r="AJ47" s="22">
        <f t="shared" si="9"/>
        <v>95133.881564874173</v>
      </c>
      <c r="AK47" s="22">
        <f t="shared" si="21"/>
        <v>1923</v>
      </c>
      <c r="AL47" s="42" t="s">
        <v>44</v>
      </c>
      <c r="AM47" s="23">
        <f>'[2]04-06-2024'!AD47-'[2]04-06-2024'!AE47</f>
        <v>10159.929099161309</v>
      </c>
      <c r="AN47" s="23">
        <v>15160</v>
      </c>
      <c r="AO47" s="20">
        <v>15177</v>
      </c>
      <c r="AP47" s="23">
        <f t="shared" si="22"/>
        <v>83.379999999999981</v>
      </c>
      <c r="AQ47" s="23"/>
      <c r="AR47" s="23"/>
      <c r="AS47" s="55"/>
      <c r="AT47" s="55"/>
      <c r="AU47" s="55"/>
      <c r="AV47" s="55"/>
      <c r="AW47" s="55"/>
      <c r="AX47" s="23">
        <v>189445</v>
      </c>
      <c r="AY47" s="66"/>
      <c r="AZ47" s="22" t="e">
        <f>#REF!-AO47</f>
        <v>#REF!</v>
      </c>
      <c r="BA47" s="114"/>
      <c r="BB47" s="115"/>
      <c r="BC47" s="116">
        <f t="shared" si="13"/>
        <v>-17</v>
      </c>
    </row>
    <row r="48" spans="1:55" ht="34.5" customHeight="1" x14ac:dyDescent="0.45">
      <c r="A48" s="106"/>
      <c r="B48" s="19">
        <v>36</v>
      </c>
      <c r="C48" s="48" t="s">
        <v>120</v>
      </c>
      <c r="D48" s="60">
        <v>36</v>
      </c>
      <c r="E48" s="65" t="s">
        <v>120</v>
      </c>
      <c r="F48" s="20">
        <v>202808</v>
      </c>
      <c r="G48" s="20">
        <v>164915</v>
      </c>
      <c r="H48" s="21">
        <f t="shared" si="0"/>
        <v>81.315825805688135</v>
      </c>
      <c r="I48" s="61">
        <v>217267</v>
      </c>
      <c r="J48" s="62">
        <v>80.45</v>
      </c>
      <c r="K48" s="22">
        <f t="shared" si="1"/>
        <v>174791.30150000003</v>
      </c>
      <c r="L48" s="22">
        <f t="shared" si="2"/>
        <v>1829</v>
      </c>
      <c r="M48" s="22">
        <v>782</v>
      </c>
      <c r="N48" s="22">
        <v>973</v>
      </c>
      <c r="O48" s="22">
        <v>38</v>
      </c>
      <c r="P48" s="22">
        <v>21</v>
      </c>
      <c r="Q48" s="22">
        <v>15</v>
      </c>
      <c r="R48" s="20"/>
      <c r="S48" s="20"/>
      <c r="T48" s="20"/>
      <c r="U48" s="20"/>
      <c r="V48" s="20"/>
      <c r="W48" s="22">
        <f t="shared" si="14"/>
        <v>74733.0769671952</v>
      </c>
      <c r="X48" s="23">
        <v>64234</v>
      </c>
      <c r="Y48" s="22">
        <f t="shared" si="15"/>
        <v>92986.296533351575</v>
      </c>
      <c r="Z48" s="23">
        <v>103002</v>
      </c>
      <c r="AA48" s="22">
        <f t="shared" si="16"/>
        <v>3631.5305943138333</v>
      </c>
      <c r="AB48" s="23">
        <v>1354</v>
      </c>
      <c r="AC48" s="22">
        <f t="shared" si="17"/>
        <v>2006.898486331329</v>
      </c>
      <c r="AD48" s="23">
        <v>2582</v>
      </c>
      <c r="AE48" s="22">
        <f t="shared" si="18"/>
        <v>1433.4989188080922</v>
      </c>
      <c r="AF48" s="23">
        <f t="shared" si="19"/>
        <v>5313</v>
      </c>
      <c r="AG48" s="63" t="s">
        <v>121</v>
      </c>
      <c r="AH48" s="64" t="s">
        <v>44</v>
      </c>
      <c r="AI48" s="22">
        <f t="shared" si="20"/>
        <v>92986.296533351575</v>
      </c>
      <c r="AJ48" s="22">
        <f t="shared" si="9"/>
        <v>92986.296533351575</v>
      </c>
      <c r="AK48" s="22">
        <f t="shared" si="21"/>
        <v>1354</v>
      </c>
      <c r="AL48" s="42" t="s">
        <v>44</v>
      </c>
      <c r="AM48" s="23">
        <f>'[2]04-06-2024'!AD48-'[2]04-06-2024'!AE48</f>
        <v>18253.219566156375</v>
      </c>
      <c r="AN48" s="23">
        <v>23253</v>
      </c>
      <c r="AO48" s="20">
        <v>38768</v>
      </c>
      <c r="AP48" s="23">
        <f t="shared" si="22"/>
        <v>80.450000000000017</v>
      </c>
      <c r="AQ48" s="23"/>
      <c r="AR48" s="23"/>
      <c r="AS48" s="55"/>
      <c r="AT48" s="55"/>
      <c r="AU48" s="55"/>
      <c r="AV48" s="55"/>
      <c r="AW48" s="55"/>
      <c r="AX48" s="23">
        <v>176485</v>
      </c>
      <c r="AY48" s="66"/>
      <c r="AZ48" s="22" t="e">
        <f>#REF!-AO48</f>
        <v>#REF!</v>
      </c>
      <c r="BA48" s="114"/>
      <c r="BB48" s="115"/>
      <c r="BC48" s="116">
        <f t="shared" si="13"/>
        <v>-15515</v>
      </c>
    </row>
    <row r="49" spans="1:55" ht="39" customHeight="1" x14ac:dyDescent="0.45">
      <c r="A49" s="106"/>
      <c r="B49" s="19">
        <v>37</v>
      </c>
      <c r="C49" s="48" t="s">
        <v>122</v>
      </c>
      <c r="D49" s="60">
        <v>37</v>
      </c>
      <c r="E49" s="65" t="s">
        <v>122</v>
      </c>
      <c r="F49" s="20">
        <v>229729</v>
      </c>
      <c r="G49" s="20">
        <v>186682</v>
      </c>
      <c r="H49" s="21">
        <f t="shared" si="0"/>
        <v>81.261834596415767</v>
      </c>
      <c r="I49" s="61">
        <v>236409</v>
      </c>
      <c r="J49" s="62">
        <v>86.63</v>
      </c>
      <c r="K49" s="22">
        <f t="shared" si="1"/>
        <v>204801.11669999998</v>
      </c>
      <c r="L49" s="22">
        <f t="shared" si="2"/>
        <v>1599.75</v>
      </c>
      <c r="M49" s="22">
        <v>570</v>
      </c>
      <c r="N49" s="22">
        <v>980</v>
      </c>
      <c r="O49" s="22">
        <v>16.75</v>
      </c>
      <c r="P49" s="22">
        <v>20</v>
      </c>
      <c r="Q49" s="22">
        <v>13</v>
      </c>
      <c r="R49" s="20"/>
      <c r="S49" s="20"/>
      <c r="T49" s="20"/>
      <c r="U49" s="20"/>
      <c r="V49" s="20"/>
      <c r="W49" s="22">
        <f t="shared" si="14"/>
        <v>72971.79966807313</v>
      </c>
      <c r="X49" s="23">
        <v>64115</v>
      </c>
      <c r="Y49" s="22">
        <f t="shared" si="15"/>
        <v>125460.28714861696</v>
      </c>
      <c r="Z49" s="23">
        <v>134394</v>
      </c>
      <c r="AA49" s="22">
        <f t="shared" si="16"/>
        <v>2144.3467446319737</v>
      </c>
      <c r="AB49" s="23">
        <v>1231</v>
      </c>
      <c r="AC49" s="22">
        <f t="shared" si="17"/>
        <v>2560.4140234411625</v>
      </c>
      <c r="AD49" s="23">
        <v>2027</v>
      </c>
      <c r="AE49" s="22">
        <f t="shared" si="18"/>
        <v>1664.2691152367556</v>
      </c>
      <c r="AF49" s="23">
        <f t="shared" si="19"/>
        <v>5402</v>
      </c>
      <c r="AG49" s="63" t="s">
        <v>123</v>
      </c>
      <c r="AH49" s="26" t="s">
        <v>109</v>
      </c>
      <c r="AI49" s="22">
        <f t="shared" si="20"/>
        <v>125460.28714861696</v>
      </c>
      <c r="AJ49" s="22">
        <f t="shared" si="9"/>
        <v>125460.28714861696</v>
      </c>
      <c r="AK49" s="22">
        <f t="shared" si="21"/>
        <v>1231</v>
      </c>
      <c r="AL49" s="118" t="s">
        <v>109</v>
      </c>
      <c r="AM49" s="23">
        <f>'[2]04-06-2024'!AD49-'[2]04-06-2024'!AE49</f>
        <v>52488.48748054383</v>
      </c>
      <c r="AN49" s="23">
        <v>57488</v>
      </c>
      <c r="AO49" s="20">
        <v>70279</v>
      </c>
      <c r="AP49" s="23">
        <f t="shared" si="22"/>
        <v>86.63</v>
      </c>
      <c r="AQ49" s="23"/>
      <c r="AR49" s="23"/>
      <c r="AS49" s="55"/>
      <c r="AT49" s="55"/>
      <c r="AU49" s="55"/>
      <c r="AV49" s="55"/>
      <c r="AW49" s="55"/>
      <c r="AX49" s="23">
        <v>207169</v>
      </c>
      <c r="AY49" s="66"/>
      <c r="AZ49" s="22" t="e">
        <f>#REF!-AO49</f>
        <v>#REF!</v>
      </c>
      <c r="BA49" s="114"/>
      <c r="BB49" s="115"/>
      <c r="BC49" s="116">
        <f t="shared" si="13"/>
        <v>-12791</v>
      </c>
    </row>
    <row r="50" spans="1:55" ht="38.25" customHeight="1" x14ac:dyDescent="0.45">
      <c r="A50" s="106"/>
      <c r="B50" s="19">
        <v>38</v>
      </c>
      <c r="C50" s="48" t="s">
        <v>124</v>
      </c>
      <c r="D50" s="60">
        <v>38</v>
      </c>
      <c r="E50" s="65" t="s">
        <v>124</v>
      </c>
      <c r="F50" s="20">
        <v>249109</v>
      </c>
      <c r="G50" s="20">
        <v>184507</v>
      </c>
      <c r="H50" s="21">
        <f t="shared" si="0"/>
        <v>74.066773982473535</v>
      </c>
      <c r="I50" s="61">
        <v>269330</v>
      </c>
      <c r="J50" s="62">
        <v>74.94</v>
      </c>
      <c r="K50" s="22">
        <f t="shared" si="1"/>
        <v>201835.902</v>
      </c>
      <c r="L50" s="22">
        <f t="shared" si="2"/>
        <v>504.5</v>
      </c>
      <c r="M50" s="22">
        <v>198</v>
      </c>
      <c r="N50" s="22">
        <v>290</v>
      </c>
      <c r="O50" s="22">
        <v>7</v>
      </c>
      <c r="P50" s="22">
        <v>4.25</v>
      </c>
      <c r="Q50" s="22">
        <v>5.25</v>
      </c>
      <c r="R50" s="20"/>
      <c r="S50" s="20"/>
      <c r="T50" s="20"/>
      <c r="U50" s="20"/>
      <c r="V50" s="20"/>
      <c r="W50" s="22">
        <f t="shared" si="14"/>
        <v>79214.090378592664</v>
      </c>
      <c r="X50" s="23">
        <v>62374</v>
      </c>
      <c r="Y50" s="22">
        <f t="shared" si="15"/>
        <v>116020.63742319128</v>
      </c>
      <c r="Z50" s="23">
        <v>134414</v>
      </c>
      <c r="AA50" s="22">
        <f t="shared" si="16"/>
        <v>2800.4981446977204</v>
      </c>
      <c r="AB50" s="23">
        <v>2205</v>
      </c>
      <c r="AC50" s="22">
        <f t="shared" si="17"/>
        <v>1700.3024449950447</v>
      </c>
      <c r="AD50" s="23">
        <v>1783</v>
      </c>
      <c r="AE50" s="22">
        <f t="shared" si="18"/>
        <v>2100.3736085232904</v>
      </c>
      <c r="AF50" s="23">
        <f t="shared" si="19"/>
        <v>5663</v>
      </c>
      <c r="AG50" s="63" t="s">
        <v>125</v>
      </c>
      <c r="AH50" s="26" t="s">
        <v>109</v>
      </c>
      <c r="AI50" s="22">
        <f t="shared" si="20"/>
        <v>116020.63742319128</v>
      </c>
      <c r="AJ50" s="22">
        <f t="shared" si="9"/>
        <v>116020.63742319128</v>
      </c>
      <c r="AK50" s="22">
        <f t="shared" si="21"/>
        <v>2205</v>
      </c>
      <c r="AL50" s="118" t="s">
        <v>109</v>
      </c>
      <c r="AM50" s="23">
        <f>'[2]04-06-2024'!AD50-'[2]04-06-2024'!AE50</f>
        <v>36806.547044598614</v>
      </c>
      <c r="AN50" s="23">
        <v>41807</v>
      </c>
      <c r="AO50" s="20">
        <v>72040</v>
      </c>
      <c r="AP50" s="23">
        <f t="shared" si="22"/>
        <v>74.94</v>
      </c>
      <c r="AQ50" s="23"/>
      <c r="AR50" s="23"/>
      <c r="AS50" s="55"/>
      <c r="AT50" s="55"/>
      <c r="AU50" s="55"/>
      <c r="AV50" s="55"/>
      <c r="AW50" s="55"/>
      <c r="AX50" s="23">
        <v>206439</v>
      </c>
      <c r="AY50" s="66"/>
      <c r="AZ50" s="22" t="e">
        <f>#REF!-AO50</f>
        <v>#REF!</v>
      </c>
      <c r="BA50" s="114"/>
      <c r="BB50" s="115"/>
      <c r="BC50" s="116">
        <f t="shared" si="13"/>
        <v>-30233</v>
      </c>
    </row>
    <row r="51" spans="1:55" ht="33.75" customHeight="1" x14ac:dyDescent="0.45">
      <c r="A51" s="107"/>
      <c r="B51" s="19">
        <v>39</v>
      </c>
      <c r="C51" s="48" t="s">
        <v>126</v>
      </c>
      <c r="D51" s="60">
        <v>39</v>
      </c>
      <c r="E51" s="65" t="s">
        <v>126</v>
      </c>
      <c r="F51" s="20">
        <v>201975</v>
      </c>
      <c r="G51" s="20">
        <v>162928</v>
      </c>
      <c r="H51" s="21">
        <f t="shared" si="0"/>
        <v>80.667409332838218</v>
      </c>
      <c r="I51" s="61">
        <v>215095</v>
      </c>
      <c r="J51" s="62">
        <v>82.29</v>
      </c>
      <c r="K51" s="22">
        <f t="shared" si="1"/>
        <v>177001.67550000001</v>
      </c>
      <c r="L51" s="22">
        <f t="shared" si="2"/>
        <v>1080</v>
      </c>
      <c r="M51" s="22">
        <v>430</v>
      </c>
      <c r="N51" s="22">
        <v>610</v>
      </c>
      <c r="O51" s="22">
        <v>16</v>
      </c>
      <c r="P51" s="22">
        <v>14</v>
      </c>
      <c r="Q51" s="22">
        <v>10</v>
      </c>
      <c r="R51" s="20"/>
      <c r="S51" s="20"/>
      <c r="T51" s="20"/>
      <c r="U51" s="20"/>
      <c r="V51" s="20"/>
      <c r="W51" s="22">
        <f t="shared" si="14"/>
        <v>70472.889319444454</v>
      </c>
      <c r="X51" s="23">
        <v>65234</v>
      </c>
      <c r="Y51" s="22">
        <f t="shared" si="15"/>
        <v>99973.168569444446</v>
      </c>
      <c r="Z51" s="23">
        <v>105685</v>
      </c>
      <c r="AA51" s="22">
        <f t="shared" si="16"/>
        <v>2622.2470444444448</v>
      </c>
      <c r="AB51" s="23">
        <v>2168</v>
      </c>
      <c r="AC51" s="22">
        <f t="shared" si="17"/>
        <v>2294.4661638888888</v>
      </c>
      <c r="AD51" s="23">
        <v>2020</v>
      </c>
      <c r="AE51" s="22">
        <f t="shared" si="18"/>
        <v>1638.9044027777777</v>
      </c>
      <c r="AF51" s="23">
        <f t="shared" si="19"/>
        <v>3742</v>
      </c>
      <c r="AG51" s="67" t="s">
        <v>127</v>
      </c>
      <c r="AH51" s="64" t="s">
        <v>44</v>
      </c>
      <c r="AI51" s="22">
        <f t="shared" si="20"/>
        <v>99973.168569444446</v>
      </c>
      <c r="AJ51" s="22">
        <f t="shared" si="9"/>
        <v>99973.168569444446</v>
      </c>
      <c r="AK51" s="22">
        <f t="shared" si="21"/>
        <v>2168</v>
      </c>
      <c r="AL51" s="42" t="s">
        <v>44</v>
      </c>
      <c r="AM51" s="23">
        <f>'[2]04-06-2024'!AD51-'[2]04-06-2024'!AE51</f>
        <v>29500.279249999992</v>
      </c>
      <c r="AN51" s="23">
        <v>34500</v>
      </c>
      <c r="AO51" s="20">
        <v>40451</v>
      </c>
      <c r="AP51" s="23">
        <f t="shared" si="22"/>
        <v>82.29</v>
      </c>
      <c r="AQ51" s="23"/>
      <c r="AR51" s="23"/>
      <c r="AS51" s="55"/>
      <c r="AT51" s="55"/>
      <c r="AU51" s="55"/>
      <c r="AV51" s="55"/>
      <c r="AW51" s="55"/>
      <c r="AX51" s="23">
        <v>178849</v>
      </c>
      <c r="AY51" s="66"/>
      <c r="AZ51" s="22" t="e">
        <f>#REF!-AO51</f>
        <v>#REF!</v>
      </c>
      <c r="BA51" s="114"/>
      <c r="BB51" s="115"/>
      <c r="BC51" s="116">
        <f t="shared" si="13"/>
        <v>-5951</v>
      </c>
    </row>
    <row r="52" spans="1:55" ht="33.75" customHeight="1" x14ac:dyDescent="0.45">
      <c r="A52" s="25" t="s">
        <v>128</v>
      </c>
      <c r="B52" s="19">
        <v>40</v>
      </c>
      <c r="C52" s="48" t="s">
        <v>129</v>
      </c>
      <c r="D52" s="60">
        <v>40</v>
      </c>
      <c r="E52" s="65" t="s">
        <v>129</v>
      </c>
      <c r="F52" s="20">
        <v>213511</v>
      </c>
      <c r="G52" s="20">
        <v>186710</v>
      </c>
      <c r="H52" s="21">
        <f t="shared" si="0"/>
        <v>87.447485141280779</v>
      </c>
      <c r="I52" s="61">
        <v>226053</v>
      </c>
      <c r="J52" s="62">
        <v>86.23</v>
      </c>
      <c r="K52" s="22">
        <f t="shared" si="1"/>
        <v>194925.5019</v>
      </c>
      <c r="L52" s="22">
        <f t="shared" si="2"/>
        <v>1048</v>
      </c>
      <c r="M52" s="22">
        <v>545</v>
      </c>
      <c r="N52" s="22">
        <v>470</v>
      </c>
      <c r="O52" s="22">
        <v>8</v>
      </c>
      <c r="P52" s="22">
        <v>12</v>
      </c>
      <c r="Q52" s="22">
        <v>13</v>
      </c>
      <c r="R52" s="20"/>
      <c r="S52" s="20"/>
      <c r="T52" s="20"/>
      <c r="U52" s="20"/>
      <c r="V52" s="20"/>
      <c r="W52" s="22">
        <f t="shared" si="14"/>
        <v>101368.70089265268</v>
      </c>
      <c r="X52" s="23">
        <v>84870</v>
      </c>
      <c r="Y52" s="22">
        <f t="shared" si="15"/>
        <v>87418.879668893132</v>
      </c>
      <c r="Z52" s="23">
        <v>105720</v>
      </c>
      <c r="AA52" s="22">
        <f t="shared" si="16"/>
        <v>1487.980930534351</v>
      </c>
      <c r="AB52" s="23">
        <v>1300</v>
      </c>
      <c r="AC52" s="22">
        <f t="shared" si="17"/>
        <v>2231.9713958015268</v>
      </c>
      <c r="AD52" s="23">
        <v>3105</v>
      </c>
      <c r="AE52" s="22">
        <f t="shared" si="18"/>
        <v>2417.9690121183207</v>
      </c>
      <c r="AF52" s="23">
        <f t="shared" si="19"/>
        <v>1759</v>
      </c>
      <c r="AG52" s="67" t="s">
        <v>130</v>
      </c>
      <c r="AH52" s="22" t="s">
        <v>9</v>
      </c>
      <c r="AI52" s="22">
        <f t="shared" si="20"/>
        <v>101368.70089265268</v>
      </c>
      <c r="AJ52" s="22">
        <f t="shared" si="9"/>
        <v>101368.70089265268</v>
      </c>
      <c r="AK52" s="22">
        <f t="shared" si="21"/>
        <v>1300</v>
      </c>
      <c r="AL52" s="117" t="s">
        <v>57</v>
      </c>
      <c r="AM52" s="23">
        <f>'[2]04-06-2024'!AD52-'[2]04-06-2024'!AE52</f>
        <v>13949.821223759543</v>
      </c>
      <c r="AN52" s="23">
        <f>'[1]04-06-2024'!AD52-'[1]04-06-2024'!AE52</f>
        <v>13949.821223759543</v>
      </c>
      <c r="AO52" s="24" t="s">
        <v>57</v>
      </c>
      <c r="AP52" s="23">
        <f t="shared" si="22"/>
        <v>86.23</v>
      </c>
      <c r="AQ52" s="23"/>
      <c r="AR52" s="23"/>
      <c r="AS52" s="55"/>
      <c r="AT52" s="55"/>
      <c r="AU52" s="55"/>
      <c r="AV52" s="55"/>
      <c r="AW52" s="55"/>
      <c r="AX52" s="23">
        <v>196754</v>
      </c>
      <c r="AY52" s="66"/>
      <c r="AZ52" s="22">
        <v>20850</v>
      </c>
      <c r="BA52" s="114"/>
      <c r="BB52" s="115"/>
      <c r="BC52" s="116">
        <v>0</v>
      </c>
    </row>
    <row r="53" spans="1:55" ht="39.75" customHeight="1" x14ac:dyDescent="0.45">
      <c r="A53" s="25" t="s">
        <v>116</v>
      </c>
      <c r="B53" s="19">
        <v>41</v>
      </c>
      <c r="C53" s="48" t="s">
        <v>131</v>
      </c>
      <c r="D53" s="60">
        <v>41</v>
      </c>
      <c r="E53" s="65" t="s">
        <v>131</v>
      </c>
      <c r="F53" s="20">
        <v>255773</v>
      </c>
      <c r="G53" s="20">
        <v>171604</v>
      </c>
      <c r="H53" s="21">
        <f t="shared" si="0"/>
        <v>67.092304504384742</v>
      </c>
      <c r="I53" s="61">
        <v>241620</v>
      </c>
      <c r="J53" s="62">
        <v>72.16</v>
      </c>
      <c r="K53" s="22">
        <f t="shared" si="1"/>
        <v>174352.992</v>
      </c>
      <c r="L53" s="22">
        <f t="shared" si="2"/>
        <v>873</v>
      </c>
      <c r="M53" s="22">
        <v>315</v>
      </c>
      <c r="N53" s="22">
        <v>525</v>
      </c>
      <c r="O53" s="22">
        <v>18</v>
      </c>
      <c r="P53" s="22">
        <v>9</v>
      </c>
      <c r="Q53" s="22">
        <v>6</v>
      </c>
      <c r="R53" s="20"/>
      <c r="S53" s="20"/>
      <c r="T53" s="20"/>
      <c r="U53" s="20"/>
      <c r="V53" s="20"/>
      <c r="W53" s="22">
        <f t="shared" si="14"/>
        <v>62910.873402061858</v>
      </c>
      <c r="X53" s="23">
        <v>56442</v>
      </c>
      <c r="Y53" s="22">
        <f t="shared" si="15"/>
        <v>104851.45567010308</v>
      </c>
      <c r="Z53" s="23">
        <v>113014</v>
      </c>
      <c r="AA53" s="22">
        <f t="shared" si="16"/>
        <v>3594.9070515463918</v>
      </c>
      <c r="AB53" s="23">
        <v>2138</v>
      </c>
      <c r="AC53" s="22">
        <f t="shared" si="17"/>
        <v>1797.4535257731959</v>
      </c>
      <c r="AD53" s="23">
        <v>1446</v>
      </c>
      <c r="AE53" s="22">
        <f t="shared" si="18"/>
        <v>1198.3023505154638</v>
      </c>
      <c r="AF53" s="23">
        <f t="shared" si="19"/>
        <v>4144</v>
      </c>
      <c r="AG53" s="63" t="s">
        <v>132</v>
      </c>
      <c r="AH53" s="64" t="s">
        <v>44</v>
      </c>
      <c r="AI53" s="22">
        <f t="shared" si="20"/>
        <v>104851.45567010308</v>
      </c>
      <c r="AJ53" s="22">
        <f t="shared" si="9"/>
        <v>104851.45567010308</v>
      </c>
      <c r="AK53" s="22">
        <f t="shared" si="21"/>
        <v>2138</v>
      </c>
      <c r="AL53" s="42" t="s">
        <v>44</v>
      </c>
      <c r="AM53" s="23">
        <f>'[2]04-06-2024'!AD53-'[2]04-06-2024'!AE53</f>
        <v>41940.582268041224</v>
      </c>
      <c r="AN53" s="23">
        <v>46941</v>
      </c>
      <c r="AO53" s="20">
        <v>56572</v>
      </c>
      <c r="AP53" s="23">
        <f t="shared" si="22"/>
        <v>72.16</v>
      </c>
      <c r="AQ53" s="23"/>
      <c r="AR53" s="23"/>
      <c r="AS53" s="55"/>
      <c r="AT53" s="55"/>
      <c r="AU53" s="55"/>
      <c r="AV53" s="55"/>
      <c r="AW53" s="55"/>
      <c r="AX53" s="23">
        <v>177184</v>
      </c>
      <c r="AY53" s="66"/>
      <c r="AZ53" s="22" t="e">
        <f>#REF!-AO53</f>
        <v>#REF!</v>
      </c>
      <c r="BA53" s="114"/>
      <c r="BB53" s="115"/>
      <c r="BC53" s="116">
        <f t="shared" si="13"/>
        <v>-9631</v>
      </c>
    </row>
    <row r="54" spans="1:55" ht="33" customHeight="1" x14ac:dyDescent="0.45">
      <c r="A54" s="110" t="s">
        <v>133</v>
      </c>
      <c r="B54" s="19">
        <v>42</v>
      </c>
      <c r="C54" s="48" t="s">
        <v>134</v>
      </c>
      <c r="D54" s="60">
        <v>42</v>
      </c>
      <c r="E54" s="65" t="s">
        <v>134</v>
      </c>
      <c r="F54" s="20">
        <v>193867</v>
      </c>
      <c r="G54" s="20">
        <v>168891</v>
      </c>
      <c r="H54" s="21">
        <f t="shared" si="0"/>
        <v>87.116940995631026</v>
      </c>
      <c r="I54" s="61">
        <v>203207</v>
      </c>
      <c r="J54" s="62">
        <v>85.59</v>
      </c>
      <c r="K54" s="22">
        <f t="shared" si="1"/>
        <v>173924.8713</v>
      </c>
      <c r="L54" s="22">
        <f t="shared" si="2"/>
        <v>852</v>
      </c>
      <c r="M54" s="22">
        <v>376</v>
      </c>
      <c r="N54" s="22">
        <v>450</v>
      </c>
      <c r="O54" s="22">
        <v>11</v>
      </c>
      <c r="P54" s="22">
        <v>7</v>
      </c>
      <c r="Q54" s="22">
        <v>8</v>
      </c>
      <c r="R54" s="20"/>
      <c r="S54" s="20"/>
      <c r="T54" s="20"/>
      <c r="U54" s="20"/>
      <c r="V54" s="20"/>
      <c r="W54" s="22">
        <f t="shared" si="14"/>
        <v>76755.577005633793</v>
      </c>
      <c r="X54" s="23">
        <v>71361</v>
      </c>
      <c r="Y54" s="22">
        <f t="shared" si="15"/>
        <v>91861.727799295768</v>
      </c>
      <c r="Z54" s="23">
        <v>97652</v>
      </c>
      <c r="AA54" s="22">
        <f t="shared" si="16"/>
        <v>2245.5089017605633</v>
      </c>
      <c r="AB54" s="23">
        <v>1173</v>
      </c>
      <c r="AC54" s="22">
        <f t="shared" si="17"/>
        <v>1428.9602102112676</v>
      </c>
      <c r="AD54" s="23">
        <v>1608</v>
      </c>
      <c r="AE54" s="22">
        <f t="shared" si="18"/>
        <v>1633.0973830985915</v>
      </c>
      <c r="AF54" s="23">
        <f t="shared" si="19"/>
        <v>3594</v>
      </c>
      <c r="AG54" s="63"/>
      <c r="AH54" s="64" t="s">
        <v>44</v>
      </c>
      <c r="AI54" s="22">
        <f t="shared" si="20"/>
        <v>91861.727799295768</v>
      </c>
      <c r="AJ54" s="22">
        <f t="shared" si="9"/>
        <v>91861.727799295768</v>
      </c>
      <c r="AK54" s="22">
        <f t="shared" si="21"/>
        <v>1173</v>
      </c>
      <c r="AL54" s="42" t="s">
        <v>44</v>
      </c>
      <c r="AM54" s="23">
        <f>'[2]04-06-2024'!AD54-'[2]04-06-2024'!AE54</f>
        <v>15106.150793661975</v>
      </c>
      <c r="AN54" s="23">
        <v>20106</v>
      </c>
      <c r="AO54" s="20">
        <v>26291</v>
      </c>
      <c r="AP54" s="23">
        <f t="shared" si="22"/>
        <v>85.59</v>
      </c>
      <c r="AQ54" s="23"/>
      <c r="AR54" s="23"/>
      <c r="AS54" s="55"/>
      <c r="AT54" s="55"/>
      <c r="AU54" s="55"/>
      <c r="AV54" s="55"/>
      <c r="AW54" s="55"/>
      <c r="AX54" s="23">
        <v>175388</v>
      </c>
      <c r="AY54" s="66"/>
      <c r="AZ54" s="22" t="e">
        <f>#REF!-AO54</f>
        <v>#REF!</v>
      </c>
      <c r="BA54" s="114"/>
      <c r="BB54" s="115"/>
      <c r="BC54" s="116">
        <f t="shared" si="13"/>
        <v>-6185</v>
      </c>
    </row>
    <row r="55" spans="1:55" ht="37.5" customHeight="1" x14ac:dyDescent="0.45">
      <c r="A55" s="106"/>
      <c r="B55" s="19">
        <v>43</v>
      </c>
      <c r="C55" s="48" t="s">
        <v>135</v>
      </c>
      <c r="D55" s="60">
        <v>43</v>
      </c>
      <c r="E55" s="65" t="s">
        <v>135</v>
      </c>
      <c r="F55" s="20">
        <v>229600</v>
      </c>
      <c r="G55" s="20">
        <v>192043</v>
      </c>
      <c r="H55" s="21">
        <f t="shared" si="0"/>
        <v>83.642421602787451</v>
      </c>
      <c r="I55" s="61">
        <v>245296</v>
      </c>
      <c r="J55" s="62">
        <v>83.64</v>
      </c>
      <c r="K55" s="22">
        <f t="shared" si="1"/>
        <v>205165.57440000001</v>
      </c>
      <c r="L55" s="22">
        <f t="shared" si="2"/>
        <v>722</v>
      </c>
      <c r="M55" s="22">
        <v>290</v>
      </c>
      <c r="N55" s="22">
        <v>410</v>
      </c>
      <c r="O55" s="22">
        <v>7</v>
      </c>
      <c r="P55" s="22">
        <v>8</v>
      </c>
      <c r="Q55" s="22">
        <v>7</v>
      </c>
      <c r="R55" s="20"/>
      <c r="S55" s="20"/>
      <c r="T55" s="20"/>
      <c r="U55" s="20"/>
      <c r="V55" s="20"/>
      <c r="W55" s="22">
        <f t="shared" si="14"/>
        <v>82407.225174515246</v>
      </c>
      <c r="X55" s="23">
        <v>79951</v>
      </c>
      <c r="Y55" s="22">
        <f t="shared" si="15"/>
        <v>116506.76662603879</v>
      </c>
      <c r="Z55" s="23">
        <v>118687</v>
      </c>
      <c r="AA55" s="22">
        <f t="shared" si="16"/>
        <v>1989.1399180055403</v>
      </c>
      <c r="AB55" s="23">
        <v>1312</v>
      </c>
      <c r="AC55" s="22">
        <f t="shared" si="17"/>
        <v>2273.3027634349032</v>
      </c>
      <c r="AD55" s="23">
        <v>1865</v>
      </c>
      <c r="AE55" s="22">
        <f t="shared" si="18"/>
        <v>1989.1399180055403</v>
      </c>
      <c r="AF55" s="23">
        <f t="shared" si="19"/>
        <v>5506</v>
      </c>
      <c r="AG55" s="63" t="s">
        <v>136</v>
      </c>
      <c r="AH55" s="64" t="s">
        <v>44</v>
      </c>
      <c r="AI55" s="22">
        <f t="shared" si="20"/>
        <v>116506.76662603879</v>
      </c>
      <c r="AJ55" s="22">
        <f t="shared" si="9"/>
        <v>116506.76662603879</v>
      </c>
      <c r="AK55" s="22">
        <f t="shared" si="21"/>
        <v>1312</v>
      </c>
      <c r="AL55" s="42" t="s">
        <v>44</v>
      </c>
      <c r="AM55" s="23">
        <f>'[2]04-06-2024'!AD55-'[2]04-06-2024'!AE55</f>
        <v>34099.541451523546</v>
      </c>
      <c r="AN55" s="23">
        <v>39100</v>
      </c>
      <c r="AO55" s="20">
        <v>38736</v>
      </c>
      <c r="AP55" s="23">
        <f t="shared" si="22"/>
        <v>83.64</v>
      </c>
      <c r="AQ55" s="23"/>
      <c r="AR55" s="23"/>
      <c r="AS55" s="55"/>
      <c r="AT55" s="55"/>
      <c r="AU55" s="55"/>
      <c r="AV55" s="55"/>
      <c r="AW55" s="55"/>
      <c r="AX55" s="23">
        <v>207321</v>
      </c>
      <c r="AY55" s="66"/>
      <c r="AZ55" s="22" t="e">
        <f>#REF!-AO55</f>
        <v>#REF!</v>
      </c>
      <c r="BA55" s="114"/>
      <c r="BB55" s="115"/>
      <c r="BC55" s="116">
        <f t="shared" si="13"/>
        <v>364</v>
      </c>
    </row>
    <row r="56" spans="1:55" ht="39" customHeight="1" x14ac:dyDescent="0.45">
      <c r="A56" s="106"/>
      <c r="B56" s="19">
        <v>44</v>
      </c>
      <c r="C56" s="48" t="s">
        <v>512</v>
      </c>
      <c r="D56" s="60">
        <v>44</v>
      </c>
      <c r="E56" s="65" t="s">
        <v>137</v>
      </c>
      <c r="F56" s="20">
        <v>203768</v>
      </c>
      <c r="G56" s="20">
        <v>169382</v>
      </c>
      <c r="H56" s="21">
        <f t="shared" si="0"/>
        <v>83.124926386871351</v>
      </c>
      <c r="I56" s="61">
        <v>213508</v>
      </c>
      <c r="J56" s="62">
        <v>82.36</v>
      </c>
      <c r="K56" s="22">
        <f t="shared" si="1"/>
        <v>175845.1888</v>
      </c>
      <c r="L56" s="22">
        <f t="shared" si="2"/>
        <v>1093</v>
      </c>
      <c r="M56" s="22">
        <v>435</v>
      </c>
      <c r="N56" s="22">
        <v>625</v>
      </c>
      <c r="O56" s="22">
        <v>9</v>
      </c>
      <c r="P56" s="22">
        <v>14</v>
      </c>
      <c r="Q56" s="22">
        <v>10</v>
      </c>
      <c r="R56" s="20"/>
      <c r="S56" s="20"/>
      <c r="T56" s="20"/>
      <c r="U56" s="20"/>
      <c r="V56" s="20"/>
      <c r="W56" s="22">
        <f t="shared" si="14"/>
        <v>69984.132779505948</v>
      </c>
      <c r="X56" s="23">
        <v>65394</v>
      </c>
      <c r="Y56" s="22">
        <f t="shared" si="15"/>
        <v>100551.91491308327</v>
      </c>
      <c r="Z56" s="23">
        <v>104022</v>
      </c>
      <c r="AA56" s="22">
        <f t="shared" si="16"/>
        <v>1447.9475747483989</v>
      </c>
      <c r="AB56" s="23">
        <v>1357</v>
      </c>
      <c r="AC56" s="22">
        <f t="shared" si="17"/>
        <v>2252.3628940530648</v>
      </c>
      <c r="AD56" s="23">
        <v>2133</v>
      </c>
      <c r="AE56" s="22">
        <f t="shared" si="18"/>
        <v>1608.8306386093323</v>
      </c>
      <c r="AF56" s="23">
        <f t="shared" si="19"/>
        <v>4730</v>
      </c>
      <c r="AG56" s="63" t="s">
        <v>138</v>
      </c>
      <c r="AH56" s="64" t="s">
        <v>44</v>
      </c>
      <c r="AI56" s="22">
        <f t="shared" si="20"/>
        <v>100551.91491308327</v>
      </c>
      <c r="AJ56" s="22">
        <f t="shared" si="9"/>
        <v>100551.91491308327</v>
      </c>
      <c r="AK56" s="22">
        <f t="shared" si="21"/>
        <v>1357</v>
      </c>
      <c r="AL56" s="42" t="s">
        <v>44</v>
      </c>
      <c r="AM56" s="23">
        <f>'[2]04-06-2024'!AD56-'[2]04-06-2024'!AE56</f>
        <v>30567.782133577319</v>
      </c>
      <c r="AN56" s="23">
        <v>35568</v>
      </c>
      <c r="AO56" s="20">
        <v>38628</v>
      </c>
      <c r="AP56" s="23">
        <f t="shared" si="22"/>
        <v>82.36</v>
      </c>
      <c r="AQ56" s="23"/>
      <c r="AR56" s="23"/>
      <c r="AS56" s="55"/>
      <c r="AT56" s="55"/>
      <c r="AU56" s="55"/>
      <c r="AV56" s="55"/>
      <c r="AW56" s="55"/>
      <c r="AX56" s="23">
        <v>177636</v>
      </c>
      <c r="AY56" s="66"/>
      <c r="AZ56" s="22" t="e">
        <f>#REF!-AO56</f>
        <v>#REF!</v>
      </c>
      <c r="BA56" s="114"/>
      <c r="BB56" s="115"/>
      <c r="BC56" s="116">
        <f t="shared" si="13"/>
        <v>-3060</v>
      </c>
    </row>
    <row r="57" spans="1:55" ht="39" customHeight="1" x14ac:dyDescent="0.45">
      <c r="A57" s="106"/>
      <c r="B57" s="19">
        <v>45</v>
      </c>
      <c r="C57" s="48" t="s">
        <v>513</v>
      </c>
      <c r="D57" s="60">
        <v>45</v>
      </c>
      <c r="E57" s="65" t="s">
        <v>139</v>
      </c>
      <c r="F57" s="20">
        <v>186903</v>
      </c>
      <c r="G57" s="20">
        <v>149605</v>
      </c>
      <c r="H57" s="21">
        <f t="shared" si="0"/>
        <v>80.044194047179545</v>
      </c>
      <c r="I57" s="61">
        <v>197920</v>
      </c>
      <c r="J57" s="62">
        <v>79.02</v>
      </c>
      <c r="K57" s="22">
        <f t="shared" si="1"/>
        <v>156396.38399999999</v>
      </c>
      <c r="L57" s="22">
        <f t="shared" si="2"/>
        <v>1360</v>
      </c>
      <c r="M57" s="22">
        <v>484</v>
      </c>
      <c r="N57" s="22">
        <v>830</v>
      </c>
      <c r="O57" s="22">
        <v>20</v>
      </c>
      <c r="P57" s="22">
        <v>13</v>
      </c>
      <c r="Q57" s="22">
        <v>13</v>
      </c>
      <c r="R57" s="20"/>
      <c r="S57" s="20"/>
      <c r="T57" s="20"/>
      <c r="U57" s="20"/>
      <c r="V57" s="20"/>
      <c r="W57" s="22">
        <f t="shared" si="14"/>
        <v>55658.713129411764</v>
      </c>
      <c r="X57" s="23">
        <v>56503</v>
      </c>
      <c r="Y57" s="22">
        <f t="shared" si="15"/>
        <v>95447.793176470586</v>
      </c>
      <c r="Z57" s="23">
        <v>95514</v>
      </c>
      <c r="AA57" s="22">
        <f t="shared" si="16"/>
        <v>2299.9468235294116</v>
      </c>
      <c r="AB57" s="23">
        <v>1435</v>
      </c>
      <c r="AC57" s="22">
        <f t="shared" si="17"/>
        <v>1494.9654352941177</v>
      </c>
      <c r="AD57" s="23">
        <v>1628</v>
      </c>
      <c r="AE57" s="22">
        <f t="shared" si="18"/>
        <v>1494.9654352941177</v>
      </c>
      <c r="AF57" s="23">
        <f t="shared" si="19"/>
        <v>3760</v>
      </c>
      <c r="AG57" s="63" t="s">
        <v>140</v>
      </c>
      <c r="AH57" s="26" t="s">
        <v>109</v>
      </c>
      <c r="AI57" s="22">
        <f t="shared" si="20"/>
        <v>95447.793176470586</v>
      </c>
      <c r="AJ57" s="22">
        <f t="shared" si="9"/>
        <v>95447.793176470586</v>
      </c>
      <c r="AK57" s="22">
        <f t="shared" si="21"/>
        <v>1435</v>
      </c>
      <c r="AL57" s="118" t="s">
        <v>109</v>
      </c>
      <c r="AM57" s="23">
        <f>'[2]04-06-2024'!AD57-'[2]04-06-2024'!AE57</f>
        <v>39789.080047058822</v>
      </c>
      <c r="AN57" s="23">
        <f>'[1]04-06-2024'!AD57-'[1]04-06-2024'!AE57</f>
        <v>39789.080047058822</v>
      </c>
      <c r="AO57" s="20">
        <v>39011</v>
      </c>
      <c r="AP57" s="23">
        <f t="shared" si="22"/>
        <v>79.02</v>
      </c>
      <c r="AQ57" s="23"/>
      <c r="AR57" s="23"/>
      <c r="AS57" s="55"/>
      <c r="AT57" s="55"/>
      <c r="AU57" s="55"/>
      <c r="AV57" s="55"/>
      <c r="AW57" s="55"/>
      <c r="AX57" s="23">
        <v>158840</v>
      </c>
      <c r="AY57" s="66"/>
      <c r="AZ57" s="22" t="e">
        <f>#REF!-AO57</f>
        <v>#REF!</v>
      </c>
      <c r="BA57" s="114"/>
      <c r="BB57" s="115"/>
      <c r="BC57" s="116">
        <f t="shared" si="13"/>
        <v>778.08004705882195</v>
      </c>
    </row>
    <row r="58" spans="1:55" ht="38.25" customHeight="1" x14ac:dyDescent="0.45">
      <c r="A58" s="106"/>
      <c r="B58" s="19">
        <v>46</v>
      </c>
      <c r="C58" s="48" t="s">
        <v>195</v>
      </c>
      <c r="D58" s="60">
        <v>46</v>
      </c>
      <c r="E58" s="65" t="s">
        <v>141</v>
      </c>
      <c r="F58" s="20">
        <v>189385</v>
      </c>
      <c r="G58" s="20">
        <v>156212</v>
      </c>
      <c r="H58" s="21">
        <f t="shared" si="0"/>
        <v>82.483829236739965</v>
      </c>
      <c r="I58" s="61">
        <v>198602</v>
      </c>
      <c r="J58" s="62">
        <v>83.46</v>
      </c>
      <c r="K58" s="22">
        <f t="shared" si="1"/>
        <v>165753.22919999997</v>
      </c>
      <c r="L58" s="22">
        <f t="shared" si="2"/>
        <v>513</v>
      </c>
      <c r="M58" s="22">
        <v>199</v>
      </c>
      <c r="N58" s="22">
        <v>290</v>
      </c>
      <c r="O58" s="22">
        <v>7</v>
      </c>
      <c r="P58" s="22">
        <v>8</v>
      </c>
      <c r="Q58" s="22">
        <v>9</v>
      </c>
      <c r="R58" s="20"/>
      <c r="S58" s="20"/>
      <c r="T58" s="20"/>
      <c r="U58" s="20"/>
      <c r="V58" s="20"/>
      <c r="W58" s="22">
        <f t="shared" si="14"/>
        <v>64298.036278362561</v>
      </c>
      <c r="X58" s="23">
        <v>62741</v>
      </c>
      <c r="Y58" s="22">
        <f t="shared" si="15"/>
        <v>93700.655883040919</v>
      </c>
      <c r="Z58" s="23">
        <v>96108</v>
      </c>
      <c r="AA58" s="22">
        <f t="shared" si="16"/>
        <v>2261.7399695906429</v>
      </c>
      <c r="AB58" s="23">
        <v>1583</v>
      </c>
      <c r="AC58" s="22">
        <f t="shared" si="17"/>
        <v>2584.8456795321631</v>
      </c>
      <c r="AD58" s="23">
        <v>1751</v>
      </c>
      <c r="AE58" s="22">
        <f t="shared" si="18"/>
        <v>2907.9513894736838</v>
      </c>
      <c r="AF58" s="23">
        <f t="shared" si="19"/>
        <v>6019</v>
      </c>
      <c r="AG58" s="63" t="s">
        <v>142</v>
      </c>
      <c r="AH58" s="26" t="s">
        <v>109</v>
      </c>
      <c r="AI58" s="22">
        <f t="shared" si="20"/>
        <v>93700.655883040919</v>
      </c>
      <c r="AJ58" s="22">
        <f t="shared" si="9"/>
        <v>93700.655883040919</v>
      </c>
      <c r="AK58" s="22">
        <f t="shared" si="21"/>
        <v>1583</v>
      </c>
      <c r="AL58" s="118" t="s">
        <v>109</v>
      </c>
      <c r="AM58" s="23">
        <f>'[2]04-06-2024'!AD58-'[2]04-06-2024'!AE58</f>
        <v>29402.619604678359</v>
      </c>
      <c r="AN58" s="23">
        <f>'[1]04-06-2024'!AD58-'[1]04-06-2024'!AE58</f>
        <v>29402.619604678359</v>
      </c>
      <c r="AO58" s="20">
        <v>33367</v>
      </c>
      <c r="AP58" s="23">
        <f t="shared" si="22"/>
        <v>83.46</v>
      </c>
      <c r="AQ58" s="23"/>
      <c r="AR58" s="23"/>
      <c r="AS58" s="55"/>
      <c r="AT58" s="55"/>
      <c r="AU58" s="55"/>
      <c r="AV58" s="55"/>
      <c r="AW58" s="55"/>
      <c r="AX58" s="23">
        <v>168202</v>
      </c>
      <c r="AY58" s="66"/>
      <c r="AZ58" s="22" t="e">
        <f>#REF!-AO58</f>
        <v>#REF!</v>
      </c>
      <c r="BA58" s="114"/>
      <c r="BB58" s="115"/>
      <c r="BC58" s="116">
        <f t="shared" si="13"/>
        <v>-3964.3803953216411</v>
      </c>
    </row>
    <row r="59" spans="1:55" ht="37.5" customHeight="1" x14ac:dyDescent="0.45">
      <c r="A59" s="106"/>
      <c r="B59" s="19">
        <v>47</v>
      </c>
      <c r="C59" s="48" t="s">
        <v>143</v>
      </c>
      <c r="D59" s="60">
        <v>47</v>
      </c>
      <c r="E59" s="65" t="s">
        <v>143</v>
      </c>
      <c r="F59" s="20">
        <v>241645</v>
      </c>
      <c r="G59" s="20">
        <v>203938</v>
      </c>
      <c r="H59" s="21">
        <f t="shared" si="0"/>
        <v>84.395704442467263</v>
      </c>
      <c r="I59" s="61">
        <v>252383</v>
      </c>
      <c r="J59" s="62">
        <v>85.18</v>
      </c>
      <c r="K59" s="22">
        <f t="shared" si="1"/>
        <v>214979.83940000003</v>
      </c>
      <c r="L59" s="22">
        <f t="shared" si="2"/>
        <v>1443</v>
      </c>
      <c r="M59" s="22">
        <v>580</v>
      </c>
      <c r="N59" s="22">
        <v>815</v>
      </c>
      <c r="O59" s="22">
        <v>14</v>
      </c>
      <c r="P59" s="22">
        <v>14</v>
      </c>
      <c r="Q59" s="22">
        <v>20</v>
      </c>
      <c r="R59" s="20"/>
      <c r="S59" s="20"/>
      <c r="T59" s="20"/>
      <c r="U59" s="20"/>
      <c r="V59" s="20"/>
      <c r="W59" s="22">
        <f t="shared" si="14"/>
        <v>86409.083057519063</v>
      </c>
      <c r="X59" s="23">
        <v>77807</v>
      </c>
      <c r="Y59" s="22">
        <f t="shared" si="15"/>
        <v>121419.65981358282</v>
      </c>
      <c r="Z59" s="23">
        <v>134286</v>
      </c>
      <c r="AA59" s="22">
        <f t="shared" si="16"/>
        <v>2085.7364875952876</v>
      </c>
      <c r="AB59" s="23">
        <v>1169</v>
      </c>
      <c r="AC59" s="22">
        <f t="shared" si="17"/>
        <v>2085.7364875952876</v>
      </c>
      <c r="AD59" s="23">
        <v>1575</v>
      </c>
      <c r="AE59" s="22">
        <f t="shared" si="18"/>
        <v>2979.623553707554</v>
      </c>
      <c r="AF59" s="23">
        <f t="shared" si="19"/>
        <v>2792</v>
      </c>
      <c r="AG59" s="63" t="s">
        <v>144</v>
      </c>
      <c r="AH59" s="64" t="s">
        <v>44</v>
      </c>
      <c r="AI59" s="22">
        <f t="shared" si="20"/>
        <v>121419.65981358282</v>
      </c>
      <c r="AJ59" s="22">
        <f t="shared" si="9"/>
        <v>121419.65981358282</v>
      </c>
      <c r="AK59" s="22">
        <f t="shared" si="21"/>
        <v>1169</v>
      </c>
      <c r="AL59" s="42" t="s">
        <v>44</v>
      </c>
      <c r="AM59" s="23">
        <f>'[2]04-06-2024'!AD59-'[2]04-06-2024'!AE59</f>
        <v>35010.576756063761</v>
      </c>
      <c r="AN59" s="23">
        <v>40011</v>
      </c>
      <c r="AO59" s="20">
        <v>56479</v>
      </c>
      <c r="AP59" s="23">
        <f t="shared" si="22"/>
        <v>85.18</v>
      </c>
      <c r="AQ59" s="23"/>
      <c r="AR59" s="23"/>
      <c r="AS59" s="55"/>
      <c r="AT59" s="55"/>
      <c r="AU59" s="55"/>
      <c r="AV59" s="55"/>
      <c r="AW59" s="55"/>
      <c r="AX59" s="23">
        <v>217629</v>
      </c>
      <c r="AY59" s="66"/>
      <c r="AZ59" s="22" t="e">
        <f>#REF!-AO59</f>
        <v>#REF!</v>
      </c>
      <c r="BA59" s="114"/>
      <c r="BB59" s="115"/>
      <c r="BC59" s="116">
        <f t="shared" si="13"/>
        <v>-16468</v>
      </c>
    </row>
    <row r="60" spans="1:55" ht="36" customHeight="1" x14ac:dyDescent="0.45">
      <c r="A60" s="107"/>
      <c r="B60" s="19">
        <v>48</v>
      </c>
      <c r="C60" s="48" t="s">
        <v>145</v>
      </c>
      <c r="D60" s="60">
        <v>48</v>
      </c>
      <c r="E60" s="65" t="s">
        <v>145</v>
      </c>
      <c r="F60" s="20">
        <v>214388</v>
      </c>
      <c r="G60" s="20">
        <v>186429</v>
      </c>
      <c r="H60" s="21">
        <f t="shared" si="0"/>
        <v>86.958691717820031</v>
      </c>
      <c r="I60" s="61">
        <v>220494</v>
      </c>
      <c r="J60" s="62">
        <v>87.06</v>
      </c>
      <c r="K60" s="22">
        <f t="shared" si="1"/>
        <v>191962.07640000002</v>
      </c>
      <c r="L60" s="22">
        <f t="shared" si="2"/>
        <v>662</v>
      </c>
      <c r="M60" s="22">
        <v>265</v>
      </c>
      <c r="N60" s="22">
        <v>380</v>
      </c>
      <c r="O60" s="22">
        <v>4</v>
      </c>
      <c r="P60" s="22">
        <v>6</v>
      </c>
      <c r="Q60" s="22">
        <v>7</v>
      </c>
      <c r="R60" s="20"/>
      <c r="S60" s="20"/>
      <c r="T60" s="20"/>
      <c r="U60" s="20"/>
      <c r="V60" s="20"/>
      <c r="W60" s="22">
        <f t="shared" si="14"/>
        <v>76842.825145015115</v>
      </c>
      <c r="X60" s="23">
        <v>71874</v>
      </c>
      <c r="Y60" s="22">
        <f t="shared" si="15"/>
        <v>110189.71152870092</v>
      </c>
      <c r="Z60" s="23">
        <v>116309</v>
      </c>
      <c r="AA60" s="22">
        <f t="shared" si="16"/>
        <v>1159.8917003021149</v>
      </c>
      <c r="AB60" s="23">
        <v>1484</v>
      </c>
      <c r="AC60" s="22">
        <f t="shared" si="17"/>
        <v>1739.8375504531725</v>
      </c>
      <c r="AD60" s="23">
        <v>1568</v>
      </c>
      <c r="AE60" s="22">
        <f t="shared" si="18"/>
        <v>2029.8104755287011</v>
      </c>
      <c r="AF60" s="23">
        <f t="shared" si="19"/>
        <v>2811</v>
      </c>
      <c r="AG60" s="63" t="s">
        <v>146</v>
      </c>
      <c r="AH60" s="64" t="s">
        <v>44</v>
      </c>
      <c r="AI60" s="22">
        <f t="shared" si="20"/>
        <v>110189.71152870092</v>
      </c>
      <c r="AJ60" s="22">
        <f t="shared" si="9"/>
        <v>110189.71152870092</v>
      </c>
      <c r="AK60" s="22">
        <f t="shared" si="21"/>
        <v>1159.8917003021149</v>
      </c>
      <c r="AL60" s="42" t="s">
        <v>44</v>
      </c>
      <c r="AM60" s="23">
        <f>'[2]04-06-2024'!AD60-'[2]04-06-2024'!AE60</f>
        <v>33346.886383685807</v>
      </c>
      <c r="AN60" s="23">
        <v>38347</v>
      </c>
      <c r="AO60" s="20">
        <v>44435</v>
      </c>
      <c r="AP60" s="23">
        <f t="shared" si="22"/>
        <v>87.06</v>
      </c>
      <c r="AQ60" s="23"/>
      <c r="AR60" s="23"/>
      <c r="AS60" s="55"/>
      <c r="AT60" s="55"/>
      <c r="AU60" s="55"/>
      <c r="AV60" s="55"/>
      <c r="AW60" s="55"/>
      <c r="AX60" s="23">
        <v>194046</v>
      </c>
      <c r="AY60" s="66"/>
      <c r="AZ60" s="22" t="e">
        <f>#REF!-AO60</f>
        <v>#REF!</v>
      </c>
      <c r="BA60" s="114"/>
      <c r="BB60" s="115"/>
      <c r="BC60" s="116">
        <f t="shared" si="13"/>
        <v>-6088</v>
      </c>
    </row>
    <row r="61" spans="1:55" ht="42.75" customHeight="1" x14ac:dyDescent="0.45">
      <c r="A61" s="110" t="s">
        <v>128</v>
      </c>
      <c r="B61" s="19">
        <v>49</v>
      </c>
      <c r="C61" s="48" t="s">
        <v>147</v>
      </c>
      <c r="D61" s="60">
        <v>49</v>
      </c>
      <c r="E61" s="65" t="s">
        <v>147</v>
      </c>
      <c r="F61" s="20">
        <v>201260</v>
      </c>
      <c r="G61" s="20">
        <v>176785</v>
      </c>
      <c r="H61" s="21">
        <f t="shared" si="0"/>
        <v>87.839113584418158</v>
      </c>
      <c r="I61" s="61">
        <v>216491</v>
      </c>
      <c r="J61" s="62">
        <v>87.53</v>
      </c>
      <c r="K61" s="22">
        <f t="shared" si="1"/>
        <v>189494.5723</v>
      </c>
      <c r="L61" s="22">
        <f t="shared" si="2"/>
        <v>1418</v>
      </c>
      <c r="M61" s="22">
        <v>710</v>
      </c>
      <c r="N61" s="22">
        <v>669</v>
      </c>
      <c r="O61" s="22">
        <v>11</v>
      </c>
      <c r="P61" s="22">
        <v>19</v>
      </c>
      <c r="Q61" s="22">
        <v>9</v>
      </c>
      <c r="R61" s="20"/>
      <c r="S61" s="20"/>
      <c r="T61" s="20"/>
      <c r="U61" s="20"/>
      <c r="V61" s="20"/>
      <c r="W61" s="22">
        <f t="shared" si="14"/>
        <v>94880.921250352607</v>
      </c>
      <c r="X61" s="23">
        <v>71946</v>
      </c>
      <c r="Y61" s="22">
        <f t="shared" si="15"/>
        <v>89401.882135895619</v>
      </c>
      <c r="Z61" s="23">
        <v>105995</v>
      </c>
      <c r="AA61" s="22">
        <f t="shared" si="16"/>
        <v>1469.9861038787024</v>
      </c>
      <c r="AB61" s="23">
        <v>1901</v>
      </c>
      <c r="AC61" s="22">
        <f t="shared" si="17"/>
        <v>2539.066906699577</v>
      </c>
      <c r="AD61" s="23">
        <v>2975</v>
      </c>
      <c r="AE61" s="22">
        <f t="shared" si="18"/>
        <v>1202.7159031734836</v>
      </c>
      <c r="AF61" s="23">
        <f t="shared" si="19"/>
        <v>8121</v>
      </c>
      <c r="AG61" s="63" t="s">
        <v>148</v>
      </c>
      <c r="AH61" s="22" t="s">
        <v>9</v>
      </c>
      <c r="AI61" s="22">
        <f t="shared" si="20"/>
        <v>94880.921250352607</v>
      </c>
      <c r="AJ61" s="22">
        <f t="shared" si="9"/>
        <v>94880.921250352607</v>
      </c>
      <c r="AK61" s="22">
        <f t="shared" si="21"/>
        <v>1469.9861038787024</v>
      </c>
      <c r="AL61" s="118" t="s">
        <v>109</v>
      </c>
      <c r="AM61" s="23">
        <f>'[2]04-06-2024'!AD61-'[2]04-06-2024'!AE61</f>
        <v>5479.0391144569876</v>
      </c>
      <c r="AN61" s="23">
        <f>'[1]04-06-2024'!AD61-'[1]04-06-2024'!AE61</f>
        <v>5479.0391144569876</v>
      </c>
      <c r="AO61" s="26" t="s">
        <v>109</v>
      </c>
      <c r="AP61" s="23">
        <f t="shared" si="22"/>
        <v>87.53</v>
      </c>
      <c r="AQ61" s="23"/>
      <c r="AR61" s="23"/>
      <c r="AS61" s="55"/>
      <c r="AT61" s="55"/>
      <c r="AU61" s="55"/>
      <c r="AV61" s="55"/>
      <c r="AW61" s="55"/>
      <c r="AX61" s="23">
        <v>190938</v>
      </c>
      <c r="AY61" s="66"/>
      <c r="AZ61" s="22">
        <v>34049</v>
      </c>
      <c r="BA61" s="114"/>
      <c r="BB61" s="115"/>
      <c r="BC61" s="116">
        <v>0</v>
      </c>
    </row>
    <row r="62" spans="1:55" ht="39.75" customHeight="1" x14ac:dyDescent="0.45">
      <c r="A62" s="106"/>
      <c r="B62" s="19">
        <v>50</v>
      </c>
      <c r="C62" s="48" t="s">
        <v>149</v>
      </c>
      <c r="D62" s="60">
        <v>50</v>
      </c>
      <c r="E62" s="65" t="s">
        <v>149</v>
      </c>
      <c r="F62" s="20">
        <v>253184</v>
      </c>
      <c r="G62" s="20">
        <v>167604</v>
      </c>
      <c r="H62" s="21">
        <f t="shared" si="0"/>
        <v>66.198495955510623</v>
      </c>
      <c r="I62" s="61">
        <v>267484</v>
      </c>
      <c r="J62" s="62">
        <v>67.569999999999993</v>
      </c>
      <c r="K62" s="22">
        <f t="shared" si="1"/>
        <v>180738.9388</v>
      </c>
      <c r="L62" s="22">
        <f t="shared" si="2"/>
        <v>706</v>
      </c>
      <c r="M62" s="22">
        <v>253</v>
      </c>
      <c r="N62" s="22">
        <v>432</v>
      </c>
      <c r="O62" s="22">
        <v>10</v>
      </c>
      <c r="P62" s="22">
        <v>6</v>
      </c>
      <c r="Q62" s="22">
        <v>5</v>
      </c>
      <c r="R62" s="20"/>
      <c r="S62" s="20"/>
      <c r="T62" s="20"/>
      <c r="U62" s="20"/>
      <c r="V62" s="20"/>
      <c r="W62" s="22">
        <f t="shared" si="14"/>
        <v>64769.053139376774</v>
      </c>
      <c r="X62" s="23">
        <v>51887</v>
      </c>
      <c r="Y62" s="22">
        <f t="shared" si="15"/>
        <v>110593.79824589237</v>
      </c>
      <c r="Z62" s="23">
        <v>123291</v>
      </c>
      <c r="AA62" s="22">
        <f t="shared" si="16"/>
        <v>2560.0416260623228</v>
      </c>
      <c r="AB62" s="23">
        <v>1918</v>
      </c>
      <c r="AC62" s="22">
        <f t="shared" si="17"/>
        <v>1536.0249756373939</v>
      </c>
      <c r="AD62" s="23">
        <v>1569</v>
      </c>
      <c r="AE62" s="22">
        <f t="shared" si="18"/>
        <v>1280.0208130311614</v>
      </c>
      <c r="AF62" s="23">
        <f t="shared" si="19"/>
        <v>3486</v>
      </c>
      <c r="AG62" s="63" t="s">
        <v>150</v>
      </c>
      <c r="AH62" s="64" t="s">
        <v>44</v>
      </c>
      <c r="AI62" s="22">
        <f t="shared" si="20"/>
        <v>110593.79824589237</v>
      </c>
      <c r="AJ62" s="22">
        <f t="shared" si="9"/>
        <v>110593.79824589237</v>
      </c>
      <c r="AK62" s="22">
        <f t="shared" si="21"/>
        <v>1918</v>
      </c>
      <c r="AL62" s="42" t="s">
        <v>44</v>
      </c>
      <c r="AM62" s="23">
        <f>'[2]04-06-2024'!AD62-'[2]04-06-2024'!AE62</f>
        <v>45824.745106515591</v>
      </c>
      <c r="AN62" s="23">
        <v>50825</v>
      </c>
      <c r="AO62" s="20">
        <v>71404</v>
      </c>
      <c r="AP62" s="23">
        <f t="shared" si="22"/>
        <v>67.569999999999993</v>
      </c>
      <c r="AQ62" s="23"/>
      <c r="AR62" s="23"/>
      <c r="AS62" s="55"/>
      <c r="AT62" s="55"/>
      <c r="AU62" s="55"/>
      <c r="AV62" s="55"/>
      <c r="AW62" s="55"/>
      <c r="AX62" s="23">
        <v>182151</v>
      </c>
      <c r="AY62" s="66"/>
      <c r="AZ62" s="22" t="e">
        <f>#REF!-AO62</f>
        <v>#REF!</v>
      </c>
      <c r="BA62" s="114"/>
      <c r="BB62" s="115"/>
      <c r="BC62" s="116">
        <f t="shared" si="13"/>
        <v>-20579</v>
      </c>
    </row>
    <row r="63" spans="1:55" ht="38.25" customHeight="1" x14ac:dyDescent="0.45">
      <c r="A63" s="107"/>
      <c r="B63" s="19">
        <v>51</v>
      </c>
      <c r="C63" s="48" t="s">
        <v>151</v>
      </c>
      <c r="D63" s="60">
        <v>51</v>
      </c>
      <c r="E63" s="65" t="s">
        <v>151</v>
      </c>
      <c r="F63" s="20">
        <v>254432</v>
      </c>
      <c r="G63" s="20">
        <v>188827</v>
      </c>
      <c r="H63" s="21">
        <f t="shared" si="0"/>
        <v>74.215114451012454</v>
      </c>
      <c r="I63" s="61">
        <v>272826</v>
      </c>
      <c r="J63" s="62">
        <v>73.02</v>
      </c>
      <c r="K63" s="22">
        <f t="shared" si="1"/>
        <v>199217.54519999999</v>
      </c>
      <c r="L63" s="22">
        <f t="shared" si="2"/>
        <v>711</v>
      </c>
      <c r="M63" s="22">
        <v>269</v>
      </c>
      <c r="N63" s="22">
        <v>419</v>
      </c>
      <c r="O63" s="22">
        <v>10</v>
      </c>
      <c r="P63" s="22">
        <v>6</v>
      </c>
      <c r="Q63" s="22">
        <v>7</v>
      </c>
      <c r="R63" s="20"/>
      <c r="S63" s="20"/>
      <c r="T63" s="20"/>
      <c r="U63" s="20"/>
      <c r="V63" s="20"/>
      <c r="W63" s="22">
        <f t="shared" si="14"/>
        <v>75372.038901265827</v>
      </c>
      <c r="X63" s="23">
        <v>64970</v>
      </c>
      <c r="Y63" s="22">
        <f t="shared" si="15"/>
        <v>117401.05687594935</v>
      </c>
      <c r="Z63" s="23">
        <v>129060</v>
      </c>
      <c r="AA63" s="22">
        <f t="shared" si="16"/>
        <v>2801.9345316455692</v>
      </c>
      <c r="AB63" s="23">
        <v>2728</v>
      </c>
      <c r="AC63" s="22">
        <f t="shared" si="17"/>
        <v>1681.1607189873416</v>
      </c>
      <c r="AD63" s="23">
        <v>2699</v>
      </c>
      <c r="AE63" s="22">
        <f t="shared" si="18"/>
        <v>1961.3541721518989</v>
      </c>
      <c r="AF63" s="23">
        <f t="shared" si="19"/>
        <v>2601</v>
      </c>
      <c r="AG63" s="67" t="s">
        <v>152</v>
      </c>
      <c r="AH63" s="64" t="s">
        <v>44</v>
      </c>
      <c r="AI63" s="22">
        <f t="shared" si="20"/>
        <v>117401.05687594935</v>
      </c>
      <c r="AJ63" s="22">
        <f t="shared" si="9"/>
        <v>117401.05687594935</v>
      </c>
      <c r="AK63" s="22">
        <f t="shared" si="21"/>
        <v>2728</v>
      </c>
      <c r="AL63" s="42" t="s">
        <v>44</v>
      </c>
      <c r="AM63" s="23">
        <f>'[2]04-06-2024'!AD63-'[2]04-06-2024'!AE63</f>
        <v>42029.01797468352</v>
      </c>
      <c r="AN63" s="23">
        <v>47029</v>
      </c>
      <c r="AO63" s="20">
        <v>64090</v>
      </c>
      <c r="AP63" s="23">
        <f t="shared" si="22"/>
        <v>73.02</v>
      </c>
      <c r="AQ63" s="23"/>
      <c r="AR63" s="23"/>
      <c r="AS63" s="55"/>
      <c r="AT63" s="55"/>
      <c r="AU63" s="55"/>
      <c r="AV63" s="55"/>
      <c r="AW63" s="55"/>
      <c r="AX63" s="23">
        <v>202058</v>
      </c>
      <c r="AY63" s="66"/>
      <c r="AZ63" s="22" t="e">
        <f>#REF!-AO63</f>
        <v>#REF!</v>
      </c>
      <c r="BA63" s="114"/>
      <c r="BB63" s="115"/>
      <c r="BC63" s="116">
        <f t="shared" si="13"/>
        <v>-17061</v>
      </c>
    </row>
    <row r="64" spans="1:55" ht="41.25" customHeight="1" x14ac:dyDescent="0.45">
      <c r="A64" s="25" t="s">
        <v>116</v>
      </c>
      <c r="B64" s="19">
        <v>52</v>
      </c>
      <c r="C64" s="48" t="s">
        <v>514</v>
      </c>
      <c r="D64" s="60">
        <v>52</v>
      </c>
      <c r="E64" s="65" t="s">
        <v>153</v>
      </c>
      <c r="F64" s="20">
        <v>211481</v>
      </c>
      <c r="G64" s="20">
        <v>181127</v>
      </c>
      <c r="H64" s="21">
        <f t="shared" si="0"/>
        <v>85.646937549945392</v>
      </c>
      <c r="I64" s="61">
        <v>229863</v>
      </c>
      <c r="J64" s="62">
        <v>83.65</v>
      </c>
      <c r="K64" s="22">
        <f t="shared" si="1"/>
        <v>192280.39950000003</v>
      </c>
      <c r="L64" s="22">
        <f t="shared" si="2"/>
        <v>1423</v>
      </c>
      <c r="M64" s="22">
        <v>623</v>
      </c>
      <c r="N64" s="22">
        <v>755</v>
      </c>
      <c r="O64" s="22">
        <v>7</v>
      </c>
      <c r="P64" s="22">
        <v>22</v>
      </c>
      <c r="Q64" s="22">
        <v>16</v>
      </c>
      <c r="R64" s="20"/>
      <c r="S64" s="20"/>
      <c r="T64" s="20"/>
      <c r="U64" s="20"/>
      <c r="V64" s="20"/>
      <c r="W64" s="22">
        <f t="shared" si="14"/>
        <v>84181.791207659888</v>
      </c>
      <c r="X64" s="23">
        <v>60917</v>
      </c>
      <c r="Y64" s="22">
        <f t="shared" si="15"/>
        <v>102018.061575896</v>
      </c>
      <c r="Z64" s="23">
        <v>113593</v>
      </c>
      <c r="AA64" s="22">
        <f t="shared" si="16"/>
        <v>945.86282255797619</v>
      </c>
      <c r="AB64" s="23">
        <v>1457</v>
      </c>
      <c r="AC64" s="22">
        <f t="shared" si="17"/>
        <v>2972.7117280393541</v>
      </c>
      <c r="AD64" s="23">
        <v>1928</v>
      </c>
      <c r="AE64" s="22">
        <f t="shared" si="18"/>
        <v>2161.9721658468029</v>
      </c>
      <c r="AF64" s="23">
        <f t="shared" si="19"/>
        <v>16084</v>
      </c>
      <c r="AG64" s="63" t="s">
        <v>154</v>
      </c>
      <c r="AH64" s="64" t="s">
        <v>44</v>
      </c>
      <c r="AI64" s="22">
        <f t="shared" si="20"/>
        <v>102018.061575896</v>
      </c>
      <c r="AJ64" s="22">
        <f t="shared" si="9"/>
        <v>102018.061575896</v>
      </c>
      <c r="AK64" s="22">
        <f t="shared" si="21"/>
        <v>945.86282255797619</v>
      </c>
      <c r="AL64" s="42" t="s">
        <v>44</v>
      </c>
      <c r="AM64" s="23">
        <f>'[2]04-06-2024'!AD64-'[2]04-06-2024'!AE64</f>
        <v>17836.270368236117</v>
      </c>
      <c r="AN64" s="23">
        <v>22836</v>
      </c>
      <c r="AO64" s="20">
        <v>56676</v>
      </c>
      <c r="AP64" s="23">
        <f t="shared" si="22"/>
        <v>83.65000000000002</v>
      </c>
      <c r="AQ64" s="23"/>
      <c r="AR64" s="23"/>
      <c r="AS64" s="55"/>
      <c r="AT64" s="55"/>
      <c r="AU64" s="55"/>
      <c r="AV64" s="55"/>
      <c r="AW64" s="55"/>
      <c r="AX64" s="23">
        <v>193979</v>
      </c>
      <c r="AY64" s="66"/>
      <c r="AZ64" s="22" t="e">
        <f>#REF!-AO64</f>
        <v>#REF!</v>
      </c>
      <c r="BA64" s="114"/>
      <c r="BB64" s="115"/>
      <c r="BC64" s="116">
        <f t="shared" si="13"/>
        <v>-33840</v>
      </c>
    </row>
    <row r="65" spans="1:56" ht="49.5" customHeight="1" x14ac:dyDescent="0.45">
      <c r="A65" s="25" t="s">
        <v>101</v>
      </c>
      <c r="B65" s="19">
        <v>53</v>
      </c>
      <c r="C65" s="49" t="s">
        <v>515</v>
      </c>
      <c r="D65" s="60">
        <v>53</v>
      </c>
      <c r="E65" s="65" t="s">
        <v>155</v>
      </c>
      <c r="F65" s="20">
        <v>260380</v>
      </c>
      <c r="G65" s="20">
        <v>201712</v>
      </c>
      <c r="H65" s="21">
        <f t="shared" si="0"/>
        <v>77.468315538827866</v>
      </c>
      <c r="I65" s="61">
        <v>277317</v>
      </c>
      <c r="J65" s="62">
        <v>75.010000000000005</v>
      </c>
      <c r="K65" s="22">
        <f t="shared" si="1"/>
        <v>208015.4817</v>
      </c>
      <c r="L65" s="22">
        <f t="shared" si="2"/>
        <v>1081</v>
      </c>
      <c r="M65" s="22">
        <v>510</v>
      </c>
      <c r="N65" s="22">
        <v>468</v>
      </c>
      <c r="O65" s="22">
        <v>25</v>
      </c>
      <c r="P65" s="22">
        <v>23</v>
      </c>
      <c r="Q65" s="22">
        <v>55</v>
      </c>
      <c r="R65" s="20"/>
      <c r="S65" s="20"/>
      <c r="T65" s="20"/>
      <c r="U65" s="20"/>
      <c r="V65" s="20"/>
      <c r="W65" s="22">
        <f t="shared" si="14"/>
        <v>98138.663891766875</v>
      </c>
      <c r="X65" s="23">
        <v>80948</v>
      </c>
      <c r="Y65" s="22">
        <f t="shared" si="15"/>
        <v>90056.656277150789</v>
      </c>
      <c r="Z65" s="23">
        <v>90087</v>
      </c>
      <c r="AA65" s="22">
        <f t="shared" si="16"/>
        <v>4810.7188182238669</v>
      </c>
      <c r="AB65" s="23">
        <v>21265</v>
      </c>
      <c r="AC65" s="22">
        <f t="shared" si="17"/>
        <v>4425.8613127659573</v>
      </c>
      <c r="AD65" s="23">
        <v>7269</v>
      </c>
      <c r="AE65" s="22">
        <f t="shared" si="18"/>
        <v>10583.581400092507</v>
      </c>
      <c r="AF65" s="23">
        <f t="shared" si="19"/>
        <v>10939</v>
      </c>
      <c r="AG65" s="67"/>
      <c r="AH65" s="22" t="s">
        <v>9</v>
      </c>
      <c r="AI65" s="22">
        <f t="shared" si="20"/>
        <v>98138.663891766875</v>
      </c>
      <c r="AJ65" s="22">
        <f t="shared" si="9"/>
        <v>98138.663891766875</v>
      </c>
      <c r="AK65" s="22">
        <f t="shared" si="21"/>
        <v>4810.7188182238669</v>
      </c>
      <c r="AL65" s="120" t="s">
        <v>44</v>
      </c>
      <c r="AM65" s="23">
        <f>'[2]04-06-2024'!AD65-'[2]04-06-2024'!AE65</f>
        <v>8082.0076146160864</v>
      </c>
      <c r="AN65" s="23">
        <f>'[1]04-06-2024'!AD65-'[1]04-06-2024'!AE65</f>
        <v>8082.0076146160864</v>
      </c>
      <c r="AO65" s="27" t="s">
        <v>44</v>
      </c>
      <c r="AP65" s="23">
        <f t="shared" si="22"/>
        <v>75.010000000000005</v>
      </c>
      <c r="AQ65" s="23"/>
      <c r="AR65" s="23"/>
      <c r="AS65" s="55"/>
      <c r="AT65" s="55"/>
      <c r="AU65" s="55"/>
      <c r="AV65" s="55"/>
      <c r="AW65" s="55"/>
      <c r="AX65" s="23">
        <v>210508</v>
      </c>
      <c r="AY65" s="66"/>
      <c r="AZ65" s="22">
        <v>9139</v>
      </c>
      <c r="BA65" s="114"/>
      <c r="BB65" s="115"/>
      <c r="BC65" s="116">
        <v>0</v>
      </c>
    </row>
    <row r="66" spans="1:56" ht="44.25" customHeight="1" x14ac:dyDescent="0.45">
      <c r="A66" s="110" t="s">
        <v>128</v>
      </c>
      <c r="B66" s="19">
        <v>54</v>
      </c>
      <c r="C66" s="49" t="s">
        <v>516</v>
      </c>
      <c r="D66" s="60">
        <v>54</v>
      </c>
      <c r="E66" s="65" t="s">
        <v>157</v>
      </c>
      <c r="F66" s="20">
        <v>176505</v>
      </c>
      <c r="G66" s="20">
        <v>152611</v>
      </c>
      <c r="H66" s="21">
        <f t="shared" si="0"/>
        <v>86.46270643891107</v>
      </c>
      <c r="I66" s="61">
        <v>184136</v>
      </c>
      <c r="J66" s="62">
        <v>85.9</v>
      </c>
      <c r="K66" s="22">
        <f t="shared" si="1"/>
        <v>158172.82399999999</v>
      </c>
      <c r="L66" s="22">
        <f t="shared" si="2"/>
        <v>2328</v>
      </c>
      <c r="M66" s="22">
        <v>977</v>
      </c>
      <c r="N66" s="22">
        <v>1270</v>
      </c>
      <c r="O66" s="22">
        <v>25</v>
      </c>
      <c r="P66" s="22">
        <v>31</v>
      </c>
      <c r="Q66" s="22">
        <v>25</v>
      </c>
      <c r="R66" s="20"/>
      <c r="S66" s="20"/>
      <c r="T66" s="20"/>
      <c r="U66" s="20"/>
      <c r="V66" s="20"/>
      <c r="W66" s="22">
        <f t="shared" si="14"/>
        <v>66380.948903780067</v>
      </c>
      <c r="X66" s="23">
        <v>58797</v>
      </c>
      <c r="Y66" s="22">
        <f t="shared" si="15"/>
        <v>86288.439209621982</v>
      </c>
      <c r="Z66" s="23">
        <v>92743</v>
      </c>
      <c r="AA66" s="22">
        <f t="shared" si="16"/>
        <v>1698.5913230240549</v>
      </c>
      <c r="AB66" s="23">
        <v>1897</v>
      </c>
      <c r="AC66" s="22">
        <f t="shared" si="17"/>
        <v>2106.2532405498282</v>
      </c>
      <c r="AD66" s="23">
        <v>2465</v>
      </c>
      <c r="AE66" s="22">
        <f t="shared" si="18"/>
        <v>1698.5913230240549</v>
      </c>
      <c r="AF66" s="23">
        <f t="shared" si="19"/>
        <v>3209</v>
      </c>
      <c r="AG66" s="63" t="s">
        <v>158</v>
      </c>
      <c r="AH66" s="27" t="s">
        <v>44</v>
      </c>
      <c r="AI66" s="22">
        <f t="shared" si="20"/>
        <v>86288.439209621982</v>
      </c>
      <c r="AJ66" s="22">
        <f t="shared" si="9"/>
        <v>86288.439209621982</v>
      </c>
      <c r="AK66" s="22">
        <f t="shared" si="21"/>
        <v>1698.5913230240549</v>
      </c>
      <c r="AL66" s="120" t="s">
        <v>44</v>
      </c>
      <c r="AM66" s="23">
        <f>'[2]04-06-2024'!AD66-'[2]04-06-2024'!AE66</f>
        <v>19907.490305841915</v>
      </c>
      <c r="AN66" s="23">
        <v>24907</v>
      </c>
      <c r="AO66" s="20">
        <v>33946</v>
      </c>
      <c r="AP66" s="23">
        <f t="shared" si="22"/>
        <v>85.9</v>
      </c>
      <c r="AQ66" s="23"/>
      <c r="AR66" s="23"/>
      <c r="AS66" s="55"/>
      <c r="AT66" s="55"/>
      <c r="AU66" s="55"/>
      <c r="AV66" s="55"/>
      <c r="AW66" s="55"/>
      <c r="AX66" s="23">
        <v>159111</v>
      </c>
      <c r="AY66" s="66"/>
      <c r="AZ66" s="22" t="e">
        <f>#REF!-AO66</f>
        <v>#REF!</v>
      </c>
      <c r="BA66" s="114"/>
      <c r="BB66" s="115"/>
      <c r="BC66" s="116">
        <f t="shared" si="13"/>
        <v>-9039</v>
      </c>
    </row>
    <row r="67" spans="1:56" ht="42" customHeight="1" x14ac:dyDescent="0.45">
      <c r="A67" s="107"/>
      <c r="B67" s="19">
        <v>55</v>
      </c>
      <c r="C67" s="49" t="s">
        <v>159</v>
      </c>
      <c r="D67" s="60">
        <v>55</v>
      </c>
      <c r="E67" s="65" t="s">
        <v>159</v>
      </c>
      <c r="F67" s="20">
        <v>203240</v>
      </c>
      <c r="G67" s="20">
        <v>168096</v>
      </c>
      <c r="H67" s="21">
        <f t="shared" si="0"/>
        <v>82.708128321196611</v>
      </c>
      <c r="I67" s="61">
        <v>213396</v>
      </c>
      <c r="J67" s="62">
        <v>84.67</v>
      </c>
      <c r="K67" s="22">
        <f t="shared" si="1"/>
        <v>180682.39319999999</v>
      </c>
      <c r="L67" s="22">
        <f t="shared" si="2"/>
        <v>1093</v>
      </c>
      <c r="M67" s="22">
        <v>470</v>
      </c>
      <c r="N67" s="22">
        <v>595</v>
      </c>
      <c r="O67" s="22">
        <v>12</v>
      </c>
      <c r="P67" s="22">
        <v>10</v>
      </c>
      <c r="Q67" s="22">
        <v>6</v>
      </c>
      <c r="R67" s="20"/>
      <c r="S67" s="20"/>
      <c r="T67" s="20"/>
      <c r="U67" s="20"/>
      <c r="V67" s="20"/>
      <c r="W67" s="22">
        <f t="shared" si="14"/>
        <v>77695.082162854524</v>
      </c>
      <c r="X67" s="23">
        <v>69395</v>
      </c>
      <c r="Y67" s="22">
        <f t="shared" si="15"/>
        <v>98358.66784446477</v>
      </c>
      <c r="Z67" s="23">
        <v>102699</v>
      </c>
      <c r="AA67" s="22">
        <f t="shared" si="16"/>
        <v>1983.7042254345836</v>
      </c>
      <c r="AB67" s="23">
        <v>1495</v>
      </c>
      <c r="AC67" s="22">
        <f t="shared" si="17"/>
        <v>1653.0868545288199</v>
      </c>
      <c r="AD67" s="23">
        <v>2144</v>
      </c>
      <c r="AE67" s="22">
        <f t="shared" si="18"/>
        <v>991.85211271729179</v>
      </c>
      <c r="AF67" s="23">
        <f t="shared" si="19"/>
        <v>6770</v>
      </c>
      <c r="AG67" s="63" t="s">
        <v>160</v>
      </c>
      <c r="AH67" s="26" t="s">
        <v>109</v>
      </c>
      <c r="AI67" s="22">
        <f t="shared" si="20"/>
        <v>98358.66784446477</v>
      </c>
      <c r="AJ67" s="22">
        <f t="shared" si="9"/>
        <v>98358.66784446477</v>
      </c>
      <c r="AK67" s="22">
        <f t="shared" si="21"/>
        <v>1495</v>
      </c>
      <c r="AL67" s="118" t="s">
        <v>109</v>
      </c>
      <c r="AM67" s="23">
        <f>'[2]04-06-2024'!AD67-'[2]04-06-2024'!AE67</f>
        <v>20663.585681610246</v>
      </c>
      <c r="AN67" s="23">
        <v>25664</v>
      </c>
      <c r="AO67" s="20">
        <v>33304</v>
      </c>
      <c r="AP67" s="23">
        <f t="shared" si="22"/>
        <v>84.67</v>
      </c>
      <c r="AQ67" s="23"/>
      <c r="AR67" s="23"/>
      <c r="AS67" s="55"/>
      <c r="AT67" s="55"/>
      <c r="AU67" s="55"/>
      <c r="AV67" s="55"/>
      <c r="AW67" s="55"/>
      <c r="AX67" s="23">
        <v>182503</v>
      </c>
      <c r="AY67" s="66"/>
      <c r="AZ67" s="22" t="e">
        <f>#REF!-AO67</f>
        <v>#REF!</v>
      </c>
      <c r="BA67" s="114"/>
      <c r="BB67" s="115"/>
      <c r="BC67" s="116">
        <f t="shared" si="13"/>
        <v>-7640</v>
      </c>
    </row>
    <row r="68" spans="1:56" ht="36" customHeight="1" x14ac:dyDescent="0.45">
      <c r="A68" s="110" t="s">
        <v>161</v>
      </c>
      <c r="B68" s="19">
        <v>56</v>
      </c>
      <c r="C68" s="49" t="s">
        <v>162</v>
      </c>
      <c r="D68" s="60">
        <v>56</v>
      </c>
      <c r="E68" s="65" t="s">
        <v>162</v>
      </c>
      <c r="F68" s="20">
        <v>174308</v>
      </c>
      <c r="G68" s="20">
        <v>138747</v>
      </c>
      <c r="H68" s="21">
        <f t="shared" si="0"/>
        <v>79.598756224613894</v>
      </c>
      <c r="I68" s="61">
        <v>180017</v>
      </c>
      <c r="J68" s="62">
        <v>82.8</v>
      </c>
      <c r="K68" s="22">
        <f t="shared" si="1"/>
        <v>149054.076</v>
      </c>
      <c r="L68" s="22">
        <f t="shared" si="2"/>
        <v>1315</v>
      </c>
      <c r="M68" s="22">
        <v>568</v>
      </c>
      <c r="N68" s="22">
        <v>710</v>
      </c>
      <c r="O68" s="22">
        <v>15</v>
      </c>
      <c r="P68" s="22">
        <v>13</v>
      </c>
      <c r="Q68" s="22">
        <v>9</v>
      </c>
      <c r="R68" s="20"/>
      <c r="S68" s="20"/>
      <c r="T68" s="20"/>
      <c r="U68" s="20"/>
      <c r="V68" s="20"/>
      <c r="W68" s="22">
        <f t="shared" si="14"/>
        <v>64382.292903422051</v>
      </c>
      <c r="X68" s="23">
        <v>58848</v>
      </c>
      <c r="Y68" s="22">
        <f t="shared" si="15"/>
        <v>80477.866129277565</v>
      </c>
      <c r="Z68" s="23">
        <v>85402</v>
      </c>
      <c r="AA68" s="22">
        <f t="shared" si="16"/>
        <v>1700.236608365019</v>
      </c>
      <c r="AB68" s="23">
        <v>1872</v>
      </c>
      <c r="AC68" s="22">
        <f t="shared" si="17"/>
        <v>1473.5383939163496</v>
      </c>
      <c r="AD68" s="23">
        <v>1673</v>
      </c>
      <c r="AE68" s="22">
        <f t="shared" si="18"/>
        <v>1020.1419650190114</v>
      </c>
      <c r="AF68" s="23">
        <f t="shared" si="19"/>
        <v>2746</v>
      </c>
      <c r="AG68" s="63" t="s">
        <v>163</v>
      </c>
      <c r="AH68" s="64" t="s">
        <v>44</v>
      </c>
      <c r="AI68" s="22">
        <f t="shared" si="20"/>
        <v>80477.866129277565</v>
      </c>
      <c r="AJ68" s="22">
        <f t="shared" si="9"/>
        <v>80477.866129277565</v>
      </c>
      <c r="AK68" s="22">
        <f t="shared" si="21"/>
        <v>1700.236608365019</v>
      </c>
      <c r="AL68" s="42" t="s">
        <v>44</v>
      </c>
      <c r="AM68" s="23">
        <f>'[2]04-06-2024'!AD68-'[2]04-06-2024'!AE68</f>
        <v>16095.573225855514</v>
      </c>
      <c r="AN68" s="23">
        <v>21096</v>
      </c>
      <c r="AO68" s="20">
        <v>26544</v>
      </c>
      <c r="AP68" s="23">
        <f t="shared" si="22"/>
        <v>82.8</v>
      </c>
      <c r="AQ68" s="23"/>
      <c r="AR68" s="23"/>
      <c r="AS68" s="55"/>
      <c r="AT68" s="55"/>
      <c r="AU68" s="55"/>
      <c r="AV68" s="55"/>
      <c r="AW68" s="55"/>
      <c r="AX68" s="23">
        <v>150541</v>
      </c>
      <c r="AY68" s="66"/>
      <c r="AZ68" s="22" t="e">
        <f>#REF!-AO68</f>
        <v>#REF!</v>
      </c>
      <c r="BA68" s="114"/>
      <c r="BB68" s="115"/>
      <c r="BC68" s="116">
        <f t="shared" si="13"/>
        <v>-5448</v>
      </c>
    </row>
    <row r="69" spans="1:56" ht="36" customHeight="1" x14ac:dyDescent="0.45">
      <c r="A69" s="106"/>
      <c r="B69" s="19">
        <v>57</v>
      </c>
      <c r="C69" s="49" t="s">
        <v>164</v>
      </c>
      <c r="D69" s="60">
        <v>57</v>
      </c>
      <c r="E69" s="65" t="s">
        <v>164</v>
      </c>
      <c r="F69" s="20">
        <v>190192</v>
      </c>
      <c r="G69" s="20">
        <v>156421</v>
      </c>
      <c r="H69" s="21">
        <f t="shared" si="0"/>
        <v>82.243732649112474</v>
      </c>
      <c r="I69" s="61">
        <v>195057</v>
      </c>
      <c r="J69" s="62">
        <v>82.28</v>
      </c>
      <c r="K69" s="22">
        <f t="shared" si="1"/>
        <v>160492.8996</v>
      </c>
      <c r="L69" s="22">
        <f t="shared" si="2"/>
        <v>780</v>
      </c>
      <c r="M69" s="22">
        <v>251</v>
      </c>
      <c r="N69" s="22">
        <v>501</v>
      </c>
      <c r="O69" s="22">
        <v>10</v>
      </c>
      <c r="P69" s="22">
        <v>6</v>
      </c>
      <c r="Q69" s="22">
        <v>12</v>
      </c>
      <c r="R69" s="20"/>
      <c r="S69" s="20"/>
      <c r="T69" s="20"/>
      <c r="U69" s="20"/>
      <c r="V69" s="20"/>
      <c r="W69" s="22">
        <f t="shared" si="14"/>
        <v>51645.792050769232</v>
      </c>
      <c r="X69" s="23">
        <v>45169</v>
      </c>
      <c r="Y69" s="22">
        <f t="shared" si="15"/>
        <v>103085.82397384617</v>
      </c>
      <c r="Z69" s="23">
        <v>113114</v>
      </c>
      <c r="AA69" s="22">
        <f t="shared" si="16"/>
        <v>2057.601276923077</v>
      </c>
      <c r="AB69" s="23">
        <v>1945</v>
      </c>
      <c r="AC69" s="22">
        <f t="shared" si="17"/>
        <v>1234.5607661538463</v>
      </c>
      <c r="AD69" s="23">
        <v>919</v>
      </c>
      <c r="AE69" s="22">
        <f t="shared" si="18"/>
        <v>2469.1215323076926</v>
      </c>
      <c r="AF69" s="23">
        <f t="shared" si="19"/>
        <v>2066</v>
      </c>
      <c r="AG69" s="63" t="s">
        <v>165</v>
      </c>
      <c r="AH69" s="64" t="s">
        <v>44</v>
      </c>
      <c r="AI69" s="22">
        <f t="shared" si="20"/>
        <v>103085.82397384617</v>
      </c>
      <c r="AJ69" s="22">
        <f t="shared" si="9"/>
        <v>103085.82397384617</v>
      </c>
      <c r="AK69" s="22">
        <f t="shared" si="21"/>
        <v>1945</v>
      </c>
      <c r="AL69" s="42" t="s">
        <v>44</v>
      </c>
      <c r="AM69" s="23">
        <f>'[2]04-06-2024'!AD69-'[2]04-06-2024'!AE69</f>
        <v>51440.031923076938</v>
      </c>
      <c r="AN69" s="23">
        <v>56440</v>
      </c>
      <c r="AO69" s="20">
        <v>67945</v>
      </c>
      <c r="AP69" s="23">
        <f t="shared" si="22"/>
        <v>82.28</v>
      </c>
      <c r="AQ69" s="23"/>
      <c r="AR69" s="23"/>
      <c r="AS69" s="55"/>
      <c r="AT69" s="55"/>
      <c r="AU69" s="55"/>
      <c r="AV69" s="55"/>
      <c r="AW69" s="55"/>
      <c r="AX69" s="23">
        <v>163213</v>
      </c>
      <c r="AY69" s="66"/>
      <c r="AZ69" s="22" t="e">
        <f>#REF!-AO69</f>
        <v>#REF!</v>
      </c>
      <c r="BA69" s="114"/>
      <c r="BB69" s="115"/>
      <c r="BC69" s="116">
        <f t="shared" si="13"/>
        <v>-11505</v>
      </c>
    </row>
    <row r="70" spans="1:56" ht="36.75" customHeight="1" x14ac:dyDescent="0.45">
      <c r="A70" s="106"/>
      <c r="B70" s="19">
        <v>58</v>
      </c>
      <c r="C70" s="49" t="s">
        <v>166</v>
      </c>
      <c r="D70" s="60">
        <v>58</v>
      </c>
      <c r="E70" s="65" t="s">
        <v>166</v>
      </c>
      <c r="F70" s="20">
        <v>168187</v>
      </c>
      <c r="G70" s="20">
        <v>136556</v>
      </c>
      <c r="H70" s="21">
        <f t="shared" si="0"/>
        <v>81.192957838596328</v>
      </c>
      <c r="I70" s="61">
        <v>170448</v>
      </c>
      <c r="J70" s="62">
        <v>84.38</v>
      </c>
      <c r="K70" s="22">
        <f t="shared" si="1"/>
        <v>143824.02239999999</v>
      </c>
      <c r="L70" s="22">
        <f t="shared" si="2"/>
        <v>434</v>
      </c>
      <c r="M70" s="22">
        <v>158</v>
      </c>
      <c r="N70" s="22">
        <v>261</v>
      </c>
      <c r="O70" s="22">
        <v>6</v>
      </c>
      <c r="P70" s="22">
        <v>4</v>
      </c>
      <c r="Q70" s="22">
        <v>5</v>
      </c>
      <c r="R70" s="20"/>
      <c r="S70" s="20"/>
      <c r="T70" s="20"/>
      <c r="U70" s="20"/>
      <c r="V70" s="20"/>
      <c r="W70" s="22">
        <f t="shared" si="14"/>
        <v>52359.897555760363</v>
      </c>
      <c r="X70" s="23">
        <v>44378</v>
      </c>
      <c r="Y70" s="22">
        <f t="shared" si="15"/>
        <v>86493.248494009211</v>
      </c>
      <c r="Z70" s="23">
        <v>94116</v>
      </c>
      <c r="AA70" s="22">
        <f t="shared" si="16"/>
        <v>1988.3505400921658</v>
      </c>
      <c r="AB70" s="23">
        <v>1915</v>
      </c>
      <c r="AC70" s="22">
        <f t="shared" si="17"/>
        <v>1325.5670267281105</v>
      </c>
      <c r="AD70" s="23">
        <v>1216</v>
      </c>
      <c r="AE70" s="22">
        <f t="shared" si="18"/>
        <v>1656.9587834101383</v>
      </c>
      <c r="AF70" s="23">
        <f t="shared" si="19"/>
        <v>3793</v>
      </c>
      <c r="AG70" s="63" t="s">
        <v>167</v>
      </c>
      <c r="AH70" s="26" t="s">
        <v>109</v>
      </c>
      <c r="AI70" s="22">
        <f t="shared" si="20"/>
        <v>86493.248494009211</v>
      </c>
      <c r="AJ70" s="22">
        <f t="shared" si="9"/>
        <v>86493.248494009211</v>
      </c>
      <c r="AK70" s="22">
        <f t="shared" si="21"/>
        <v>1915</v>
      </c>
      <c r="AL70" s="118" t="s">
        <v>109</v>
      </c>
      <c r="AM70" s="23">
        <f>'[2]04-06-2024'!AD70-'[2]04-06-2024'!AE70</f>
        <v>34133.350938248848</v>
      </c>
      <c r="AN70" s="23">
        <v>39133</v>
      </c>
      <c r="AO70" s="20">
        <v>49738</v>
      </c>
      <c r="AP70" s="23">
        <f t="shared" si="22"/>
        <v>84.38</v>
      </c>
      <c r="AQ70" s="23"/>
      <c r="AR70" s="23"/>
      <c r="AS70" s="55"/>
      <c r="AT70" s="55"/>
      <c r="AU70" s="55"/>
      <c r="AV70" s="55"/>
      <c r="AW70" s="55"/>
      <c r="AX70" s="23">
        <v>145418</v>
      </c>
      <c r="AY70" s="66"/>
      <c r="AZ70" s="22" t="e">
        <f>#REF!-AO70</f>
        <v>#REF!</v>
      </c>
      <c r="BA70" s="114"/>
      <c r="BB70" s="115"/>
      <c r="BC70" s="116">
        <f t="shared" si="13"/>
        <v>-10605</v>
      </c>
    </row>
    <row r="71" spans="1:56" ht="36.75" customHeight="1" x14ac:dyDescent="0.45">
      <c r="A71" s="106"/>
      <c r="B71" s="19">
        <v>59</v>
      </c>
      <c r="C71" s="49" t="s">
        <v>168</v>
      </c>
      <c r="D71" s="60">
        <v>59</v>
      </c>
      <c r="E71" s="65" t="s">
        <v>168</v>
      </c>
      <c r="F71" s="20">
        <v>246424</v>
      </c>
      <c r="G71" s="20">
        <v>192061</v>
      </c>
      <c r="H71" s="21">
        <f t="shared" si="0"/>
        <v>77.939242930883353</v>
      </c>
      <c r="I71" s="61">
        <v>253116</v>
      </c>
      <c r="J71" s="62">
        <v>79.349999999999994</v>
      </c>
      <c r="K71" s="22">
        <f t="shared" si="1"/>
        <v>200847.54599999997</v>
      </c>
      <c r="L71" s="22">
        <f t="shared" si="2"/>
        <v>1407</v>
      </c>
      <c r="M71" s="22">
        <v>506</v>
      </c>
      <c r="N71" s="22">
        <v>861</v>
      </c>
      <c r="O71" s="22">
        <v>13</v>
      </c>
      <c r="P71" s="22">
        <v>11</v>
      </c>
      <c r="Q71" s="22">
        <v>16</v>
      </c>
      <c r="R71" s="20"/>
      <c r="S71" s="20"/>
      <c r="T71" s="20"/>
      <c r="U71" s="20"/>
      <c r="V71" s="20"/>
      <c r="W71" s="22">
        <f t="shared" si="14"/>
        <v>72230.887189765446</v>
      </c>
      <c r="X71" s="23">
        <v>63450</v>
      </c>
      <c r="Y71" s="22">
        <f t="shared" si="15"/>
        <v>122906.70725373132</v>
      </c>
      <c r="Z71" s="23">
        <v>130424</v>
      </c>
      <c r="AA71" s="22">
        <f t="shared" si="16"/>
        <v>1855.7342558635391</v>
      </c>
      <c r="AB71" s="23">
        <v>3252</v>
      </c>
      <c r="AC71" s="22">
        <f t="shared" si="17"/>
        <v>1570.2366780383793</v>
      </c>
      <c r="AD71" s="23">
        <v>1210</v>
      </c>
      <c r="AE71" s="22">
        <f t="shared" si="18"/>
        <v>2283.9806226012788</v>
      </c>
      <c r="AF71" s="23">
        <f t="shared" si="19"/>
        <v>5647</v>
      </c>
      <c r="AG71" s="67" t="s">
        <v>169</v>
      </c>
      <c r="AH71" s="26" t="s">
        <v>109</v>
      </c>
      <c r="AI71" s="22">
        <f t="shared" si="20"/>
        <v>122906.70725373132</v>
      </c>
      <c r="AJ71" s="22">
        <f t="shared" si="9"/>
        <v>122906.70725373132</v>
      </c>
      <c r="AK71" s="22">
        <f t="shared" si="21"/>
        <v>1855.7342558635391</v>
      </c>
      <c r="AL71" s="118" t="s">
        <v>109</v>
      </c>
      <c r="AM71" s="23">
        <f>'[2]04-06-2024'!AD71-'[2]04-06-2024'!AE71</f>
        <v>50675.820063965875</v>
      </c>
      <c r="AN71" s="23">
        <v>55676</v>
      </c>
      <c r="AO71" s="20">
        <v>66974</v>
      </c>
      <c r="AP71" s="23">
        <f t="shared" si="22"/>
        <v>79.349999999999994</v>
      </c>
      <c r="AQ71" s="23"/>
      <c r="AR71" s="23"/>
      <c r="AS71" s="55"/>
      <c r="AT71" s="55"/>
      <c r="AU71" s="55"/>
      <c r="AV71" s="55"/>
      <c r="AW71" s="55"/>
      <c r="AX71" s="23">
        <v>203983</v>
      </c>
      <c r="AY71" s="66"/>
      <c r="AZ71" s="22" t="e">
        <f>#REF!-AO71</f>
        <v>#REF!</v>
      </c>
      <c r="BA71" s="114"/>
      <c r="BB71" s="115"/>
      <c r="BC71" s="116">
        <f t="shared" si="13"/>
        <v>-11298</v>
      </c>
    </row>
    <row r="72" spans="1:56" ht="33.75" customHeight="1" x14ac:dyDescent="0.45">
      <c r="A72" s="106"/>
      <c r="B72" s="19">
        <v>60</v>
      </c>
      <c r="C72" s="49" t="s">
        <v>170</v>
      </c>
      <c r="D72" s="60">
        <v>60</v>
      </c>
      <c r="E72" s="65" t="s">
        <v>170</v>
      </c>
      <c r="F72" s="20">
        <v>219572</v>
      </c>
      <c r="G72" s="20">
        <v>186077</v>
      </c>
      <c r="H72" s="21">
        <f t="shared" si="0"/>
        <v>84.745322718743736</v>
      </c>
      <c r="I72" s="61">
        <v>224725</v>
      </c>
      <c r="J72" s="62">
        <v>86.2</v>
      </c>
      <c r="K72" s="22">
        <f t="shared" si="1"/>
        <v>193712.95</v>
      </c>
      <c r="L72" s="22">
        <f t="shared" si="2"/>
        <v>2198</v>
      </c>
      <c r="M72" s="22">
        <v>700</v>
      </c>
      <c r="N72" s="22">
        <v>1130</v>
      </c>
      <c r="O72" s="22">
        <v>22</v>
      </c>
      <c r="P72" s="22">
        <v>21</v>
      </c>
      <c r="Q72" s="22">
        <v>325</v>
      </c>
      <c r="R72" s="20"/>
      <c r="S72" s="20"/>
      <c r="T72" s="20"/>
      <c r="U72" s="20"/>
      <c r="V72" s="20"/>
      <c r="W72" s="22">
        <f t="shared" si="14"/>
        <v>61692.022292993628</v>
      </c>
      <c r="X72" s="23">
        <v>60125</v>
      </c>
      <c r="Y72" s="22">
        <f t="shared" si="15"/>
        <v>99588.550272975437</v>
      </c>
      <c r="Z72" s="23">
        <v>116902</v>
      </c>
      <c r="AA72" s="22">
        <f t="shared" si="16"/>
        <v>1938.8921292083714</v>
      </c>
      <c r="AB72" s="23">
        <v>1157</v>
      </c>
      <c r="AC72" s="22">
        <f t="shared" si="17"/>
        <v>1850.760668789809</v>
      </c>
      <c r="AD72" s="23">
        <v>1607</v>
      </c>
      <c r="AE72" s="22">
        <f t="shared" si="18"/>
        <v>28642.724636032759</v>
      </c>
      <c r="AF72" s="23">
        <f t="shared" si="19"/>
        <v>15681</v>
      </c>
      <c r="AG72" s="67" t="s">
        <v>171</v>
      </c>
      <c r="AH72" s="64" t="s">
        <v>44</v>
      </c>
      <c r="AI72" s="22">
        <f t="shared" si="20"/>
        <v>99588.550272975437</v>
      </c>
      <c r="AJ72" s="22">
        <f t="shared" si="9"/>
        <v>99588.550272975437</v>
      </c>
      <c r="AK72" s="22">
        <f t="shared" si="21"/>
        <v>1157</v>
      </c>
      <c r="AL72" s="42" t="s">
        <v>44</v>
      </c>
      <c r="AM72" s="23">
        <f>'[2]04-06-2024'!AD72-'[2]04-06-2024'!AE72</f>
        <v>37896.527979981809</v>
      </c>
      <c r="AN72" s="23">
        <v>42897</v>
      </c>
      <c r="AO72" s="20">
        <v>56777</v>
      </c>
      <c r="AP72" s="23">
        <f t="shared" si="22"/>
        <v>86.200000000000017</v>
      </c>
      <c r="AQ72" s="23"/>
      <c r="AR72" s="23"/>
      <c r="AS72" s="55"/>
      <c r="AT72" s="55"/>
      <c r="AU72" s="55"/>
      <c r="AV72" s="55"/>
      <c r="AW72" s="55"/>
      <c r="AX72" s="23">
        <v>195472</v>
      </c>
      <c r="AY72" s="66"/>
      <c r="AZ72" s="22" t="e">
        <f>#REF!-AO72</f>
        <v>#REF!</v>
      </c>
      <c r="BA72" s="114"/>
      <c r="BB72" s="115"/>
      <c r="BC72" s="116">
        <f t="shared" si="13"/>
        <v>-13880</v>
      </c>
    </row>
    <row r="73" spans="1:56" ht="37.5" customHeight="1" x14ac:dyDescent="0.45">
      <c r="A73" s="106"/>
      <c r="B73" s="19">
        <v>61</v>
      </c>
      <c r="C73" s="49" t="s">
        <v>172</v>
      </c>
      <c r="D73" s="60">
        <v>61</v>
      </c>
      <c r="E73" s="65" t="s">
        <v>172</v>
      </c>
      <c r="F73" s="20">
        <v>232219</v>
      </c>
      <c r="G73" s="20">
        <v>188494</v>
      </c>
      <c r="H73" s="21">
        <f t="shared" si="0"/>
        <v>81.170791365047648</v>
      </c>
      <c r="I73" s="61">
        <v>234575</v>
      </c>
      <c r="J73" s="62">
        <v>82.12</v>
      </c>
      <c r="K73" s="22">
        <f t="shared" si="1"/>
        <v>192632.99</v>
      </c>
      <c r="L73" s="22">
        <f t="shared" si="2"/>
        <v>2780</v>
      </c>
      <c r="M73" s="22">
        <v>1090</v>
      </c>
      <c r="N73" s="22">
        <v>1605</v>
      </c>
      <c r="O73" s="22">
        <v>25</v>
      </c>
      <c r="P73" s="22">
        <v>28</v>
      </c>
      <c r="Q73" s="22">
        <v>32</v>
      </c>
      <c r="R73" s="20"/>
      <c r="S73" s="20"/>
      <c r="T73" s="20"/>
      <c r="U73" s="20"/>
      <c r="V73" s="20"/>
      <c r="W73" s="22">
        <f t="shared" si="14"/>
        <v>75528.762266187041</v>
      </c>
      <c r="X73" s="23">
        <v>57426</v>
      </c>
      <c r="Y73" s="22">
        <f t="shared" si="15"/>
        <v>111214.37012589927</v>
      </c>
      <c r="Z73" s="23">
        <v>129547</v>
      </c>
      <c r="AA73" s="22">
        <f t="shared" si="16"/>
        <v>1732.311061151079</v>
      </c>
      <c r="AB73" s="23">
        <v>2422</v>
      </c>
      <c r="AC73" s="22">
        <f t="shared" si="17"/>
        <v>1940.1883884892084</v>
      </c>
      <c r="AD73" s="23">
        <v>1722</v>
      </c>
      <c r="AE73" s="22">
        <f t="shared" si="18"/>
        <v>2217.3581582733814</v>
      </c>
      <c r="AF73" s="23">
        <f t="shared" si="19"/>
        <v>3651</v>
      </c>
      <c r="AG73" s="63" t="s">
        <v>173</v>
      </c>
      <c r="AH73" s="64" t="s">
        <v>44</v>
      </c>
      <c r="AI73" s="22">
        <f t="shared" si="20"/>
        <v>111214.37012589927</v>
      </c>
      <c r="AJ73" s="22">
        <f t="shared" si="9"/>
        <v>111214.37012589927</v>
      </c>
      <c r="AK73" s="22">
        <f t="shared" si="21"/>
        <v>1732.311061151079</v>
      </c>
      <c r="AL73" s="42" t="s">
        <v>44</v>
      </c>
      <c r="AM73" s="23">
        <f>'[2]04-06-2024'!AD73-'[2]04-06-2024'!AE73</f>
        <v>35685.607859712225</v>
      </c>
      <c r="AN73" s="23">
        <v>40686</v>
      </c>
      <c r="AO73" s="20">
        <v>72121</v>
      </c>
      <c r="AP73" s="23">
        <f t="shared" si="22"/>
        <v>82.11999999999999</v>
      </c>
      <c r="AQ73" s="23"/>
      <c r="AR73" s="23"/>
      <c r="AS73" s="55"/>
      <c r="AT73" s="55"/>
      <c r="AU73" s="55"/>
      <c r="AV73" s="55"/>
      <c r="AW73" s="55"/>
      <c r="AX73" s="23">
        <v>194768</v>
      </c>
      <c r="AY73" s="66"/>
      <c r="AZ73" s="22" t="e">
        <f>#REF!-AO73</f>
        <v>#REF!</v>
      </c>
      <c r="BA73" s="114"/>
      <c r="BB73" s="115"/>
      <c r="BC73" s="116">
        <f t="shared" si="13"/>
        <v>-31435</v>
      </c>
    </row>
    <row r="74" spans="1:56" ht="34.5" customHeight="1" x14ac:dyDescent="0.45">
      <c r="A74" s="107"/>
      <c r="B74" s="19">
        <v>62</v>
      </c>
      <c r="C74" s="49" t="s">
        <v>174</v>
      </c>
      <c r="D74" s="60">
        <v>62</v>
      </c>
      <c r="E74" s="65" t="s">
        <v>174</v>
      </c>
      <c r="F74" s="20">
        <v>208789</v>
      </c>
      <c r="G74" s="20">
        <v>167761</v>
      </c>
      <c r="H74" s="21">
        <f t="shared" si="0"/>
        <v>80.349539487233528</v>
      </c>
      <c r="I74" s="61">
        <v>214985</v>
      </c>
      <c r="J74" s="62">
        <v>81.86</v>
      </c>
      <c r="K74" s="22">
        <f t="shared" si="1"/>
        <v>175986.72100000002</v>
      </c>
      <c r="L74" s="22">
        <f t="shared" si="2"/>
        <v>1045</v>
      </c>
      <c r="M74" s="22">
        <v>425</v>
      </c>
      <c r="N74" s="22">
        <v>590</v>
      </c>
      <c r="O74" s="22">
        <v>10</v>
      </c>
      <c r="P74" s="22">
        <v>11</v>
      </c>
      <c r="Q74" s="22">
        <v>9</v>
      </c>
      <c r="R74" s="20"/>
      <c r="S74" s="20"/>
      <c r="T74" s="20"/>
      <c r="U74" s="20"/>
      <c r="V74" s="20"/>
      <c r="W74" s="22">
        <f t="shared" si="14"/>
        <v>71573.546818181829</v>
      </c>
      <c r="X74" s="23">
        <v>53951</v>
      </c>
      <c r="Y74" s="22">
        <f t="shared" si="15"/>
        <v>99360.923818181822</v>
      </c>
      <c r="Z74" s="23">
        <v>116443</v>
      </c>
      <c r="AA74" s="22">
        <f t="shared" si="16"/>
        <v>1684.0834545454547</v>
      </c>
      <c r="AB74" s="23">
        <v>1901</v>
      </c>
      <c r="AC74" s="22">
        <f t="shared" si="17"/>
        <v>1852.4918000000002</v>
      </c>
      <c r="AD74" s="23">
        <v>1534</v>
      </c>
      <c r="AE74" s="22">
        <f t="shared" si="18"/>
        <v>1515.6751090909092</v>
      </c>
      <c r="AF74" s="23">
        <f t="shared" si="19"/>
        <v>4220</v>
      </c>
      <c r="AG74" s="63" t="s">
        <v>175</v>
      </c>
      <c r="AH74" s="26" t="s">
        <v>109</v>
      </c>
      <c r="AI74" s="22">
        <f t="shared" si="20"/>
        <v>99360.923818181822</v>
      </c>
      <c r="AJ74" s="22">
        <f t="shared" si="9"/>
        <v>99360.923818181822</v>
      </c>
      <c r="AK74" s="22">
        <f t="shared" si="21"/>
        <v>1684.0834545454547</v>
      </c>
      <c r="AL74" s="118" t="s">
        <v>109</v>
      </c>
      <c r="AM74" s="23">
        <f>'[2]04-06-2024'!AD74-'[2]04-06-2024'!AE74</f>
        <v>27787.376999999993</v>
      </c>
      <c r="AN74" s="125">
        <v>32787</v>
      </c>
      <c r="AO74" s="126">
        <v>62492</v>
      </c>
      <c r="AP74" s="125">
        <f t="shared" si="22"/>
        <v>81.860000000000014</v>
      </c>
      <c r="AQ74" s="125"/>
      <c r="AR74" s="125"/>
      <c r="AS74" s="127"/>
      <c r="AT74" s="127"/>
      <c r="AU74" s="127"/>
      <c r="AV74" s="127"/>
      <c r="AW74" s="127"/>
      <c r="AX74" s="125">
        <v>178049</v>
      </c>
      <c r="AY74" s="128"/>
      <c r="AZ74" s="129" t="e">
        <f>#REF!-AO74</f>
        <v>#REF!</v>
      </c>
      <c r="BA74" s="130"/>
      <c r="BB74" s="131"/>
      <c r="BC74" s="132">
        <f t="shared" si="13"/>
        <v>-29705</v>
      </c>
      <c r="BD74" s="133"/>
    </row>
    <row r="75" spans="1:56" ht="37.5" customHeight="1" x14ac:dyDescent="0.45">
      <c r="A75" s="110" t="s">
        <v>176</v>
      </c>
      <c r="B75" s="19">
        <v>63</v>
      </c>
      <c r="C75" s="49" t="s">
        <v>177</v>
      </c>
      <c r="D75" s="60">
        <v>63</v>
      </c>
      <c r="E75" s="65" t="s">
        <v>177</v>
      </c>
      <c r="F75" s="20">
        <v>200216</v>
      </c>
      <c r="G75" s="20">
        <v>173841</v>
      </c>
      <c r="H75" s="21">
        <f t="shared" si="0"/>
        <v>86.826727134694522</v>
      </c>
      <c r="I75" s="61">
        <v>206437</v>
      </c>
      <c r="J75" s="62">
        <v>87.75</v>
      </c>
      <c r="K75" s="22">
        <f t="shared" si="1"/>
        <v>181148.4675</v>
      </c>
      <c r="L75" s="22">
        <f t="shared" si="2"/>
        <v>13975</v>
      </c>
      <c r="M75" s="22">
        <v>5709</v>
      </c>
      <c r="N75" s="22">
        <v>7773</v>
      </c>
      <c r="O75" s="22">
        <v>200</v>
      </c>
      <c r="P75" s="22">
        <v>191</v>
      </c>
      <c r="Q75" s="22">
        <v>102</v>
      </c>
      <c r="R75" s="20"/>
      <c r="S75" s="20"/>
      <c r="T75" s="20"/>
      <c r="U75" s="20"/>
      <c r="V75" s="20"/>
      <c r="W75" s="22">
        <f t="shared" si="14"/>
        <v>74001.903467441865</v>
      </c>
      <c r="X75" s="23">
        <v>63949</v>
      </c>
      <c r="Y75" s="22">
        <f t="shared" si="15"/>
        <v>100756.13866744186</v>
      </c>
      <c r="Z75" s="23">
        <v>108894</v>
      </c>
      <c r="AA75" s="22">
        <f t="shared" si="16"/>
        <v>2592.4646511627907</v>
      </c>
      <c r="AB75" s="23">
        <v>3130</v>
      </c>
      <c r="AC75" s="22">
        <f t="shared" si="17"/>
        <v>2475.8037418604654</v>
      </c>
      <c r="AD75" s="23">
        <v>2105</v>
      </c>
      <c r="AE75" s="22">
        <f t="shared" si="18"/>
        <v>1322.1569720930231</v>
      </c>
      <c r="AF75" s="23">
        <f t="shared" si="19"/>
        <v>4545</v>
      </c>
      <c r="AG75" s="63" t="s">
        <v>178</v>
      </c>
      <c r="AH75" s="26" t="s">
        <v>109</v>
      </c>
      <c r="AI75" s="22">
        <f t="shared" si="20"/>
        <v>100756.13866744186</v>
      </c>
      <c r="AJ75" s="22">
        <f t="shared" si="9"/>
        <v>100756.13866744186</v>
      </c>
      <c r="AK75" s="22">
        <f t="shared" si="21"/>
        <v>2592.4646511627907</v>
      </c>
      <c r="AL75" s="118" t="s">
        <v>109</v>
      </c>
      <c r="AM75" s="23">
        <f>'[2]04-06-2024'!AD75-'[2]04-06-2024'!AE75</f>
        <v>26754.235199999996</v>
      </c>
      <c r="AN75" s="23">
        <f>'[1]04-06-2024'!AD75-'[1]04-06-2024'!AE75</f>
        <v>26754.235199999996</v>
      </c>
      <c r="AO75" s="20">
        <v>44945</v>
      </c>
      <c r="AP75" s="23">
        <f t="shared" si="22"/>
        <v>87.75</v>
      </c>
      <c r="AQ75" s="23"/>
      <c r="AR75" s="23"/>
      <c r="AS75" s="55"/>
      <c r="AT75" s="55"/>
      <c r="AU75" s="55"/>
      <c r="AV75" s="55"/>
      <c r="AW75" s="55"/>
      <c r="AX75" s="23">
        <v>182623</v>
      </c>
      <c r="AY75" s="66"/>
      <c r="AZ75" s="22" t="e">
        <f>#REF!-AO75</f>
        <v>#REF!</v>
      </c>
      <c r="BA75" s="114"/>
      <c r="BB75" s="115"/>
      <c r="BC75" s="116">
        <f t="shared" si="13"/>
        <v>-18190.764800000004</v>
      </c>
    </row>
    <row r="76" spans="1:56" ht="40.5" x14ac:dyDescent="0.45">
      <c r="A76" s="106"/>
      <c r="B76" s="19">
        <v>64</v>
      </c>
      <c r="C76" s="49" t="s">
        <v>517</v>
      </c>
      <c r="D76" s="60">
        <v>64</v>
      </c>
      <c r="E76" s="65" t="s">
        <v>179</v>
      </c>
      <c r="F76" s="20">
        <v>220361</v>
      </c>
      <c r="G76" s="20">
        <v>186989</v>
      </c>
      <c r="H76" s="21">
        <f t="shared" si="0"/>
        <v>84.855759412963266</v>
      </c>
      <c r="I76" s="61">
        <v>224013</v>
      </c>
      <c r="J76" s="62">
        <v>86.11</v>
      </c>
      <c r="K76" s="22">
        <f t="shared" si="1"/>
        <v>192897.5943</v>
      </c>
      <c r="L76" s="22">
        <f t="shared" si="2"/>
        <v>1659</v>
      </c>
      <c r="M76" s="22">
        <v>845</v>
      </c>
      <c r="N76" s="22">
        <v>765</v>
      </c>
      <c r="O76" s="22">
        <v>12</v>
      </c>
      <c r="P76" s="22">
        <v>23</v>
      </c>
      <c r="Q76" s="22">
        <v>14</v>
      </c>
      <c r="R76" s="20"/>
      <c r="S76" s="20"/>
      <c r="T76" s="20"/>
      <c r="U76" s="20"/>
      <c r="V76" s="20"/>
      <c r="W76" s="22">
        <f t="shared" si="14"/>
        <v>98251.035071428574</v>
      </c>
      <c r="X76" s="23">
        <v>81021</v>
      </c>
      <c r="Y76" s="22">
        <f t="shared" si="15"/>
        <v>88949.161928571426</v>
      </c>
      <c r="Z76" s="23">
        <v>107287</v>
      </c>
      <c r="AA76" s="22">
        <f t="shared" si="16"/>
        <v>1395.2809714285713</v>
      </c>
      <c r="AB76" s="23">
        <v>1607</v>
      </c>
      <c r="AC76" s="22">
        <f t="shared" si="17"/>
        <v>2674.2885285714287</v>
      </c>
      <c r="AD76" s="23">
        <v>1920</v>
      </c>
      <c r="AE76" s="22">
        <f t="shared" si="18"/>
        <v>1627.8277999999998</v>
      </c>
      <c r="AF76" s="23">
        <f t="shared" si="19"/>
        <v>2831</v>
      </c>
      <c r="AG76" s="63" t="s">
        <v>180</v>
      </c>
      <c r="AH76" s="22" t="s">
        <v>9</v>
      </c>
      <c r="AI76" s="22">
        <f t="shared" si="20"/>
        <v>98251.035071428574</v>
      </c>
      <c r="AJ76" s="22">
        <f t="shared" si="9"/>
        <v>98251.035071428574</v>
      </c>
      <c r="AK76" s="22">
        <f t="shared" si="21"/>
        <v>1395.2809714285713</v>
      </c>
      <c r="AL76" s="42" t="s">
        <v>44</v>
      </c>
      <c r="AM76" s="23">
        <f>'[2]04-06-2024'!AD76-'[2]04-06-2024'!AE76</f>
        <v>9301.8731428571482</v>
      </c>
      <c r="AN76" s="23">
        <f>'[1]04-06-2024'!AD76-'[1]04-06-2024'!AE76</f>
        <v>9301.8731428571482</v>
      </c>
      <c r="AO76" s="64" t="s">
        <v>44</v>
      </c>
      <c r="AP76" s="23">
        <f t="shared" si="22"/>
        <v>86.11</v>
      </c>
      <c r="AQ76" s="23"/>
      <c r="AR76" s="23"/>
      <c r="AS76" s="55"/>
      <c r="AT76" s="55"/>
      <c r="AU76" s="55"/>
      <c r="AV76" s="55"/>
      <c r="AW76" s="55"/>
      <c r="AX76" s="23">
        <v>194666</v>
      </c>
      <c r="AY76" s="66"/>
      <c r="AZ76" s="22">
        <v>26266</v>
      </c>
      <c r="BA76" s="114"/>
      <c r="BB76" s="115"/>
      <c r="BC76" s="116">
        <v>0</v>
      </c>
    </row>
    <row r="77" spans="1:56" x14ac:dyDescent="0.45">
      <c r="A77" s="107"/>
      <c r="B77" s="19">
        <v>65</v>
      </c>
      <c r="C77" s="49" t="s">
        <v>181</v>
      </c>
      <c r="D77" s="60">
        <v>65</v>
      </c>
      <c r="E77" s="65" t="s">
        <v>181</v>
      </c>
      <c r="F77" s="20">
        <v>238903</v>
      </c>
      <c r="G77" s="20">
        <v>161511</v>
      </c>
      <c r="H77" s="21">
        <f t="shared" ref="H77:H140" si="23">G77/F77*100</f>
        <v>67.605262386826453</v>
      </c>
      <c r="I77" s="61">
        <v>235345</v>
      </c>
      <c r="J77" s="62">
        <v>70.17</v>
      </c>
      <c r="K77" s="22">
        <f t="shared" ref="K77:K140" si="24">I77*J77/100</f>
        <v>165141.5865</v>
      </c>
      <c r="L77" s="22">
        <f t="shared" ref="L77:L140" si="25">SUM(M77:Q77)</f>
        <v>1716</v>
      </c>
      <c r="M77" s="22">
        <v>692</v>
      </c>
      <c r="N77" s="22">
        <v>983</v>
      </c>
      <c r="O77" s="22">
        <v>15</v>
      </c>
      <c r="P77" s="22">
        <v>18</v>
      </c>
      <c r="Q77" s="22">
        <v>8</v>
      </c>
      <c r="R77" s="20"/>
      <c r="S77" s="20"/>
      <c r="T77" s="20"/>
      <c r="U77" s="20"/>
      <c r="V77" s="20"/>
      <c r="W77" s="22">
        <f t="shared" ref="W77:W108" si="26">M77/L77*K77</f>
        <v>66595.558192307697</v>
      </c>
      <c r="X77" s="23">
        <v>49174</v>
      </c>
      <c r="Y77" s="22">
        <f t="shared" ref="Y77:Y108" si="27">N77/L77*K77</f>
        <v>94600.337721153846</v>
      </c>
      <c r="Z77" s="23">
        <v>111562</v>
      </c>
      <c r="AA77" s="22">
        <f t="shared" ref="AA77:AA108" si="28">O77/L77*K77</f>
        <v>1443.5453365384617</v>
      </c>
      <c r="AB77" s="23">
        <v>604</v>
      </c>
      <c r="AC77" s="22">
        <f t="shared" ref="AC77:AC108" si="29">P77/L77*K77</f>
        <v>1732.254403846154</v>
      </c>
      <c r="AD77" s="23">
        <v>1256</v>
      </c>
      <c r="AE77" s="22">
        <f t="shared" ref="AE77:AE108" si="30">Q77/L77*K77</f>
        <v>769.89084615384616</v>
      </c>
      <c r="AF77" s="23">
        <f t="shared" ref="AF77:AF108" si="31">AX77-X77-Z77-AB77-AD77</f>
        <v>3679</v>
      </c>
      <c r="AG77" s="63" t="s">
        <v>182</v>
      </c>
      <c r="AH77" s="64" t="s">
        <v>44</v>
      </c>
      <c r="AI77" s="22">
        <f t="shared" ref="AI77:AI108" si="32">MAX(W77,Y77,)</f>
        <v>94600.337721153846</v>
      </c>
      <c r="AJ77" s="22">
        <f t="shared" ref="AJ77:AJ140" si="33">AI77</f>
        <v>94600.337721153846</v>
      </c>
      <c r="AK77" s="22">
        <f t="shared" ref="AK77:AK108" si="34">MIN(W77:AB77)</f>
        <v>604</v>
      </c>
      <c r="AL77" s="42" t="s">
        <v>44</v>
      </c>
      <c r="AM77" s="23">
        <f>'[2]04-06-2024'!AD77-'[2]04-06-2024'!AE77</f>
        <v>28004.779528846149</v>
      </c>
      <c r="AN77" s="23">
        <v>33005</v>
      </c>
      <c r="AO77" s="20">
        <v>62388</v>
      </c>
      <c r="AP77" s="23">
        <f t="shared" ref="AP77:AP108" si="35">K77/I77*100</f>
        <v>70.17</v>
      </c>
      <c r="AQ77" s="23"/>
      <c r="AR77" s="23"/>
      <c r="AS77" s="55"/>
      <c r="AT77" s="55"/>
      <c r="AU77" s="55"/>
      <c r="AV77" s="55"/>
      <c r="AW77" s="55"/>
      <c r="AX77" s="23">
        <v>166275</v>
      </c>
      <c r="AY77" s="66"/>
      <c r="AZ77" s="22" t="e">
        <f>#REF!-AO77</f>
        <v>#REF!</v>
      </c>
      <c r="BA77" s="114"/>
      <c r="BB77" s="115"/>
      <c r="BC77" s="116">
        <f t="shared" si="13"/>
        <v>-29383</v>
      </c>
    </row>
    <row r="78" spans="1:56" x14ac:dyDescent="0.45">
      <c r="A78" s="25" t="s">
        <v>128</v>
      </c>
      <c r="B78" s="19">
        <v>66</v>
      </c>
      <c r="C78" s="49" t="s">
        <v>518</v>
      </c>
      <c r="D78" s="60">
        <v>66</v>
      </c>
      <c r="E78" s="65" t="s">
        <v>183</v>
      </c>
      <c r="F78" s="20">
        <v>232124</v>
      </c>
      <c r="G78" s="20">
        <v>199464</v>
      </c>
      <c r="H78" s="21">
        <f t="shared" si="23"/>
        <v>85.929934000792684</v>
      </c>
      <c r="I78" s="61">
        <v>242763</v>
      </c>
      <c r="J78" s="62">
        <v>86.67</v>
      </c>
      <c r="K78" s="22">
        <f t="shared" si="24"/>
        <v>210402.69210000001</v>
      </c>
      <c r="L78" s="22">
        <f t="shared" si="25"/>
        <v>2456</v>
      </c>
      <c r="M78" s="22">
        <v>1050</v>
      </c>
      <c r="N78" s="22">
        <v>1265</v>
      </c>
      <c r="O78" s="22">
        <v>26</v>
      </c>
      <c r="P78" s="22">
        <v>45</v>
      </c>
      <c r="Q78" s="22">
        <v>70</v>
      </c>
      <c r="R78" s="20"/>
      <c r="S78" s="20"/>
      <c r="T78" s="20"/>
      <c r="U78" s="20"/>
      <c r="V78" s="20"/>
      <c r="W78" s="22">
        <f t="shared" si="26"/>
        <v>89952.291003664504</v>
      </c>
      <c r="X78" s="23">
        <v>87636</v>
      </c>
      <c r="Y78" s="22">
        <f t="shared" si="27"/>
        <v>108371.09344727198</v>
      </c>
      <c r="Z78" s="23">
        <v>114420</v>
      </c>
      <c r="AA78" s="22">
        <f t="shared" si="28"/>
        <v>2227.3900629478826</v>
      </c>
      <c r="AB78" s="23">
        <v>2387</v>
      </c>
      <c r="AC78" s="22">
        <f t="shared" si="29"/>
        <v>3855.0981858713362</v>
      </c>
      <c r="AD78" s="23">
        <v>4500</v>
      </c>
      <c r="AE78" s="22">
        <f t="shared" si="30"/>
        <v>5996.8194002442997</v>
      </c>
      <c r="AF78" s="23">
        <f t="shared" si="31"/>
        <v>2716</v>
      </c>
      <c r="AG78" s="63" t="s">
        <v>184</v>
      </c>
      <c r="AH78" s="64" t="s">
        <v>44</v>
      </c>
      <c r="AI78" s="22">
        <f t="shared" si="32"/>
        <v>108371.09344727198</v>
      </c>
      <c r="AJ78" s="22">
        <f t="shared" si="33"/>
        <v>108371.09344727198</v>
      </c>
      <c r="AK78" s="22">
        <f t="shared" si="34"/>
        <v>2227.3900629478826</v>
      </c>
      <c r="AL78" s="42" t="s">
        <v>44</v>
      </c>
      <c r="AM78" s="23">
        <f>'[2]04-06-2024'!AD78-'[2]04-06-2024'!AE78</f>
        <v>18418.802443607477</v>
      </c>
      <c r="AN78" s="23">
        <v>23419</v>
      </c>
      <c r="AO78" s="20">
        <v>26784</v>
      </c>
      <c r="AP78" s="23">
        <f t="shared" si="35"/>
        <v>86.67</v>
      </c>
      <c r="AQ78" s="23"/>
      <c r="AR78" s="23"/>
      <c r="AS78" s="55"/>
      <c r="AT78" s="55"/>
      <c r="AU78" s="55"/>
      <c r="AV78" s="55"/>
      <c r="AW78" s="55"/>
      <c r="AX78" s="23">
        <v>211659</v>
      </c>
      <c r="AY78" s="66"/>
      <c r="AZ78" s="22" t="e">
        <f>#REF!-AO78</f>
        <v>#REF!</v>
      </c>
      <c r="BA78" s="114"/>
      <c r="BB78" s="115"/>
      <c r="BC78" s="116">
        <f t="shared" ref="BC78:BC141" si="36">AN78-AO78</f>
        <v>-3365</v>
      </c>
    </row>
    <row r="79" spans="1:56" x14ac:dyDescent="0.45">
      <c r="A79" s="110" t="s">
        <v>176</v>
      </c>
      <c r="B79" s="19">
        <v>67</v>
      </c>
      <c r="C79" s="49" t="s">
        <v>519</v>
      </c>
      <c r="D79" s="60">
        <v>67</v>
      </c>
      <c r="E79" s="65" t="s">
        <v>185</v>
      </c>
      <c r="F79" s="20">
        <v>245535</v>
      </c>
      <c r="G79" s="20">
        <v>213311</v>
      </c>
      <c r="H79" s="21">
        <f t="shared" si="23"/>
        <v>86.876005457470413</v>
      </c>
      <c r="I79" s="61">
        <v>253981</v>
      </c>
      <c r="J79" s="62">
        <v>85.95</v>
      </c>
      <c r="K79" s="22">
        <f t="shared" si="24"/>
        <v>218296.66949999999</v>
      </c>
      <c r="L79" s="22">
        <f t="shared" si="25"/>
        <v>1379</v>
      </c>
      <c r="M79" s="22">
        <v>650</v>
      </c>
      <c r="N79" s="22">
        <v>605</v>
      </c>
      <c r="O79" s="22">
        <v>42</v>
      </c>
      <c r="P79" s="22">
        <v>38</v>
      </c>
      <c r="Q79" s="22">
        <v>44</v>
      </c>
      <c r="R79" s="20"/>
      <c r="S79" s="20"/>
      <c r="T79" s="20"/>
      <c r="U79" s="20"/>
      <c r="V79" s="20"/>
      <c r="W79" s="22">
        <f t="shared" si="26"/>
        <v>102895.45697969543</v>
      </c>
      <c r="X79" s="23">
        <v>93518</v>
      </c>
      <c r="Y79" s="22">
        <f t="shared" si="27"/>
        <v>95771.925342639588</v>
      </c>
      <c r="Z79" s="23">
        <v>101453</v>
      </c>
      <c r="AA79" s="22">
        <f t="shared" si="28"/>
        <v>6648.6295279187816</v>
      </c>
      <c r="AB79" s="23">
        <v>3568</v>
      </c>
      <c r="AC79" s="22">
        <f t="shared" si="29"/>
        <v>6015.42671573604</v>
      </c>
      <c r="AD79" s="23">
        <v>5611</v>
      </c>
      <c r="AE79" s="22">
        <f t="shared" si="30"/>
        <v>6965.2309340101519</v>
      </c>
      <c r="AF79" s="23">
        <f t="shared" si="31"/>
        <v>14849</v>
      </c>
      <c r="AG79" s="63" t="s">
        <v>186</v>
      </c>
      <c r="AH79" s="22" t="s">
        <v>9</v>
      </c>
      <c r="AI79" s="22">
        <f t="shared" si="32"/>
        <v>102895.45697969543</v>
      </c>
      <c r="AJ79" s="22">
        <f t="shared" si="33"/>
        <v>102895.45697969543</v>
      </c>
      <c r="AK79" s="22">
        <f t="shared" si="34"/>
        <v>3568</v>
      </c>
      <c r="AL79" s="118" t="s">
        <v>109</v>
      </c>
      <c r="AM79" s="23">
        <f>'[2]04-06-2024'!AD79-'[2]04-06-2024'!AE79</f>
        <v>7123.531637055843</v>
      </c>
      <c r="AN79" s="23">
        <f>'[1]04-06-2024'!AD79-'[1]04-06-2024'!AE79</f>
        <v>7123.531637055843</v>
      </c>
      <c r="AO79" s="26" t="s">
        <v>109</v>
      </c>
      <c r="AP79" s="23">
        <f t="shared" si="35"/>
        <v>85.949999999999989</v>
      </c>
      <c r="AQ79" s="23"/>
      <c r="AR79" s="23"/>
      <c r="AS79" s="55"/>
      <c r="AT79" s="55"/>
      <c r="AU79" s="55"/>
      <c r="AV79" s="55"/>
      <c r="AW79" s="55"/>
      <c r="AX79" s="23">
        <v>218999</v>
      </c>
      <c r="AY79" s="66"/>
      <c r="AZ79" s="22">
        <v>7935</v>
      </c>
      <c r="BA79" s="114"/>
      <c r="BB79" s="115"/>
      <c r="BC79" s="116">
        <v>0</v>
      </c>
    </row>
    <row r="80" spans="1:56" x14ac:dyDescent="0.45">
      <c r="A80" s="107"/>
      <c r="B80" s="19">
        <v>68</v>
      </c>
      <c r="C80" s="49" t="s">
        <v>520</v>
      </c>
      <c r="D80" s="60">
        <v>68</v>
      </c>
      <c r="E80" s="65" t="s">
        <v>187</v>
      </c>
      <c r="F80" s="20">
        <v>263398</v>
      </c>
      <c r="G80" s="20">
        <v>216232</v>
      </c>
      <c r="H80" s="21">
        <f t="shared" si="23"/>
        <v>82.093258111299249</v>
      </c>
      <c r="I80" s="61">
        <v>273069</v>
      </c>
      <c r="J80" s="62">
        <v>81.64</v>
      </c>
      <c r="K80" s="22">
        <f t="shared" si="24"/>
        <v>222933.53159999999</v>
      </c>
      <c r="L80" s="22">
        <f t="shared" si="25"/>
        <v>1714</v>
      </c>
      <c r="M80" s="22">
        <v>800</v>
      </c>
      <c r="N80" s="22">
        <v>844</v>
      </c>
      <c r="O80" s="22">
        <v>30</v>
      </c>
      <c r="P80" s="22">
        <v>28</v>
      </c>
      <c r="Q80" s="22">
        <v>12</v>
      </c>
      <c r="R80" s="20"/>
      <c r="S80" s="20"/>
      <c r="T80" s="20"/>
      <c r="U80" s="20"/>
      <c r="V80" s="20"/>
      <c r="W80" s="22">
        <f t="shared" si="26"/>
        <v>104052.99024504084</v>
      </c>
      <c r="X80" s="23">
        <v>92360</v>
      </c>
      <c r="Y80" s="22">
        <f t="shared" si="27"/>
        <v>109775.90470851808</v>
      </c>
      <c r="Z80" s="23">
        <v>120126</v>
      </c>
      <c r="AA80" s="22">
        <f t="shared" si="28"/>
        <v>3901.9871341890312</v>
      </c>
      <c r="AB80" s="23">
        <v>4958</v>
      </c>
      <c r="AC80" s="22">
        <f t="shared" si="29"/>
        <v>3641.8546585764293</v>
      </c>
      <c r="AD80" s="23">
        <v>4121</v>
      </c>
      <c r="AE80" s="22">
        <f t="shared" si="30"/>
        <v>1560.7948536756126</v>
      </c>
      <c r="AF80" s="23">
        <f t="shared" si="31"/>
        <v>3826</v>
      </c>
      <c r="AG80" s="63" t="s">
        <v>188</v>
      </c>
      <c r="AH80" s="64" t="s">
        <v>44</v>
      </c>
      <c r="AI80" s="22">
        <f t="shared" si="32"/>
        <v>109775.90470851808</v>
      </c>
      <c r="AJ80" s="22">
        <f t="shared" si="33"/>
        <v>109775.90470851808</v>
      </c>
      <c r="AK80" s="22">
        <f t="shared" si="34"/>
        <v>3901.9871341890312</v>
      </c>
      <c r="AL80" s="42" t="s">
        <v>44</v>
      </c>
      <c r="AM80" s="23">
        <f>'[2]04-06-2024'!AD80-'[2]04-06-2024'!AE80</f>
        <v>5722.9144634772383</v>
      </c>
      <c r="AN80" s="23">
        <v>10723</v>
      </c>
      <c r="AO80" s="20">
        <v>27766</v>
      </c>
      <c r="AP80" s="23">
        <f t="shared" si="35"/>
        <v>81.639999999999986</v>
      </c>
      <c r="AQ80" s="23"/>
      <c r="AR80" s="23"/>
      <c r="AS80" s="55"/>
      <c r="AT80" s="55"/>
      <c r="AU80" s="55"/>
      <c r="AV80" s="55"/>
      <c r="AW80" s="55"/>
      <c r="AX80" s="23">
        <v>225391</v>
      </c>
      <c r="AY80" s="66"/>
      <c r="AZ80" s="22" t="e">
        <f>#REF!-AO80</f>
        <v>#REF!</v>
      </c>
      <c r="BA80" s="114"/>
      <c r="BB80" s="115"/>
      <c r="BC80" s="116">
        <f t="shared" si="36"/>
        <v>-17043</v>
      </c>
    </row>
    <row r="81" spans="1:55" x14ac:dyDescent="0.45">
      <c r="A81" s="25" t="s">
        <v>189</v>
      </c>
      <c r="B81" s="19">
        <v>69</v>
      </c>
      <c r="C81" s="49" t="s">
        <v>521</v>
      </c>
      <c r="D81" s="60">
        <v>69</v>
      </c>
      <c r="E81" s="65" t="s">
        <v>190</v>
      </c>
      <c r="F81" s="20">
        <v>203436</v>
      </c>
      <c r="G81" s="20">
        <v>175682</v>
      </c>
      <c r="H81" s="21">
        <f t="shared" si="23"/>
        <v>86.357380208026115</v>
      </c>
      <c r="I81" s="61">
        <v>207190</v>
      </c>
      <c r="J81" s="62">
        <v>87.68</v>
      </c>
      <c r="K81" s="22">
        <f t="shared" si="24"/>
        <v>181664.19200000004</v>
      </c>
      <c r="L81" s="22">
        <f t="shared" si="25"/>
        <v>1874</v>
      </c>
      <c r="M81" s="22">
        <v>971</v>
      </c>
      <c r="N81" s="22">
        <v>820</v>
      </c>
      <c r="O81" s="22">
        <v>22</v>
      </c>
      <c r="P81" s="22">
        <v>18</v>
      </c>
      <c r="Q81" s="22">
        <v>43</v>
      </c>
      <c r="R81" s="20"/>
      <c r="S81" s="20"/>
      <c r="T81" s="20"/>
      <c r="U81" s="20"/>
      <c r="V81" s="20"/>
      <c r="W81" s="22">
        <f t="shared" si="26"/>
        <v>94128.031180362872</v>
      </c>
      <c r="X81" s="23">
        <v>78845</v>
      </c>
      <c r="Y81" s="22">
        <f t="shared" si="27"/>
        <v>79490.201408751353</v>
      </c>
      <c r="Z81" s="23">
        <v>100719</v>
      </c>
      <c r="AA81" s="22">
        <f t="shared" si="28"/>
        <v>2132.6639402347923</v>
      </c>
      <c r="AB81" s="23">
        <v>1329</v>
      </c>
      <c r="AC81" s="22">
        <f t="shared" si="29"/>
        <v>1744.9068601921028</v>
      </c>
      <c r="AD81" s="23">
        <v>1184</v>
      </c>
      <c r="AE81" s="22">
        <f t="shared" si="30"/>
        <v>4168.3886104589119</v>
      </c>
      <c r="AF81" s="23">
        <f t="shared" si="31"/>
        <v>1343</v>
      </c>
      <c r="AG81" s="63" t="s">
        <v>191</v>
      </c>
      <c r="AH81" s="22" t="s">
        <v>9</v>
      </c>
      <c r="AI81" s="22">
        <f t="shared" si="32"/>
        <v>94128.031180362872</v>
      </c>
      <c r="AJ81" s="22">
        <f t="shared" si="33"/>
        <v>94128.031180362872</v>
      </c>
      <c r="AK81" s="22">
        <f t="shared" si="34"/>
        <v>1329</v>
      </c>
      <c r="AL81" s="42" t="s">
        <v>44</v>
      </c>
      <c r="AM81" s="23">
        <f>'[2]04-06-2024'!AD81-'[2]04-06-2024'!AE81</f>
        <v>14637.829771611519</v>
      </c>
      <c r="AN81" s="23">
        <f>'[1]04-06-2024'!AD81-'[1]04-06-2024'!AE81</f>
        <v>14637.829771611519</v>
      </c>
      <c r="AO81" s="64" t="s">
        <v>44</v>
      </c>
      <c r="AP81" s="23">
        <f t="shared" si="35"/>
        <v>87.68</v>
      </c>
      <c r="AQ81" s="23"/>
      <c r="AR81" s="23"/>
      <c r="AS81" s="55"/>
      <c r="AT81" s="55"/>
      <c r="AU81" s="55"/>
      <c r="AV81" s="55"/>
      <c r="AW81" s="55"/>
      <c r="AX81" s="23">
        <v>183420</v>
      </c>
      <c r="AY81" s="66"/>
      <c r="AZ81" s="22">
        <v>21874</v>
      </c>
      <c r="BA81" s="114"/>
      <c r="BB81" s="115"/>
      <c r="BC81" s="116">
        <v>0</v>
      </c>
    </row>
    <row r="82" spans="1:55" x14ac:dyDescent="0.45">
      <c r="A82" s="25" t="s">
        <v>176</v>
      </c>
      <c r="B82" s="19">
        <v>70</v>
      </c>
      <c r="C82" s="49" t="s">
        <v>522</v>
      </c>
      <c r="D82" s="60">
        <v>70</v>
      </c>
      <c r="E82" s="65" t="s">
        <v>192</v>
      </c>
      <c r="F82" s="20">
        <v>230693</v>
      </c>
      <c r="G82" s="20">
        <v>200547</v>
      </c>
      <c r="H82" s="21">
        <f t="shared" si="23"/>
        <v>86.932416674974959</v>
      </c>
      <c r="I82" s="61">
        <v>238981</v>
      </c>
      <c r="J82" s="62">
        <v>87.94</v>
      </c>
      <c r="K82" s="22">
        <f t="shared" si="24"/>
        <v>210159.89139999999</v>
      </c>
      <c r="L82" s="22">
        <f t="shared" si="25"/>
        <v>1276</v>
      </c>
      <c r="M82" s="22">
        <v>645</v>
      </c>
      <c r="N82" s="22">
        <v>595</v>
      </c>
      <c r="O82" s="22">
        <v>13</v>
      </c>
      <c r="P82" s="22">
        <v>14</v>
      </c>
      <c r="Q82" s="22">
        <v>9</v>
      </c>
      <c r="R82" s="20"/>
      <c r="S82" s="20"/>
      <c r="T82" s="20"/>
      <c r="U82" s="20"/>
      <c r="V82" s="20"/>
      <c r="W82" s="22">
        <f t="shared" si="26"/>
        <v>106232.86046473353</v>
      </c>
      <c r="X82" s="23">
        <v>95851</v>
      </c>
      <c r="Y82" s="22">
        <f t="shared" si="27"/>
        <v>97997.755002351099</v>
      </c>
      <c r="Z82" s="23">
        <v>108229</v>
      </c>
      <c r="AA82" s="22">
        <f t="shared" si="28"/>
        <v>2141.1274202194354</v>
      </c>
      <c r="AB82" s="23">
        <v>2405</v>
      </c>
      <c r="AC82" s="22">
        <f t="shared" si="29"/>
        <v>2305.8295294670847</v>
      </c>
      <c r="AD82" s="23">
        <v>2771</v>
      </c>
      <c r="AE82" s="22">
        <f t="shared" si="30"/>
        <v>1482.3189832288401</v>
      </c>
      <c r="AF82" s="23">
        <f t="shared" si="31"/>
        <v>2461</v>
      </c>
      <c r="AG82" s="63" t="s">
        <v>193</v>
      </c>
      <c r="AH82" s="22" t="s">
        <v>9</v>
      </c>
      <c r="AI82" s="22">
        <f t="shared" si="32"/>
        <v>106232.86046473353</v>
      </c>
      <c r="AJ82" s="22">
        <f t="shared" si="33"/>
        <v>106232.86046473353</v>
      </c>
      <c r="AK82" s="22">
        <f t="shared" si="34"/>
        <v>2141.1274202194354</v>
      </c>
      <c r="AL82" s="42" t="s">
        <v>44</v>
      </c>
      <c r="AM82" s="23">
        <f>'[2]04-06-2024'!AD82-'[2]04-06-2024'!AE82</f>
        <v>8235.1054623824311</v>
      </c>
      <c r="AN82" s="23">
        <f>'[1]04-06-2024'!AD82-'[1]04-06-2024'!AE82</f>
        <v>8235.1054623824311</v>
      </c>
      <c r="AO82" s="64" t="s">
        <v>44</v>
      </c>
      <c r="AP82" s="23">
        <f t="shared" si="35"/>
        <v>87.94</v>
      </c>
      <c r="AQ82" s="23"/>
      <c r="AR82" s="23"/>
      <c r="AS82" s="55"/>
      <c r="AT82" s="55"/>
      <c r="AU82" s="55"/>
      <c r="AV82" s="55"/>
      <c r="AW82" s="55"/>
      <c r="AX82" s="23">
        <v>211717</v>
      </c>
      <c r="AY82" s="66"/>
      <c r="AZ82" s="22">
        <v>12378</v>
      </c>
      <c r="BA82" s="114"/>
      <c r="BB82" s="115"/>
      <c r="BC82" s="116">
        <v>0</v>
      </c>
    </row>
    <row r="83" spans="1:55" ht="40.5" x14ac:dyDescent="0.45">
      <c r="A83" s="110" t="s">
        <v>194</v>
      </c>
      <c r="B83" s="19">
        <v>71</v>
      </c>
      <c r="C83" s="49" t="s">
        <v>195</v>
      </c>
      <c r="D83" s="60">
        <v>71</v>
      </c>
      <c r="E83" s="65" t="s">
        <v>195</v>
      </c>
      <c r="F83" s="20">
        <v>258084</v>
      </c>
      <c r="G83" s="20">
        <v>220718</v>
      </c>
      <c r="H83" s="21">
        <f t="shared" si="23"/>
        <v>85.521768106507949</v>
      </c>
      <c r="I83" s="61">
        <v>279054</v>
      </c>
      <c r="J83" s="62">
        <v>84.88</v>
      </c>
      <c r="K83" s="22">
        <f t="shared" si="24"/>
        <v>236861.03519999998</v>
      </c>
      <c r="L83" s="22">
        <f t="shared" si="25"/>
        <v>952</v>
      </c>
      <c r="M83" s="22">
        <v>420</v>
      </c>
      <c r="N83" s="22">
        <v>485</v>
      </c>
      <c r="O83" s="22">
        <v>12</v>
      </c>
      <c r="P83" s="22">
        <v>7</v>
      </c>
      <c r="Q83" s="22">
        <v>28</v>
      </c>
      <c r="R83" s="20"/>
      <c r="S83" s="20"/>
      <c r="T83" s="20"/>
      <c r="U83" s="20"/>
      <c r="V83" s="20"/>
      <c r="W83" s="22">
        <f t="shared" si="26"/>
        <v>104497.51552941176</v>
      </c>
      <c r="X83" s="23">
        <v>97924</v>
      </c>
      <c r="Y83" s="22">
        <f t="shared" si="27"/>
        <v>120669.75007563023</v>
      </c>
      <c r="Z83" s="23">
        <v>135552</v>
      </c>
      <c r="AA83" s="22">
        <f t="shared" si="28"/>
        <v>2985.643300840336</v>
      </c>
      <c r="AB83" s="23">
        <v>1219</v>
      </c>
      <c r="AC83" s="22">
        <f t="shared" si="29"/>
        <v>1741.6252588235293</v>
      </c>
      <c r="AD83" s="23">
        <v>1731</v>
      </c>
      <c r="AE83" s="22">
        <f t="shared" si="30"/>
        <v>6966.5010352941172</v>
      </c>
      <c r="AF83" s="23">
        <f t="shared" si="31"/>
        <v>3099</v>
      </c>
      <c r="AG83" s="63" t="s">
        <v>196</v>
      </c>
      <c r="AH83" s="64" t="s">
        <v>44</v>
      </c>
      <c r="AI83" s="22">
        <f t="shared" si="32"/>
        <v>120669.75007563023</v>
      </c>
      <c r="AJ83" s="22">
        <f t="shared" si="33"/>
        <v>120669.75007563023</v>
      </c>
      <c r="AK83" s="22">
        <f t="shared" si="34"/>
        <v>1219</v>
      </c>
      <c r="AL83" s="42" t="s">
        <v>44</v>
      </c>
      <c r="AM83" s="23">
        <f>'[2]04-06-2024'!AD83-'[2]04-06-2024'!AE83</f>
        <v>16172.234546218475</v>
      </c>
      <c r="AN83" s="23">
        <v>21172</v>
      </c>
      <c r="AO83" s="20">
        <v>37628</v>
      </c>
      <c r="AP83" s="23">
        <f t="shared" si="35"/>
        <v>84.88</v>
      </c>
      <c r="AQ83" s="23"/>
      <c r="AR83" s="23"/>
      <c r="AS83" s="55"/>
      <c r="AT83" s="55"/>
      <c r="AU83" s="55"/>
      <c r="AV83" s="55"/>
      <c r="AW83" s="55"/>
      <c r="AX83" s="23">
        <v>239525</v>
      </c>
      <c r="AY83" s="66"/>
      <c r="AZ83" s="22" t="e">
        <f>#REF!-AO83</f>
        <v>#REF!</v>
      </c>
      <c r="BA83" s="114"/>
      <c r="BB83" s="115"/>
      <c r="BC83" s="116">
        <f t="shared" si="36"/>
        <v>-16456</v>
      </c>
    </row>
    <row r="84" spans="1:55" x14ac:dyDescent="0.45">
      <c r="A84" s="107"/>
      <c r="B84" s="19">
        <v>72</v>
      </c>
      <c r="C84" s="49" t="s">
        <v>523</v>
      </c>
      <c r="D84" s="60">
        <v>72</v>
      </c>
      <c r="E84" s="65" t="s">
        <v>197</v>
      </c>
      <c r="F84" s="20">
        <v>208393</v>
      </c>
      <c r="G84" s="20">
        <v>167902</v>
      </c>
      <c r="H84" s="21">
        <f t="shared" si="23"/>
        <v>80.569884784997583</v>
      </c>
      <c r="I84" s="61">
        <v>204271</v>
      </c>
      <c r="J84" s="62">
        <v>82.51</v>
      </c>
      <c r="K84" s="22">
        <f t="shared" si="24"/>
        <v>168544.00210000001</v>
      </c>
      <c r="L84" s="22">
        <f t="shared" si="25"/>
        <v>1538</v>
      </c>
      <c r="M84" s="22">
        <v>700</v>
      </c>
      <c r="N84" s="22">
        <v>775</v>
      </c>
      <c r="O84" s="22">
        <v>18</v>
      </c>
      <c r="P84" s="22">
        <v>30</v>
      </c>
      <c r="Q84" s="22">
        <v>15</v>
      </c>
      <c r="R84" s="20"/>
      <c r="S84" s="20"/>
      <c r="T84" s="20"/>
      <c r="U84" s="20"/>
      <c r="V84" s="20"/>
      <c r="W84" s="22">
        <f t="shared" si="26"/>
        <v>76710.534115734728</v>
      </c>
      <c r="X84" s="23">
        <v>56940</v>
      </c>
      <c r="Y84" s="22">
        <f t="shared" si="27"/>
        <v>84929.519913849173</v>
      </c>
      <c r="Z84" s="23">
        <v>109980</v>
      </c>
      <c r="AA84" s="22">
        <f t="shared" si="28"/>
        <v>1972.5565915474644</v>
      </c>
      <c r="AB84" s="23">
        <v>1333</v>
      </c>
      <c r="AC84" s="22">
        <f t="shared" si="29"/>
        <v>3287.5943192457744</v>
      </c>
      <c r="AD84" s="23">
        <v>999</v>
      </c>
      <c r="AE84" s="22">
        <f t="shared" si="30"/>
        <v>1643.7971596228872</v>
      </c>
      <c r="AF84" s="23">
        <f t="shared" si="31"/>
        <v>2352</v>
      </c>
      <c r="AG84" s="63" t="s">
        <v>198</v>
      </c>
      <c r="AH84" s="64" t="s">
        <v>44</v>
      </c>
      <c r="AI84" s="22">
        <f t="shared" si="32"/>
        <v>84929.519913849173</v>
      </c>
      <c r="AJ84" s="22">
        <f t="shared" si="33"/>
        <v>84929.519913849173</v>
      </c>
      <c r="AK84" s="22">
        <f t="shared" si="34"/>
        <v>1333</v>
      </c>
      <c r="AL84" s="42" t="s">
        <v>44</v>
      </c>
      <c r="AM84" s="23">
        <f>'[2]04-06-2024'!AD84-'[2]04-06-2024'!AE84</f>
        <v>8218.9857981144451</v>
      </c>
      <c r="AN84" s="23">
        <v>13219</v>
      </c>
      <c r="AO84" s="20">
        <v>53040</v>
      </c>
      <c r="AP84" s="23">
        <f t="shared" si="35"/>
        <v>82.51</v>
      </c>
      <c r="AQ84" s="23"/>
      <c r="AR84" s="23"/>
      <c r="AS84" s="55"/>
      <c r="AT84" s="55"/>
      <c r="AU84" s="55"/>
      <c r="AV84" s="55"/>
      <c r="AW84" s="55"/>
      <c r="AX84" s="23">
        <v>171604</v>
      </c>
      <c r="AY84" s="66"/>
      <c r="AZ84" s="22" t="e">
        <f>#REF!-AO84</f>
        <v>#REF!</v>
      </c>
      <c r="BA84" s="114"/>
      <c r="BB84" s="115"/>
      <c r="BC84" s="116">
        <f t="shared" si="36"/>
        <v>-39821</v>
      </c>
    </row>
    <row r="85" spans="1:55" x14ac:dyDescent="0.45">
      <c r="A85" s="25" t="s">
        <v>176</v>
      </c>
      <c r="B85" s="19">
        <v>73</v>
      </c>
      <c r="C85" s="49" t="s">
        <v>199</v>
      </c>
      <c r="D85" s="60">
        <v>73</v>
      </c>
      <c r="E85" s="65" t="s">
        <v>199</v>
      </c>
      <c r="F85" s="20">
        <v>195844</v>
      </c>
      <c r="G85" s="20">
        <v>171772</v>
      </c>
      <c r="H85" s="21">
        <f t="shared" si="23"/>
        <v>87.708584383488898</v>
      </c>
      <c r="I85" s="61">
        <v>205604</v>
      </c>
      <c r="J85" s="62">
        <v>87.32</v>
      </c>
      <c r="K85" s="22">
        <f t="shared" si="24"/>
        <v>179533.41279999996</v>
      </c>
      <c r="L85" s="22">
        <f t="shared" si="25"/>
        <v>2882</v>
      </c>
      <c r="M85" s="22">
        <v>1158</v>
      </c>
      <c r="N85" s="22">
        <v>1645</v>
      </c>
      <c r="O85" s="22">
        <v>29</v>
      </c>
      <c r="P85" s="22">
        <v>26</v>
      </c>
      <c r="Q85" s="22">
        <v>24</v>
      </c>
      <c r="R85" s="20"/>
      <c r="S85" s="20"/>
      <c r="T85" s="20"/>
      <c r="U85" s="20"/>
      <c r="V85" s="20"/>
      <c r="W85" s="22">
        <f t="shared" si="26"/>
        <v>72137.297717696027</v>
      </c>
      <c r="X85" s="23">
        <v>64007</v>
      </c>
      <c r="Y85" s="22">
        <f t="shared" si="27"/>
        <v>102474.83138653712</v>
      </c>
      <c r="Z85" s="23">
        <v>109280</v>
      </c>
      <c r="AA85" s="22">
        <f t="shared" si="28"/>
        <v>1806.5471794587088</v>
      </c>
      <c r="AB85" s="23">
        <v>2480</v>
      </c>
      <c r="AC85" s="22">
        <f t="shared" si="29"/>
        <v>1619.6629884802219</v>
      </c>
      <c r="AD85" s="23">
        <v>1598</v>
      </c>
      <c r="AE85" s="22">
        <f t="shared" si="30"/>
        <v>1495.0735278278969</v>
      </c>
      <c r="AF85" s="23">
        <f t="shared" si="31"/>
        <v>3626</v>
      </c>
      <c r="AG85" s="63" t="s">
        <v>200</v>
      </c>
      <c r="AH85" s="24" t="s">
        <v>57</v>
      </c>
      <c r="AI85" s="22">
        <f t="shared" si="32"/>
        <v>102474.83138653712</v>
      </c>
      <c r="AJ85" s="22">
        <f t="shared" si="33"/>
        <v>102474.83138653712</v>
      </c>
      <c r="AK85" s="22">
        <f t="shared" si="34"/>
        <v>1806.5471794587088</v>
      </c>
      <c r="AL85" s="117" t="s">
        <v>57</v>
      </c>
      <c r="AM85" s="23">
        <f>'[2]04-06-2024'!AD85-'[2]04-06-2024'!AE85</f>
        <v>30337.53366884109</v>
      </c>
      <c r="AN85" s="23">
        <v>35338</v>
      </c>
      <c r="AO85" s="20">
        <v>45273</v>
      </c>
      <c r="AP85" s="23">
        <f t="shared" si="35"/>
        <v>87.32</v>
      </c>
      <c r="AQ85" s="23"/>
      <c r="AR85" s="23"/>
      <c r="AS85" s="55"/>
      <c r="AT85" s="55"/>
      <c r="AU85" s="55"/>
      <c r="AV85" s="55"/>
      <c r="AW85" s="55"/>
      <c r="AX85" s="23">
        <v>180991</v>
      </c>
      <c r="AY85" s="66"/>
      <c r="AZ85" s="22" t="e">
        <f>#REF!-AO85</f>
        <v>#REF!</v>
      </c>
      <c r="BA85" s="114"/>
      <c r="BB85" s="115"/>
      <c r="BC85" s="116">
        <f t="shared" si="36"/>
        <v>-9935</v>
      </c>
    </row>
    <row r="86" spans="1:55" x14ac:dyDescent="0.45">
      <c r="A86" s="110" t="s">
        <v>194</v>
      </c>
      <c r="B86" s="19">
        <v>74</v>
      </c>
      <c r="C86" s="49" t="s">
        <v>201</v>
      </c>
      <c r="D86" s="60">
        <v>74</v>
      </c>
      <c r="E86" s="65" t="s">
        <v>201</v>
      </c>
      <c r="F86" s="20">
        <v>166223</v>
      </c>
      <c r="G86" s="20">
        <v>145848</v>
      </c>
      <c r="H86" s="21">
        <f t="shared" si="23"/>
        <v>87.742370189444301</v>
      </c>
      <c r="I86" s="61">
        <v>167564</v>
      </c>
      <c r="J86" s="62">
        <v>88.57</v>
      </c>
      <c r="K86" s="22">
        <f t="shared" si="24"/>
        <v>148411.43479999999</v>
      </c>
      <c r="L86" s="22">
        <f t="shared" si="25"/>
        <v>533</v>
      </c>
      <c r="M86" s="22">
        <v>215</v>
      </c>
      <c r="N86" s="22">
        <v>300</v>
      </c>
      <c r="O86" s="22">
        <v>7</v>
      </c>
      <c r="P86" s="22">
        <v>5</v>
      </c>
      <c r="Q86" s="22">
        <v>6</v>
      </c>
      <c r="R86" s="20"/>
      <c r="S86" s="20"/>
      <c r="T86" s="20"/>
      <c r="U86" s="20"/>
      <c r="V86" s="20"/>
      <c r="W86" s="22">
        <f t="shared" si="26"/>
        <v>59865.775763602243</v>
      </c>
      <c r="X86" s="23">
        <v>53271</v>
      </c>
      <c r="Y86" s="22">
        <f t="shared" si="27"/>
        <v>83533.640600375234</v>
      </c>
      <c r="Z86" s="23">
        <v>91394</v>
      </c>
      <c r="AA86" s="22">
        <f t="shared" si="28"/>
        <v>1949.1182806754221</v>
      </c>
      <c r="AB86" s="23">
        <v>1354</v>
      </c>
      <c r="AC86" s="22">
        <f t="shared" si="29"/>
        <v>1392.2273433395872</v>
      </c>
      <c r="AD86" s="23">
        <v>1349</v>
      </c>
      <c r="AE86" s="22">
        <f t="shared" si="30"/>
        <v>1670.6728120075045</v>
      </c>
      <c r="AF86" s="23">
        <f t="shared" si="31"/>
        <v>2593</v>
      </c>
      <c r="AG86" s="63" t="s">
        <v>202</v>
      </c>
      <c r="AH86" s="64" t="s">
        <v>44</v>
      </c>
      <c r="AI86" s="22">
        <f t="shared" si="32"/>
        <v>83533.640600375234</v>
      </c>
      <c r="AJ86" s="22">
        <f t="shared" si="33"/>
        <v>83533.640600375234</v>
      </c>
      <c r="AK86" s="22">
        <f t="shared" si="34"/>
        <v>1354</v>
      </c>
      <c r="AL86" s="42" t="s">
        <v>44</v>
      </c>
      <c r="AM86" s="23">
        <f>'[2]04-06-2024'!AD86-'[2]04-06-2024'!AE86</f>
        <v>23667.864836772991</v>
      </c>
      <c r="AN86" s="23">
        <v>28668</v>
      </c>
      <c r="AO86" s="20">
        <v>38123</v>
      </c>
      <c r="AP86" s="23">
        <f t="shared" si="35"/>
        <v>88.57</v>
      </c>
      <c r="AQ86" s="23"/>
      <c r="AR86" s="23"/>
      <c r="AS86" s="55"/>
      <c r="AT86" s="55"/>
      <c r="AU86" s="55"/>
      <c r="AV86" s="55"/>
      <c r="AW86" s="55"/>
      <c r="AX86" s="23">
        <v>149961</v>
      </c>
      <c r="AY86" s="66"/>
      <c r="AZ86" s="22" t="e">
        <f>#REF!-AO86</f>
        <v>#REF!</v>
      </c>
      <c r="BA86" s="114"/>
      <c r="BB86" s="115"/>
      <c r="BC86" s="116">
        <f t="shared" si="36"/>
        <v>-9455</v>
      </c>
    </row>
    <row r="87" spans="1:55" x14ac:dyDescent="0.45">
      <c r="A87" s="106"/>
      <c r="B87" s="19">
        <v>75</v>
      </c>
      <c r="C87" s="49" t="s">
        <v>203</v>
      </c>
      <c r="D87" s="60">
        <v>75</v>
      </c>
      <c r="E87" s="65" t="s">
        <v>203</v>
      </c>
      <c r="F87" s="20">
        <v>184578</v>
      </c>
      <c r="G87" s="20">
        <v>149102</v>
      </c>
      <c r="H87" s="21">
        <f t="shared" si="23"/>
        <v>80.779941271440805</v>
      </c>
      <c r="I87" s="61">
        <v>196680</v>
      </c>
      <c r="J87" s="62">
        <v>81.91</v>
      </c>
      <c r="K87" s="22">
        <f t="shared" si="24"/>
        <v>161100.58799999999</v>
      </c>
      <c r="L87" s="22">
        <f t="shared" si="25"/>
        <v>547</v>
      </c>
      <c r="M87" s="22">
        <v>225</v>
      </c>
      <c r="N87" s="22">
        <v>305</v>
      </c>
      <c r="O87" s="22">
        <v>6</v>
      </c>
      <c r="P87" s="22">
        <v>5</v>
      </c>
      <c r="Q87" s="22">
        <v>6</v>
      </c>
      <c r="R87" s="20"/>
      <c r="S87" s="20"/>
      <c r="T87" s="20"/>
      <c r="U87" s="20"/>
      <c r="V87" s="20"/>
      <c r="W87" s="22">
        <f t="shared" si="26"/>
        <v>66266.238208409501</v>
      </c>
      <c r="X87" s="23">
        <v>54802</v>
      </c>
      <c r="Y87" s="22">
        <f t="shared" si="27"/>
        <v>89827.56734917732</v>
      </c>
      <c r="Z87" s="23">
        <v>105044</v>
      </c>
      <c r="AA87" s="22">
        <f t="shared" si="28"/>
        <v>1767.0996855575866</v>
      </c>
      <c r="AB87" s="23">
        <v>1443</v>
      </c>
      <c r="AC87" s="22">
        <f t="shared" si="29"/>
        <v>1472.5830712979889</v>
      </c>
      <c r="AD87" s="23">
        <v>1027</v>
      </c>
      <c r="AE87" s="22">
        <f t="shared" si="30"/>
        <v>1767.0996855575866</v>
      </c>
      <c r="AF87" s="23">
        <f t="shared" si="31"/>
        <v>2523</v>
      </c>
      <c r="AG87" s="63" t="s">
        <v>204</v>
      </c>
      <c r="AH87" s="64" t="s">
        <v>44</v>
      </c>
      <c r="AI87" s="22">
        <f t="shared" si="32"/>
        <v>89827.56734917732</v>
      </c>
      <c r="AJ87" s="22">
        <f t="shared" si="33"/>
        <v>89827.56734917732</v>
      </c>
      <c r="AK87" s="22">
        <f t="shared" si="34"/>
        <v>1443</v>
      </c>
      <c r="AL87" s="42" t="s">
        <v>44</v>
      </c>
      <c r="AM87" s="23">
        <f>'[2]04-06-2024'!AD87-'[2]04-06-2024'!AE87</f>
        <v>23561.329140767819</v>
      </c>
      <c r="AN87" s="23">
        <v>28561</v>
      </c>
      <c r="AO87" s="20">
        <v>50242</v>
      </c>
      <c r="AP87" s="23">
        <f t="shared" si="35"/>
        <v>81.91</v>
      </c>
      <c r="AQ87" s="23"/>
      <c r="AR87" s="23"/>
      <c r="AS87" s="55"/>
      <c r="AT87" s="55"/>
      <c r="AU87" s="55"/>
      <c r="AV87" s="55"/>
      <c r="AW87" s="55"/>
      <c r="AX87" s="23">
        <v>164839</v>
      </c>
      <c r="AY87" s="66"/>
      <c r="AZ87" s="22" t="e">
        <f>#REF!-AO87</f>
        <v>#REF!</v>
      </c>
      <c r="BA87" s="114"/>
      <c r="BB87" s="115"/>
      <c r="BC87" s="116">
        <f t="shared" si="36"/>
        <v>-21681</v>
      </c>
    </row>
    <row r="88" spans="1:55" x14ac:dyDescent="0.45">
      <c r="A88" s="106"/>
      <c r="B88" s="19">
        <v>76</v>
      </c>
      <c r="C88" s="49" t="s">
        <v>205</v>
      </c>
      <c r="D88" s="60">
        <v>76</v>
      </c>
      <c r="E88" s="65" t="s">
        <v>205</v>
      </c>
      <c r="F88" s="20">
        <v>207353</v>
      </c>
      <c r="G88" s="20">
        <v>184372</v>
      </c>
      <c r="H88" s="21">
        <f t="shared" si="23"/>
        <v>88.916967683129727</v>
      </c>
      <c r="I88" s="61">
        <v>212331</v>
      </c>
      <c r="J88" s="62">
        <v>86.18</v>
      </c>
      <c r="K88" s="22">
        <f t="shared" si="24"/>
        <v>182986.85580000002</v>
      </c>
      <c r="L88" s="22">
        <f t="shared" si="25"/>
        <v>534</v>
      </c>
      <c r="M88" s="22">
        <v>220</v>
      </c>
      <c r="N88" s="22">
        <v>275</v>
      </c>
      <c r="O88" s="22">
        <v>7</v>
      </c>
      <c r="P88" s="22">
        <v>5</v>
      </c>
      <c r="Q88" s="22">
        <v>27</v>
      </c>
      <c r="R88" s="20"/>
      <c r="S88" s="20"/>
      <c r="T88" s="20"/>
      <c r="U88" s="20"/>
      <c r="V88" s="20"/>
      <c r="W88" s="22">
        <f t="shared" si="26"/>
        <v>75387.843213483153</v>
      </c>
      <c r="X88" s="23">
        <v>67026</v>
      </c>
      <c r="Y88" s="22">
        <f t="shared" si="27"/>
        <v>94234.804016853945</v>
      </c>
      <c r="Z88" s="23">
        <v>113460</v>
      </c>
      <c r="AA88" s="22">
        <f t="shared" si="28"/>
        <v>2398.7041022471913</v>
      </c>
      <c r="AB88" s="23">
        <v>1068</v>
      </c>
      <c r="AC88" s="22">
        <f t="shared" si="29"/>
        <v>1713.3600730337082</v>
      </c>
      <c r="AD88" s="23">
        <v>1952</v>
      </c>
      <c r="AE88" s="22">
        <f t="shared" si="30"/>
        <v>9252.1443943820232</v>
      </c>
      <c r="AF88" s="23">
        <f t="shared" si="31"/>
        <v>2936</v>
      </c>
      <c r="AG88" s="63" t="s">
        <v>206</v>
      </c>
      <c r="AH88" s="26" t="s">
        <v>66</v>
      </c>
      <c r="AI88" s="22">
        <f t="shared" si="32"/>
        <v>94234.804016853945</v>
      </c>
      <c r="AJ88" s="22">
        <f t="shared" si="33"/>
        <v>94234.804016853945</v>
      </c>
      <c r="AK88" s="22">
        <f t="shared" si="34"/>
        <v>1068</v>
      </c>
      <c r="AL88" s="118" t="s">
        <v>66</v>
      </c>
      <c r="AM88" s="23">
        <f>'[2]04-06-2024'!AD88-'[2]04-06-2024'!AE88</f>
        <v>18846.960803370792</v>
      </c>
      <c r="AN88" s="23">
        <v>23847</v>
      </c>
      <c r="AO88" s="20">
        <v>46434</v>
      </c>
      <c r="AP88" s="23">
        <f t="shared" si="35"/>
        <v>86.18</v>
      </c>
      <c r="AQ88" s="23"/>
      <c r="AR88" s="23"/>
      <c r="AS88" s="55"/>
      <c r="AT88" s="55"/>
      <c r="AU88" s="55"/>
      <c r="AV88" s="55"/>
      <c r="AW88" s="55"/>
      <c r="AX88" s="23">
        <v>186442</v>
      </c>
      <c r="AY88" s="66"/>
      <c r="AZ88" s="22" t="e">
        <f>#REF!-AO88</f>
        <v>#REF!</v>
      </c>
      <c r="BA88" s="114"/>
      <c r="BB88" s="115"/>
      <c r="BC88" s="116">
        <f t="shared" si="36"/>
        <v>-22587</v>
      </c>
    </row>
    <row r="89" spans="1:55" x14ac:dyDescent="0.45">
      <c r="A89" s="106"/>
      <c r="B89" s="19">
        <v>77</v>
      </c>
      <c r="C89" s="49" t="s">
        <v>524</v>
      </c>
      <c r="D89" s="60">
        <v>77</v>
      </c>
      <c r="E89" s="65" t="s">
        <v>207</v>
      </c>
      <c r="F89" s="20">
        <v>180913</v>
      </c>
      <c r="G89" s="20">
        <v>157691</v>
      </c>
      <c r="H89" s="21">
        <f t="shared" si="23"/>
        <v>87.163995953856272</v>
      </c>
      <c r="I89" s="61">
        <v>184632</v>
      </c>
      <c r="J89" s="62">
        <v>88.12</v>
      </c>
      <c r="K89" s="22">
        <f t="shared" si="24"/>
        <v>162697.71840000001</v>
      </c>
      <c r="L89" s="22">
        <f t="shared" si="25"/>
        <v>1025</v>
      </c>
      <c r="M89" s="22">
        <v>454</v>
      </c>
      <c r="N89" s="22">
        <v>500</v>
      </c>
      <c r="O89" s="22">
        <v>15</v>
      </c>
      <c r="P89" s="22">
        <v>12</v>
      </c>
      <c r="Q89" s="22">
        <v>44</v>
      </c>
      <c r="R89" s="20"/>
      <c r="S89" s="20"/>
      <c r="T89" s="20"/>
      <c r="U89" s="20"/>
      <c r="V89" s="20"/>
      <c r="W89" s="22">
        <f t="shared" si="26"/>
        <v>72063.184540097573</v>
      </c>
      <c r="X89" s="23">
        <v>64499</v>
      </c>
      <c r="Y89" s="22">
        <f t="shared" si="27"/>
        <v>79364.740682926829</v>
      </c>
      <c r="Z89" s="23">
        <v>94189</v>
      </c>
      <c r="AA89" s="22">
        <f t="shared" si="28"/>
        <v>2380.9422204878051</v>
      </c>
      <c r="AB89" s="23">
        <v>2233</v>
      </c>
      <c r="AC89" s="22">
        <f t="shared" si="29"/>
        <v>1904.753776390244</v>
      </c>
      <c r="AD89" s="23">
        <v>1733</v>
      </c>
      <c r="AE89" s="22">
        <f t="shared" si="30"/>
        <v>6984.0971800975622</v>
      </c>
      <c r="AF89" s="23">
        <f t="shared" si="31"/>
        <v>2215</v>
      </c>
      <c r="AG89" s="63" t="s">
        <v>208</v>
      </c>
      <c r="AH89" s="64" t="s">
        <v>44</v>
      </c>
      <c r="AI89" s="22">
        <f t="shared" si="32"/>
        <v>79364.740682926829</v>
      </c>
      <c r="AJ89" s="22">
        <f t="shared" si="33"/>
        <v>79364.740682926829</v>
      </c>
      <c r="AK89" s="22">
        <f t="shared" si="34"/>
        <v>2233</v>
      </c>
      <c r="AL89" s="42" t="s">
        <v>44</v>
      </c>
      <c r="AM89" s="23">
        <f>'[2]04-06-2024'!AD89-'[2]04-06-2024'!AE89</f>
        <v>7301.5561428292567</v>
      </c>
      <c r="AN89" s="23">
        <v>12302</v>
      </c>
      <c r="AO89" s="20">
        <v>29690</v>
      </c>
      <c r="AP89" s="23">
        <f t="shared" si="35"/>
        <v>88.12</v>
      </c>
      <c r="AQ89" s="23"/>
      <c r="AR89" s="23"/>
      <c r="AS89" s="55"/>
      <c r="AT89" s="55"/>
      <c r="AU89" s="55"/>
      <c r="AV89" s="55"/>
      <c r="AW89" s="55"/>
      <c r="AX89" s="23">
        <v>164869</v>
      </c>
      <c r="AY89" s="66"/>
      <c r="AZ89" s="22" t="e">
        <f>#REF!-AO89</f>
        <v>#REF!</v>
      </c>
      <c r="BA89" s="114"/>
      <c r="BB89" s="115"/>
      <c r="BC89" s="116">
        <f t="shared" si="36"/>
        <v>-17388</v>
      </c>
    </row>
    <row r="90" spans="1:55" x14ac:dyDescent="0.45">
      <c r="A90" s="107"/>
      <c r="B90" s="19">
        <v>78</v>
      </c>
      <c r="C90" s="49" t="s">
        <v>209</v>
      </c>
      <c r="D90" s="60">
        <v>78</v>
      </c>
      <c r="E90" s="65" t="s">
        <v>209</v>
      </c>
      <c r="F90" s="20">
        <v>267803</v>
      </c>
      <c r="G90" s="20">
        <v>213929</v>
      </c>
      <c r="H90" s="21">
        <f t="shared" si="23"/>
        <v>79.882973678412867</v>
      </c>
      <c r="I90" s="61">
        <v>294928</v>
      </c>
      <c r="J90" s="62">
        <v>79.12</v>
      </c>
      <c r="K90" s="22">
        <f t="shared" si="24"/>
        <v>233347.03360000002</v>
      </c>
      <c r="L90" s="22">
        <f t="shared" si="25"/>
        <v>1755</v>
      </c>
      <c r="M90" s="22">
        <v>810</v>
      </c>
      <c r="N90" s="22">
        <v>900</v>
      </c>
      <c r="O90" s="22">
        <v>18</v>
      </c>
      <c r="P90" s="22">
        <v>12</v>
      </c>
      <c r="Q90" s="22">
        <v>15</v>
      </c>
      <c r="R90" s="20"/>
      <c r="S90" s="20"/>
      <c r="T90" s="20"/>
      <c r="U90" s="20"/>
      <c r="V90" s="20"/>
      <c r="W90" s="22">
        <f t="shared" si="26"/>
        <v>107698.63089230772</v>
      </c>
      <c r="X90" s="23">
        <v>84997</v>
      </c>
      <c r="Y90" s="22">
        <f t="shared" si="27"/>
        <v>119665.14543589744</v>
      </c>
      <c r="Z90" s="23">
        <v>144912</v>
      </c>
      <c r="AA90" s="22">
        <f t="shared" si="28"/>
        <v>2393.3029087179489</v>
      </c>
      <c r="AB90" s="23">
        <v>2596</v>
      </c>
      <c r="AC90" s="22">
        <f t="shared" si="29"/>
        <v>1595.5352724786326</v>
      </c>
      <c r="AD90" s="23">
        <v>1510</v>
      </c>
      <c r="AE90" s="22">
        <f t="shared" si="30"/>
        <v>1994.4190905982909</v>
      </c>
      <c r="AF90" s="23">
        <f t="shared" si="31"/>
        <v>2524</v>
      </c>
      <c r="AG90" s="63" t="s">
        <v>210</v>
      </c>
      <c r="AH90" s="64" t="s">
        <v>44</v>
      </c>
      <c r="AI90" s="22">
        <f t="shared" si="32"/>
        <v>119665.14543589744</v>
      </c>
      <c r="AJ90" s="22">
        <f t="shared" si="33"/>
        <v>119665.14543589744</v>
      </c>
      <c r="AK90" s="22">
        <f t="shared" si="34"/>
        <v>2393.3029087179489</v>
      </c>
      <c r="AL90" s="42" t="s">
        <v>44</v>
      </c>
      <c r="AM90" s="23">
        <f>'[2]04-06-2024'!AD90-'[2]04-06-2024'!AE90</f>
        <v>11966.514543589728</v>
      </c>
      <c r="AN90" s="23">
        <v>16967</v>
      </c>
      <c r="AO90" s="20">
        <v>59915</v>
      </c>
      <c r="AP90" s="23">
        <f t="shared" si="35"/>
        <v>79.120000000000019</v>
      </c>
      <c r="AQ90" s="23"/>
      <c r="AR90" s="23"/>
      <c r="AS90" s="55"/>
      <c r="AT90" s="55"/>
      <c r="AU90" s="55"/>
      <c r="AV90" s="55"/>
      <c r="AW90" s="55"/>
      <c r="AX90" s="23">
        <v>236539</v>
      </c>
      <c r="AY90" s="66"/>
      <c r="AZ90" s="22" t="e">
        <f>#REF!-AO90</f>
        <v>#REF!</v>
      </c>
      <c r="BA90" s="114"/>
      <c r="BB90" s="115"/>
      <c r="BC90" s="116">
        <f t="shared" si="36"/>
        <v>-42948</v>
      </c>
    </row>
    <row r="91" spans="1:55" x14ac:dyDescent="0.45">
      <c r="A91" s="110" t="s">
        <v>189</v>
      </c>
      <c r="B91" s="19">
        <v>79</v>
      </c>
      <c r="C91" s="49" t="s">
        <v>213</v>
      </c>
      <c r="D91" s="60">
        <v>79</v>
      </c>
      <c r="E91" s="65" t="s">
        <v>211</v>
      </c>
      <c r="F91" s="20">
        <v>232604</v>
      </c>
      <c r="G91" s="20">
        <v>153623</v>
      </c>
      <c r="H91" s="21">
        <f t="shared" si="23"/>
        <v>66.044865952434179</v>
      </c>
      <c r="I91" s="61">
        <v>255963</v>
      </c>
      <c r="J91" s="62">
        <v>66.459999999999994</v>
      </c>
      <c r="K91" s="22">
        <f t="shared" si="24"/>
        <v>170113.00979999997</v>
      </c>
      <c r="L91" s="22">
        <f t="shared" si="25"/>
        <v>860.5</v>
      </c>
      <c r="M91" s="22">
        <v>350</v>
      </c>
      <c r="N91" s="22">
        <v>439</v>
      </c>
      <c r="O91" s="22">
        <v>12</v>
      </c>
      <c r="P91" s="22">
        <v>4.5</v>
      </c>
      <c r="Q91" s="22">
        <v>55</v>
      </c>
      <c r="R91" s="20"/>
      <c r="S91" s="20"/>
      <c r="T91" s="20"/>
      <c r="U91" s="20"/>
      <c r="V91" s="20"/>
      <c r="W91" s="22">
        <f t="shared" si="26"/>
        <v>69191.811074956408</v>
      </c>
      <c r="X91" s="23">
        <v>58637</v>
      </c>
      <c r="Y91" s="22">
        <f t="shared" si="27"/>
        <v>86786.30017687389</v>
      </c>
      <c r="Z91" s="23">
        <v>105669</v>
      </c>
      <c r="AA91" s="22">
        <f t="shared" si="28"/>
        <v>2372.2906654270769</v>
      </c>
      <c r="AB91" s="23">
        <v>3723</v>
      </c>
      <c r="AC91" s="22">
        <f t="shared" si="29"/>
        <v>889.60899953515377</v>
      </c>
      <c r="AD91" s="23">
        <v>1236</v>
      </c>
      <c r="AE91" s="22">
        <f t="shared" si="30"/>
        <v>10872.998883207436</v>
      </c>
      <c r="AF91" s="23">
        <f t="shared" si="31"/>
        <v>2578</v>
      </c>
      <c r="AG91" s="63" t="s">
        <v>212</v>
      </c>
      <c r="AH91" s="24" t="s">
        <v>57</v>
      </c>
      <c r="AI91" s="22">
        <f t="shared" si="32"/>
        <v>86786.30017687389</v>
      </c>
      <c r="AJ91" s="22">
        <f t="shared" si="33"/>
        <v>86786.30017687389</v>
      </c>
      <c r="AK91" s="22">
        <f t="shared" si="34"/>
        <v>2372.2906654270769</v>
      </c>
      <c r="AL91" s="117" t="s">
        <v>57</v>
      </c>
      <c r="AM91" s="23">
        <f>'[2]04-06-2024'!AD91-'[2]04-06-2024'!AE91</f>
        <v>17594.489101917483</v>
      </c>
      <c r="AN91" s="23">
        <v>22594</v>
      </c>
      <c r="AO91" s="20">
        <v>47032</v>
      </c>
      <c r="AP91" s="23">
        <f t="shared" si="35"/>
        <v>66.45999999999998</v>
      </c>
      <c r="AQ91" s="23"/>
      <c r="AR91" s="23"/>
      <c r="AS91" s="55"/>
      <c r="AT91" s="55"/>
      <c r="AU91" s="55"/>
      <c r="AV91" s="55"/>
      <c r="AW91" s="55"/>
      <c r="AX91" s="23">
        <v>171843</v>
      </c>
      <c r="AY91" s="66"/>
      <c r="AZ91" s="22" t="e">
        <f>#REF!-AO91</f>
        <v>#REF!</v>
      </c>
      <c r="BA91" s="114"/>
      <c r="BB91" s="115"/>
      <c r="BC91" s="116">
        <f t="shared" si="36"/>
        <v>-24438</v>
      </c>
    </row>
    <row r="92" spans="1:55" ht="40.5" x14ac:dyDescent="0.45">
      <c r="A92" s="106"/>
      <c r="B92" s="19">
        <v>80</v>
      </c>
      <c r="C92" s="49" t="s">
        <v>216</v>
      </c>
      <c r="D92" s="60">
        <v>80</v>
      </c>
      <c r="E92" s="65" t="s">
        <v>213</v>
      </c>
      <c r="F92" s="20">
        <v>269912</v>
      </c>
      <c r="G92" s="20">
        <v>178013</v>
      </c>
      <c r="H92" s="21">
        <f t="shared" si="23"/>
        <v>65.952236284418632</v>
      </c>
      <c r="I92" s="61">
        <v>277724</v>
      </c>
      <c r="J92" s="62">
        <v>72.959999999999994</v>
      </c>
      <c r="K92" s="22">
        <f t="shared" si="24"/>
        <v>202627.43039999998</v>
      </c>
      <c r="L92" s="22">
        <f t="shared" si="25"/>
        <v>293.7</v>
      </c>
      <c r="M92" s="22">
        <v>130</v>
      </c>
      <c r="N92" s="22">
        <v>147</v>
      </c>
      <c r="O92" s="22">
        <v>3</v>
      </c>
      <c r="P92" s="22">
        <v>1.7</v>
      </c>
      <c r="Q92" s="22">
        <v>12</v>
      </c>
      <c r="R92" s="20"/>
      <c r="S92" s="20"/>
      <c r="T92" s="20"/>
      <c r="U92" s="20"/>
      <c r="V92" s="20"/>
      <c r="W92" s="22">
        <f t="shared" si="26"/>
        <v>89688.682165474966</v>
      </c>
      <c r="X92" s="23">
        <v>69201</v>
      </c>
      <c r="Y92" s="22">
        <f t="shared" si="27"/>
        <v>101417.20214096017</v>
      </c>
      <c r="Z92" s="23">
        <v>118841</v>
      </c>
      <c r="AA92" s="22">
        <f t="shared" si="28"/>
        <v>2069.7388192032686</v>
      </c>
      <c r="AB92" s="23">
        <v>2244</v>
      </c>
      <c r="AC92" s="22">
        <f t="shared" si="29"/>
        <v>1172.8519975485187</v>
      </c>
      <c r="AD92" s="23">
        <v>1049</v>
      </c>
      <c r="AE92" s="22">
        <f t="shared" si="30"/>
        <v>8278.9552768130743</v>
      </c>
      <c r="AF92" s="23">
        <f t="shared" si="31"/>
        <v>4571</v>
      </c>
      <c r="AG92" s="67" t="s">
        <v>214</v>
      </c>
      <c r="AH92" s="64" t="s">
        <v>44</v>
      </c>
      <c r="AI92" s="22">
        <f t="shared" si="32"/>
        <v>101417.20214096017</v>
      </c>
      <c r="AJ92" s="22">
        <f t="shared" si="33"/>
        <v>101417.20214096017</v>
      </c>
      <c r="AK92" s="22">
        <f t="shared" si="34"/>
        <v>2069.7388192032686</v>
      </c>
      <c r="AL92" s="42" t="s">
        <v>44</v>
      </c>
      <c r="AM92" s="23">
        <f>'[2]04-06-2024'!AD92-'[2]04-06-2024'!AE92</f>
        <v>11728.519975485207</v>
      </c>
      <c r="AN92" s="23">
        <v>1672</v>
      </c>
      <c r="AO92" s="20">
        <v>68886</v>
      </c>
      <c r="AP92" s="23">
        <f t="shared" si="35"/>
        <v>72.959999999999994</v>
      </c>
      <c r="AQ92" s="23"/>
      <c r="AR92" s="23"/>
      <c r="AS92" s="55"/>
      <c r="AT92" s="55"/>
      <c r="AU92" s="55"/>
      <c r="AV92" s="55"/>
      <c r="AW92" s="55"/>
      <c r="AX92" s="23">
        <v>195906</v>
      </c>
      <c r="AY92" s="66"/>
      <c r="AZ92" s="22" t="e">
        <f>#REF!-AO92</f>
        <v>#REF!</v>
      </c>
      <c r="BA92" s="114"/>
      <c r="BB92" s="115"/>
      <c r="BC92" s="116">
        <f t="shared" si="36"/>
        <v>-67214</v>
      </c>
    </row>
    <row r="93" spans="1:55" x14ac:dyDescent="0.45">
      <c r="A93" s="106"/>
      <c r="B93" s="19">
        <v>81</v>
      </c>
      <c r="C93" s="50" t="s">
        <v>215</v>
      </c>
      <c r="D93" s="60">
        <v>81</v>
      </c>
      <c r="E93" s="65" t="s">
        <v>216</v>
      </c>
      <c r="F93" s="20">
        <v>275724</v>
      </c>
      <c r="G93" s="20">
        <v>186923</v>
      </c>
      <c r="H93" s="21">
        <f t="shared" si="23"/>
        <v>67.793518155836992</v>
      </c>
      <c r="I93" s="61">
        <v>270624</v>
      </c>
      <c r="J93" s="62">
        <v>71.33</v>
      </c>
      <c r="K93" s="22">
        <f t="shared" si="24"/>
        <v>193036.09919999997</v>
      </c>
      <c r="L93" s="22">
        <f t="shared" si="25"/>
        <v>260.59999999999997</v>
      </c>
      <c r="M93" s="22">
        <v>110</v>
      </c>
      <c r="N93" s="22">
        <v>145</v>
      </c>
      <c r="O93" s="22">
        <v>3</v>
      </c>
      <c r="P93" s="22">
        <v>1.4</v>
      </c>
      <c r="Q93" s="22">
        <v>1.2</v>
      </c>
      <c r="R93" s="20"/>
      <c r="S93" s="20"/>
      <c r="T93" s="20"/>
      <c r="U93" s="20"/>
      <c r="V93" s="20"/>
      <c r="W93" s="22">
        <f t="shared" si="26"/>
        <v>81481.08561780506</v>
      </c>
      <c r="X93" s="23">
        <v>61148</v>
      </c>
      <c r="Y93" s="22">
        <f t="shared" si="27"/>
        <v>107406.88558710668</v>
      </c>
      <c r="Z93" s="23">
        <v>130034</v>
      </c>
      <c r="AA93" s="22">
        <f t="shared" si="28"/>
        <v>2222.2114259401383</v>
      </c>
      <c r="AB93" s="23">
        <v>4887</v>
      </c>
      <c r="AC93" s="22">
        <f t="shared" si="29"/>
        <v>1037.0319987720643</v>
      </c>
      <c r="AD93" s="23">
        <v>951</v>
      </c>
      <c r="AE93" s="22">
        <f t="shared" si="30"/>
        <v>888.88457037605519</v>
      </c>
      <c r="AF93" s="23">
        <f t="shared" si="31"/>
        <v>7697</v>
      </c>
      <c r="AG93" s="63" t="s">
        <v>217</v>
      </c>
      <c r="AH93" s="64" t="s">
        <v>44</v>
      </c>
      <c r="AI93" s="22">
        <f t="shared" si="32"/>
        <v>107406.88558710668</v>
      </c>
      <c r="AJ93" s="22">
        <f t="shared" si="33"/>
        <v>107406.88558710668</v>
      </c>
      <c r="AK93" s="22">
        <f t="shared" si="34"/>
        <v>2222.2114259401383</v>
      </c>
      <c r="AL93" s="42" t="s">
        <v>44</v>
      </c>
      <c r="AM93" s="23">
        <f>'[2]04-06-2024'!AD93-'[2]04-06-2024'!AE93</f>
        <v>25925.799969301617</v>
      </c>
      <c r="AN93" s="23">
        <v>30926</v>
      </c>
      <c r="AO93" s="20">
        <v>49640</v>
      </c>
      <c r="AP93" s="23">
        <f t="shared" si="35"/>
        <v>71.33</v>
      </c>
      <c r="AQ93" s="23"/>
      <c r="AR93" s="23"/>
      <c r="AS93" s="55"/>
      <c r="AT93" s="55"/>
      <c r="AU93" s="55"/>
      <c r="AV93" s="55"/>
      <c r="AW93" s="55"/>
      <c r="AX93" s="23">
        <v>204717</v>
      </c>
      <c r="AY93" s="66"/>
      <c r="AZ93" s="22" t="e">
        <f>#REF!-AO93</f>
        <v>#REF!</v>
      </c>
      <c r="BA93" s="114"/>
      <c r="BB93" s="115"/>
      <c r="BC93" s="116">
        <f t="shared" si="36"/>
        <v>-18714</v>
      </c>
    </row>
    <row r="94" spans="1:55" ht="40.5" x14ac:dyDescent="0.45">
      <c r="A94" s="106"/>
      <c r="B94" s="19">
        <v>82</v>
      </c>
      <c r="C94" s="51" t="s">
        <v>218</v>
      </c>
      <c r="D94" s="60">
        <v>82</v>
      </c>
      <c r="E94" s="65" t="s">
        <v>219</v>
      </c>
      <c r="F94" s="20">
        <v>280536</v>
      </c>
      <c r="G94" s="20">
        <v>232500</v>
      </c>
      <c r="H94" s="21">
        <f t="shared" si="23"/>
        <v>82.877063906236643</v>
      </c>
      <c r="I94" s="61">
        <v>281732</v>
      </c>
      <c r="J94" s="62">
        <v>85.36</v>
      </c>
      <c r="K94" s="22">
        <f t="shared" si="24"/>
        <v>240486.43520000001</v>
      </c>
      <c r="L94" s="22">
        <f t="shared" si="25"/>
        <v>1834</v>
      </c>
      <c r="M94" s="22">
        <v>859</v>
      </c>
      <c r="N94" s="22">
        <v>943</v>
      </c>
      <c r="O94" s="22">
        <v>18</v>
      </c>
      <c r="P94" s="22">
        <v>7</v>
      </c>
      <c r="Q94" s="22">
        <v>7</v>
      </c>
      <c r="R94" s="20"/>
      <c r="S94" s="20"/>
      <c r="T94" s="20"/>
      <c r="U94" s="20"/>
      <c r="V94" s="20"/>
      <c r="W94" s="22">
        <f t="shared" si="26"/>
        <v>112637.8668684842</v>
      </c>
      <c r="X94" s="23">
        <v>94509</v>
      </c>
      <c r="Y94" s="22">
        <f t="shared" si="27"/>
        <v>123652.51275550711</v>
      </c>
      <c r="Z94" s="23">
        <v>137338</v>
      </c>
      <c r="AA94" s="22">
        <f t="shared" si="28"/>
        <v>2360.2812615049074</v>
      </c>
      <c r="AB94" s="23">
        <v>4652</v>
      </c>
      <c r="AC94" s="22">
        <f t="shared" si="29"/>
        <v>917.88715725190843</v>
      </c>
      <c r="AD94" s="23">
        <v>1598</v>
      </c>
      <c r="AE94" s="22">
        <f t="shared" si="30"/>
        <v>917.88715725190843</v>
      </c>
      <c r="AF94" s="23">
        <f t="shared" si="31"/>
        <v>4500</v>
      </c>
      <c r="AG94" s="63" t="s">
        <v>220</v>
      </c>
      <c r="AH94" s="64" t="s">
        <v>44</v>
      </c>
      <c r="AI94" s="22">
        <f t="shared" si="32"/>
        <v>123652.51275550711</v>
      </c>
      <c r="AJ94" s="22">
        <f t="shared" si="33"/>
        <v>123652.51275550711</v>
      </c>
      <c r="AK94" s="22">
        <f t="shared" si="34"/>
        <v>2360.2812615049074</v>
      </c>
      <c r="AL94" s="42" t="s">
        <v>44</v>
      </c>
      <c r="AM94" s="23">
        <f>'[2]04-06-2024'!AD94-'[2]04-06-2024'!AE94</f>
        <v>11014.645887022911</v>
      </c>
      <c r="AN94" s="23">
        <v>16015</v>
      </c>
      <c r="AO94" s="20">
        <v>42829</v>
      </c>
      <c r="AP94" s="23">
        <f t="shared" si="35"/>
        <v>85.36</v>
      </c>
      <c r="AQ94" s="23"/>
      <c r="AR94" s="23"/>
      <c r="AS94" s="55"/>
      <c r="AT94" s="55"/>
      <c r="AU94" s="55"/>
      <c r="AV94" s="55"/>
      <c r="AW94" s="55"/>
      <c r="AX94" s="23">
        <v>242597</v>
      </c>
      <c r="AY94" s="66"/>
      <c r="AZ94" s="22" t="e">
        <f>#REF!-AO94</f>
        <v>#REF!</v>
      </c>
      <c r="BA94" s="114"/>
      <c r="BB94" s="115"/>
      <c r="BC94" s="116">
        <f t="shared" si="36"/>
        <v>-26814</v>
      </c>
    </row>
    <row r="95" spans="1:55" x14ac:dyDescent="0.45">
      <c r="A95" s="106"/>
      <c r="B95" s="19">
        <v>83</v>
      </c>
      <c r="C95" s="51" t="s">
        <v>221</v>
      </c>
      <c r="D95" s="60">
        <v>83</v>
      </c>
      <c r="E95" s="65" t="s">
        <v>222</v>
      </c>
      <c r="F95" s="20">
        <v>195053</v>
      </c>
      <c r="G95" s="20">
        <v>170474</v>
      </c>
      <c r="H95" s="21">
        <f t="shared" si="23"/>
        <v>87.398809554326263</v>
      </c>
      <c r="I95" s="61">
        <v>205480</v>
      </c>
      <c r="J95" s="62">
        <v>87.56</v>
      </c>
      <c r="K95" s="22">
        <f t="shared" si="24"/>
        <v>179918.288</v>
      </c>
      <c r="L95" s="22">
        <f t="shared" si="25"/>
        <v>949</v>
      </c>
      <c r="M95" s="22">
        <v>425</v>
      </c>
      <c r="N95" s="22">
        <v>493</v>
      </c>
      <c r="O95" s="22">
        <v>10</v>
      </c>
      <c r="P95" s="22">
        <v>5</v>
      </c>
      <c r="Q95" s="22">
        <v>16</v>
      </c>
      <c r="R95" s="20"/>
      <c r="S95" s="20"/>
      <c r="T95" s="20"/>
      <c r="U95" s="20"/>
      <c r="V95" s="20"/>
      <c r="W95" s="22">
        <f t="shared" si="26"/>
        <v>80574.575763962072</v>
      </c>
      <c r="X95" s="23">
        <v>74806</v>
      </c>
      <c r="Y95" s="22">
        <f t="shared" si="27"/>
        <v>93466.507886195992</v>
      </c>
      <c r="Z95" s="23">
        <v>102201</v>
      </c>
      <c r="AA95" s="22">
        <f t="shared" si="28"/>
        <v>1895.8723709167543</v>
      </c>
      <c r="AB95" s="23">
        <v>1486</v>
      </c>
      <c r="AC95" s="22">
        <f t="shared" si="29"/>
        <v>947.93618545837717</v>
      </c>
      <c r="AD95" s="23">
        <v>928</v>
      </c>
      <c r="AE95" s="22">
        <f t="shared" si="30"/>
        <v>3033.3957934668069</v>
      </c>
      <c r="AF95" s="23">
        <f t="shared" si="31"/>
        <v>2570</v>
      </c>
      <c r="AG95" s="63" t="s">
        <v>223</v>
      </c>
      <c r="AH95" s="64" t="s">
        <v>44</v>
      </c>
      <c r="AI95" s="22">
        <f t="shared" si="32"/>
        <v>93466.507886195992</v>
      </c>
      <c r="AJ95" s="22">
        <f t="shared" si="33"/>
        <v>93466.507886195992</v>
      </c>
      <c r="AK95" s="22">
        <f t="shared" si="34"/>
        <v>1486</v>
      </c>
      <c r="AL95" s="42" t="s">
        <v>44</v>
      </c>
      <c r="AM95" s="23">
        <f>'[2]04-06-2024'!AD95-'[2]04-06-2024'!AE95</f>
        <v>12891.93212223392</v>
      </c>
      <c r="AN95" s="23">
        <v>17892</v>
      </c>
      <c r="AO95" s="20">
        <v>27395</v>
      </c>
      <c r="AP95" s="23">
        <f t="shared" si="35"/>
        <v>87.56</v>
      </c>
      <c r="AQ95" s="23"/>
      <c r="AR95" s="23"/>
      <c r="AS95" s="55"/>
      <c r="AT95" s="55"/>
      <c r="AU95" s="55"/>
      <c r="AV95" s="55"/>
      <c r="AW95" s="55"/>
      <c r="AX95" s="23">
        <v>181991</v>
      </c>
      <c r="AY95" s="66"/>
      <c r="AZ95" s="22" t="e">
        <f>#REF!-AO95</f>
        <v>#REF!</v>
      </c>
      <c r="BA95" s="114"/>
      <c r="BB95" s="115"/>
      <c r="BC95" s="116">
        <f t="shared" si="36"/>
        <v>-9503</v>
      </c>
    </row>
    <row r="96" spans="1:55" ht="40.5" x14ac:dyDescent="0.45">
      <c r="A96" s="107"/>
      <c r="B96" s="19">
        <v>84</v>
      </c>
      <c r="C96" s="51" t="s">
        <v>224</v>
      </c>
      <c r="D96" s="60">
        <v>84</v>
      </c>
      <c r="E96" s="65" t="s">
        <v>225</v>
      </c>
      <c r="F96" s="20">
        <v>195729</v>
      </c>
      <c r="G96" s="20">
        <v>176115</v>
      </c>
      <c r="H96" s="21">
        <f t="shared" si="23"/>
        <v>89.979001578713422</v>
      </c>
      <c r="I96" s="61">
        <v>205364</v>
      </c>
      <c r="J96" s="62">
        <v>89.88</v>
      </c>
      <c r="K96" s="22">
        <f t="shared" si="24"/>
        <v>184581.16320000001</v>
      </c>
      <c r="L96" s="22">
        <f t="shared" si="25"/>
        <v>969</v>
      </c>
      <c r="M96" s="22">
        <v>448</v>
      </c>
      <c r="N96" s="22">
        <v>500</v>
      </c>
      <c r="O96" s="22">
        <v>8</v>
      </c>
      <c r="P96" s="22">
        <v>5</v>
      </c>
      <c r="Q96" s="22">
        <v>8</v>
      </c>
      <c r="R96" s="20"/>
      <c r="S96" s="20"/>
      <c r="T96" s="20"/>
      <c r="U96" s="20"/>
      <c r="V96" s="20"/>
      <c r="W96" s="22">
        <f t="shared" si="26"/>
        <v>85337.83396656347</v>
      </c>
      <c r="X96" s="23">
        <v>82502</v>
      </c>
      <c r="Y96" s="22">
        <f t="shared" si="27"/>
        <v>95243.118266253878</v>
      </c>
      <c r="Z96" s="23">
        <v>98479</v>
      </c>
      <c r="AA96" s="22">
        <f t="shared" si="28"/>
        <v>1523.889892260062</v>
      </c>
      <c r="AB96" s="23">
        <v>2527</v>
      </c>
      <c r="AC96" s="22">
        <f t="shared" si="29"/>
        <v>952.43118266253873</v>
      </c>
      <c r="AD96" s="23">
        <v>773</v>
      </c>
      <c r="AE96" s="22">
        <f t="shared" si="30"/>
        <v>1523.889892260062</v>
      </c>
      <c r="AF96" s="23">
        <f t="shared" si="31"/>
        <v>1606</v>
      </c>
      <c r="AG96" s="63" t="s">
        <v>226</v>
      </c>
      <c r="AH96" s="64" t="s">
        <v>44</v>
      </c>
      <c r="AI96" s="22">
        <f t="shared" si="32"/>
        <v>95243.118266253878</v>
      </c>
      <c r="AJ96" s="22">
        <f t="shared" si="33"/>
        <v>95243.118266253878</v>
      </c>
      <c r="AK96" s="22">
        <f t="shared" si="34"/>
        <v>1523.889892260062</v>
      </c>
      <c r="AL96" s="42" t="s">
        <v>44</v>
      </c>
      <c r="AM96" s="23">
        <f>'[2]04-06-2024'!AD96-'[2]04-06-2024'!AE96</f>
        <v>9905.2842996904074</v>
      </c>
      <c r="AN96" s="23">
        <v>14905</v>
      </c>
      <c r="AO96" s="20">
        <v>15977</v>
      </c>
      <c r="AP96" s="23">
        <f t="shared" si="35"/>
        <v>89.88000000000001</v>
      </c>
      <c r="AQ96" s="23"/>
      <c r="AR96" s="23"/>
      <c r="AS96" s="55"/>
      <c r="AT96" s="55"/>
      <c r="AU96" s="55"/>
      <c r="AV96" s="55"/>
      <c r="AW96" s="55"/>
      <c r="AX96" s="23">
        <v>185887</v>
      </c>
      <c r="AY96" s="66"/>
      <c r="AZ96" s="22" t="e">
        <f>#REF!-AO96</f>
        <v>#REF!</v>
      </c>
      <c r="BA96" s="114"/>
      <c r="BB96" s="115"/>
      <c r="BC96" s="116">
        <f t="shared" si="36"/>
        <v>-1072</v>
      </c>
    </row>
    <row r="97" spans="1:55" x14ac:dyDescent="0.45">
      <c r="A97" s="25" t="s">
        <v>227</v>
      </c>
      <c r="B97" s="19">
        <v>85</v>
      </c>
      <c r="C97" s="51" t="s">
        <v>228</v>
      </c>
      <c r="D97" s="60">
        <v>85</v>
      </c>
      <c r="E97" s="65" t="s">
        <v>229</v>
      </c>
      <c r="F97" s="20">
        <v>222800</v>
      </c>
      <c r="G97" s="20">
        <v>197885</v>
      </c>
      <c r="H97" s="21">
        <f t="shared" si="23"/>
        <v>88.817324955116689</v>
      </c>
      <c r="I97" s="61">
        <v>232453</v>
      </c>
      <c r="J97" s="62">
        <v>89.18</v>
      </c>
      <c r="K97" s="22">
        <f t="shared" si="24"/>
        <v>207301.58540000004</v>
      </c>
      <c r="L97" s="22">
        <f t="shared" si="25"/>
        <v>880</v>
      </c>
      <c r="M97" s="22">
        <v>451</v>
      </c>
      <c r="N97" s="22">
        <v>406</v>
      </c>
      <c r="O97" s="22">
        <v>11</v>
      </c>
      <c r="P97" s="22">
        <v>6</v>
      </c>
      <c r="Q97" s="22">
        <v>6</v>
      </c>
      <c r="R97" s="20"/>
      <c r="S97" s="20"/>
      <c r="T97" s="20"/>
      <c r="U97" s="20"/>
      <c r="V97" s="20"/>
      <c r="W97" s="22">
        <f t="shared" si="26"/>
        <v>106242.06251750002</v>
      </c>
      <c r="X97" s="23">
        <v>91868</v>
      </c>
      <c r="Y97" s="22">
        <f t="shared" si="27"/>
        <v>95641.413264090923</v>
      </c>
      <c r="Z97" s="23">
        <v>112957</v>
      </c>
      <c r="AA97" s="22">
        <f t="shared" si="28"/>
        <v>2591.2698175000005</v>
      </c>
      <c r="AB97" s="23">
        <v>1290</v>
      </c>
      <c r="AC97" s="22">
        <f t="shared" si="29"/>
        <v>1413.4199004545458</v>
      </c>
      <c r="AD97" s="23">
        <v>1184</v>
      </c>
      <c r="AE97" s="22">
        <f t="shared" si="30"/>
        <v>1413.4199004545458</v>
      </c>
      <c r="AF97" s="23">
        <f t="shared" si="31"/>
        <v>1999</v>
      </c>
      <c r="AG97" s="63" t="s">
        <v>230</v>
      </c>
      <c r="AH97" s="22" t="s">
        <v>9</v>
      </c>
      <c r="AI97" s="22">
        <f t="shared" si="32"/>
        <v>106242.06251750002</v>
      </c>
      <c r="AJ97" s="22">
        <f t="shared" si="33"/>
        <v>106242.06251750002</v>
      </c>
      <c r="AK97" s="22">
        <f t="shared" si="34"/>
        <v>1290</v>
      </c>
      <c r="AL97" s="42" t="s">
        <v>44</v>
      </c>
      <c r="AM97" s="23">
        <f>'[2]04-06-2024'!AD97-'[2]04-06-2024'!AE97</f>
        <v>10600.649253409094</v>
      </c>
      <c r="AN97" s="23">
        <f>'[1]04-06-2024'!AD97-'[1]04-06-2024'!AE97</f>
        <v>10600.649253409094</v>
      </c>
      <c r="AO97" s="64" t="s">
        <v>44</v>
      </c>
      <c r="AP97" s="23">
        <f t="shared" si="35"/>
        <v>89.180000000000021</v>
      </c>
      <c r="AQ97" s="23"/>
      <c r="AR97" s="23"/>
      <c r="AS97" s="55"/>
      <c r="AT97" s="55"/>
      <c r="AU97" s="55"/>
      <c r="AV97" s="55"/>
      <c r="AW97" s="55"/>
      <c r="AX97" s="23">
        <v>209298</v>
      </c>
      <c r="AY97" s="66"/>
      <c r="AZ97" s="22">
        <v>21089</v>
      </c>
      <c r="BA97" s="114"/>
      <c r="BB97" s="115"/>
      <c r="BC97" s="116">
        <v>0</v>
      </c>
    </row>
    <row r="98" spans="1:55" x14ac:dyDescent="0.45">
      <c r="A98" s="110" t="s">
        <v>231</v>
      </c>
      <c r="B98" s="19">
        <v>86</v>
      </c>
      <c r="C98" s="51" t="s">
        <v>232</v>
      </c>
      <c r="D98" s="60">
        <v>86</v>
      </c>
      <c r="E98" s="65" t="s">
        <v>233</v>
      </c>
      <c r="F98" s="20">
        <v>200269</v>
      </c>
      <c r="G98" s="20">
        <v>178473</v>
      </c>
      <c r="H98" s="21">
        <f t="shared" si="23"/>
        <v>89.116638121726282</v>
      </c>
      <c r="I98" s="61">
        <v>207615</v>
      </c>
      <c r="J98" s="62">
        <v>87.47</v>
      </c>
      <c r="K98" s="22">
        <f t="shared" si="24"/>
        <v>181600.84050000002</v>
      </c>
      <c r="L98" s="22">
        <f t="shared" si="25"/>
        <v>1196</v>
      </c>
      <c r="M98" s="22">
        <v>540</v>
      </c>
      <c r="N98" s="22">
        <v>610</v>
      </c>
      <c r="O98" s="22">
        <v>10</v>
      </c>
      <c r="P98" s="22">
        <v>6</v>
      </c>
      <c r="Q98" s="22">
        <v>30</v>
      </c>
      <c r="R98" s="20"/>
      <c r="S98" s="20"/>
      <c r="T98" s="20"/>
      <c r="U98" s="20"/>
      <c r="V98" s="20"/>
      <c r="W98" s="22">
        <f t="shared" si="26"/>
        <v>81993.690526755861</v>
      </c>
      <c r="X98" s="23">
        <v>69979</v>
      </c>
      <c r="Y98" s="22">
        <f t="shared" si="27"/>
        <v>92622.502261705697</v>
      </c>
      <c r="Z98" s="23">
        <v>109585</v>
      </c>
      <c r="AA98" s="22">
        <f t="shared" si="28"/>
        <v>1518.4016764214048</v>
      </c>
      <c r="AB98" s="23">
        <v>2514</v>
      </c>
      <c r="AC98" s="22">
        <f t="shared" si="29"/>
        <v>911.04100585284289</v>
      </c>
      <c r="AD98" s="23">
        <v>995</v>
      </c>
      <c r="AE98" s="22">
        <f t="shared" si="30"/>
        <v>4555.2050292642143</v>
      </c>
      <c r="AF98" s="23">
        <f t="shared" si="31"/>
        <v>1027</v>
      </c>
      <c r="AG98" s="63" t="s">
        <v>234</v>
      </c>
      <c r="AH98" s="64" t="s">
        <v>44</v>
      </c>
      <c r="AI98" s="22">
        <f t="shared" si="32"/>
        <v>92622.502261705697</v>
      </c>
      <c r="AJ98" s="22">
        <f t="shared" si="33"/>
        <v>92622.502261705697</v>
      </c>
      <c r="AK98" s="22">
        <f t="shared" si="34"/>
        <v>1518.4016764214048</v>
      </c>
      <c r="AL98" s="42" t="s">
        <v>44</v>
      </c>
      <c r="AM98" s="23">
        <f>'[2]04-06-2024'!AD98-'[2]04-06-2024'!AE98</f>
        <v>10628.811734949835</v>
      </c>
      <c r="AN98" s="23">
        <v>15629</v>
      </c>
      <c r="AO98" s="20">
        <v>39606</v>
      </c>
      <c r="AP98" s="23">
        <f t="shared" si="35"/>
        <v>87.470000000000013</v>
      </c>
      <c r="AQ98" s="23"/>
      <c r="AR98" s="23"/>
      <c r="AS98" s="55"/>
      <c r="AT98" s="55"/>
      <c r="AU98" s="55"/>
      <c r="AV98" s="55"/>
      <c r="AW98" s="55"/>
      <c r="AX98" s="23">
        <v>184100</v>
      </c>
      <c r="AY98" s="66"/>
      <c r="AZ98" s="22" t="e">
        <f>#REF!-AO98</f>
        <v>#REF!</v>
      </c>
      <c r="BA98" s="114"/>
      <c r="BB98" s="115"/>
      <c r="BC98" s="116">
        <f t="shared" si="36"/>
        <v>-23977</v>
      </c>
    </row>
    <row r="99" spans="1:55" x14ac:dyDescent="0.45">
      <c r="A99" s="106"/>
      <c r="B99" s="19">
        <v>87</v>
      </c>
      <c r="C99" s="51" t="s">
        <v>235</v>
      </c>
      <c r="D99" s="60">
        <v>87</v>
      </c>
      <c r="E99" s="65" t="s">
        <v>236</v>
      </c>
      <c r="F99" s="20">
        <v>268558</v>
      </c>
      <c r="G99" s="20">
        <v>228469</v>
      </c>
      <c r="H99" s="21">
        <f t="shared" si="23"/>
        <v>85.072498305766359</v>
      </c>
      <c r="I99" s="61">
        <v>292432</v>
      </c>
      <c r="J99" s="62">
        <v>85.74</v>
      </c>
      <c r="K99" s="22">
        <f t="shared" si="24"/>
        <v>250731.19680000001</v>
      </c>
      <c r="L99" s="22">
        <f t="shared" si="25"/>
        <v>726</v>
      </c>
      <c r="M99" s="22">
        <v>288</v>
      </c>
      <c r="N99" s="22">
        <v>400</v>
      </c>
      <c r="O99" s="22">
        <v>6</v>
      </c>
      <c r="P99" s="22">
        <v>2</v>
      </c>
      <c r="Q99" s="22">
        <v>30</v>
      </c>
      <c r="R99" s="20"/>
      <c r="S99" s="20"/>
      <c r="T99" s="20"/>
      <c r="U99" s="20"/>
      <c r="V99" s="20"/>
      <c r="W99" s="22">
        <f t="shared" si="26"/>
        <v>99463.615259504135</v>
      </c>
      <c r="X99" s="23">
        <v>76297</v>
      </c>
      <c r="Y99" s="22">
        <f t="shared" si="27"/>
        <v>138143.91008264464</v>
      </c>
      <c r="Z99" s="23">
        <v>167710</v>
      </c>
      <c r="AA99" s="22">
        <f t="shared" si="28"/>
        <v>2072.1586512396693</v>
      </c>
      <c r="AB99" s="23">
        <v>2629</v>
      </c>
      <c r="AC99" s="22">
        <f t="shared" si="29"/>
        <v>690.71955041322315</v>
      </c>
      <c r="AD99" s="23">
        <v>890</v>
      </c>
      <c r="AE99" s="22">
        <f t="shared" si="30"/>
        <v>10360.793256198347</v>
      </c>
      <c r="AF99" s="23">
        <f t="shared" si="31"/>
        <v>6304</v>
      </c>
      <c r="AG99" s="63" t="s">
        <v>237</v>
      </c>
      <c r="AH99" s="64" t="s">
        <v>44</v>
      </c>
      <c r="AI99" s="22">
        <f t="shared" si="32"/>
        <v>138143.91008264464</v>
      </c>
      <c r="AJ99" s="22">
        <f t="shared" si="33"/>
        <v>138143.91008264464</v>
      </c>
      <c r="AK99" s="22">
        <f t="shared" si="34"/>
        <v>2072.1586512396693</v>
      </c>
      <c r="AL99" s="42" t="s">
        <v>44</v>
      </c>
      <c r="AM99" s="23">
        <f>'[2]04-06-2024'!AD99-'[2]04-06-2024'!AE99</f>
        <v>38680.294823140503</v>
      </c>
      <c r="AN99" s="23">
        <v>43680</v>
      </c>
      <c r="AO99" s="20">
        <v>91413</v>
      </c>
      <c r="AP99" s="23">
        <f t="shared" si="35"/>
        <v>85.740000000000009</v>
      </c>
      <c r="AQ99" s="23"/>
      <c r="AR99" s="23"/>
      <c r="AS99" s="55"/>
      <c r="AT99" s="55"/>
      <c r="AU99" s="55"/>
      <c r="AV99" s="55"/>
      <c r="AW99" s="55"/>
      <c r="AX99" s="23">
        <v>253830</v>
      </c>
      <c r="AY99" s="66"/>
      <c r="AZ99" s="22" t="e">
        <f>#REF!-AO99</f>
        <v>#REF!</v>
      </c>
      <c r="BA99" s="114"/>
      <c r="BB99" s="115"/>
      <c r="BC99" s="116">
        <f t="shared" si="36"/>
        <v>-47733</v>
      </c>
    </row>
    <row r="100" spans="1:55" ht="40.5" x14ac:dyDescent="0.45">
      <c r="A100" s="107"/>
      <c r="B100" s="19">
        <v>88</v>
      </c>
      <c r="C100" s="51" t="s">
        <v>238</v>
      </c>
      <c r="D100" s="60">
        <v>88</v>
      </c>
      <c r="E100" s="65" t="s">
        <v>239</v>
      </c>
      <c r="F100" s="20">
        <v>228234</v>
      </c>
      <c r="G100" s="20">
        <v>190849</v>
      </c>
      <c r="H100" s="21">
        <f t="shared" si="23"/>
        <v>83.6198813498427</v>
      </c>
      <c r="I100" s="61">
        <v>227135</v>
      </c>
      <c r="J100" s="62">
        <v>84.98</v>
      </c>
      <c r="K100" s="22">
        <f t="shared" si="24"/>
        <v>193019.323</v>
      </c>
      <c r="L100" s="22">
        <f t="shared" si="25"/>
        <v>783.5</v>
      </c>
      <c r="M100" s="22">
        <v>335</v>
      </c>
      <c r="N100" s="22">
        <v>430</v>
      </c>
      <c r="O100" s="22">
        <v>10</v>
      </c>
      <c r="P100" s="22">
        <v>4.5</v>
      </c>
      <c r="Q100" s="22">
        <v>4</v>
      </c>
      <c r="R100" s="20"/>
      <c r="S100" s="20"/>
      <c r="T100" s="20"/>
      <c r="U100" s="20"/>
      <c r="V100" s="20"/>
      <c r="W100" s="22">
        <f t="shared" si="26"/>
        <v>82529.002176132737</v>
      </c>
      <c r="X100" s="23">
        <v>77495</v>
      </c>
      <c r="Y100" s="22">
        <f t="shared" si="27"/>
        <v>105932.74906190172</v>
      </c>
      <c r="Z100" s="23">
        <v>110410</v>
      </c>
      <c r="AA100" s="22">
        <f t="shared" si="28"/>
        <v>2463.5523037651565</v>
      </c>
      <c r="AB100" s="23">
        <v>2400</v>
      </c>
      <c r="AC100" s="22">
        <f t="shared" si="29"/>
        <v>1108.5985366943203</v>
      </c>
      <c r="AD100" s="23">
        <v>1248</v>
      </c>
      <c r="AE100" s="22">
        <f t="shared" si="30"/>
        <v>985.42092150606265</v>
      </c>
      <c r="AF100" s="23">
        <f t="shared" si="31"/>
        <v>2322</v>
      </c>
      <c r="AG100" s="67" t="s">
        <v>240</v>
      </c>
      <c r="AH100" s="64" t="s">
        <v>44</v>
      </c>
      <c r="AI100" s="22">
        <f t="shared" si="32"/>
        <v>105932.74906190172</v>
      </c>
      <c r="AJ100" s="22">
        <f t="shared" si="33"/>
        <v>105932.74906190172</v>
      </c>
      <c r="AK100" s="22">
        <f t="shared" si="34"/>
        <v>2400</v>
      </c>
      <c r="AL100" s="42" t="s">
        <v>44</v>
      </c>
      <c r="AM100" s="23">
        <f>'[2]04-06-2024'!AD100-'[2]04-06-2024'!AE100</f>
        <v>23403.746885768982</v>
      </c>
      <c r="AN100" s="23">
        <v>28404</v>
      </c>
      <c r="AO100" s="20">
        <v>32915</v>
      </c>
      <c r="AP100" s="23">
        <f t="shared" si="35"/>
        <v>84.98</v>
      </c>
      <c r="AQ100" s="23"/>
      <c r="AR100" s="23"/>
      <c r="AS100" s="55"/>
      <c r="AT100" s="55"/>
      <c r="AU100" s="55"/>
      <c r="AV100" s="55"/>
      <c r="AW100" s="55"/>
      <c r="AX100" s="23">
        <v>193875</v>
      </c>
      <c r="AY100" s="66"/>
      <c r="AZ100" s="22" t="e">
        <f>#REF!-AO100</f>
        <v>#REF!</v>
      </c>
      <c r="BA100" s="114"/>
      <c r="BB100" s="115"/>
      <c r="BC100" s="116">
        <f t="shared" si="36"/>
        <v>-4511</v>
      </c>
    </row>
    <row r="101" spans="1:55" x14ac:dyDescent="0.45">
      <c r="A101" s="110" t="s">
        <v>241</v>
      </c>
      <c r="B101" s="19">
        <v>89</v>
      </c>
      <c r="C101" s="51" t="s">
        <v>242</v>
      </c>
      <c r="D101" s="60">
        <v>89</v>
      </c>
      <c r="E101" s="65" t="s">
        <v>243</v>
      </c>
      <c r="F101" s="20">
        <v>195274</v>
      </c>
      <c r="G101" s="20">
        <v>171618</v>
      </c>
      <c r="H101" s="21">
        <f t="shared" si="23"/>
        <v>87.885740037076104</v>
      </c>
      <c r="I101" s="61">
        <v>197458</v>
      </c>
      <c r="J101" s="62">
        <v>86.43</v>
      </c>
      <c r="K101" s="22">
        <f t="shared" si="24"/>
        <v>170662.94940000001</v>
      </c>
      <c r="L101" s="22">
        <f t="shared" si="25"/>
        <v>765</v>
      </c>
      <c r="M101" s="22">
        <v>340</v>
      </c>
      <c r="N101" s="22">
        <v>405</v>
      </c>
      <c r="O101" s="22">
        <v>8</v>
      </c>
      <c r="P101" s="22">
        <v>8</v>
      </c>
      <c r="Q101" s="22">
        <v>4</v>
      </c>
      <c r="R101" s="20"/>
      <c r="S101" s="20"/>
      <c r="T101" s="20"/>
      <c r="U101" s="20"/>
      <c r="V101" s="20"/>
      <c r="W101" s="22">
        <f t="shared" si="26"/>
        <v>75850.199733333327</v>
      </c>
      <c r="X101" s="23">
        <v>72901</v>
      </c>
      <c r="Y101" s="22">
        <f t="shared" si="27"/>
        <v>90350.973211764707</v>
      </c>
      <c r="Z101" s="23">
        <v>94922</v>
      </c>
      <c r="AA101" s="22">
        <f t="shared" si="28"/>
        <v>1784.7105819607843</v>
      </c>
      <c r="AB101" s="23">
        <v>1664</v>
      </c>
      <c r="AC101" s="22">
        <f t="shared" si="29"/>
        <v>1784.7105819607843</v>
      </c>
      <c r="AD101" s="23">
        <v>1763</v>
      </c>
      <c r="AE101" s="22">
        <f t="shared" si="30"/>
        <v>892.35529098039217</v>
      </c>
      <c r="AF101" s="23">
        <f t="shared" si="31"/>
        <v>1601</v>
      </c>
      <c r="AG101" s="63" t="s">
        <v>244</v>
      </c>
      <c r="AH101" s="64" t="s">
        <v>44</v>
      </c>
      <c r="AI101" s="22">
        <f t="shared" si="32"/>
        <v>90350.973211764707</v>
      </c>
      <c r="AJ101" s="22">
        <f t="shared" si="33"/>
        <v>90350.973211764707</v>
      </c>
      <c r="AK101" s="22">
        <f t="shared" si="34"/>
        <v>1664</v>
      </c>
      <c r="AL101" s="42" t="s">
        <v>44</v>
      </c>
      <c r="AM101" s="23">
        <f>'[2]04-06-2024'!AD101-'[2]04-06-2024'!AE101</f>
        <v>14500.77347843138</v>
      </c>
      <c r="AN101" s="23">
        <v>19501</v>
      </c>
      <c r="AO101" s="20">
        <v>22021</v>
      </c>
      <c r="AP101" s="23">
        <f t="shared" si="35"/>
        <v>86.43</v>
      </c>
      <c r="AQ101" s="23"/>
      <c r="AR101" s="23"/>
      <c r="AS101" s="55"/>
      <c r="AT101" s="55"/>
      <c r="AU101" s="55"/>
      <c r="AV101" s="55"/>
      <c r="AW101" s="55"/>
      <c r="AX101" s="23">
        <v>172851</v>
      </c>
      <c r="AY101" s="66"/>
      <c r="AZ101" s="22" t="e">
        <f>#REF!-AO101</f>
        <v>#REF!</v>
      </c>
      <c r="BA101" s="114"/>
      <c r="BB101" s="115"/>
      <c r="BC101" s="116">
        <f t="shared" si="36"/>
        <v>-2520</v>
      </c>
    </row>
    <row r="102" spans="1:55" x14ac:dyDescent="0.45">
      <c r="A102" s="107"/>
      <c r="B102" s="19">
        <v>90</v>
      </c>
      <c r="C102" s="51" t="s">
        <v>245</v>
      </c>
      <c r="D102" s="60">
        <v>90</v>
      </c>
      <c r="E102" s="65" t="s">
        <v>246</v>
      </c>
      <c r="F102" s="20">
        <v>223738</v>
      </c>
      <c r="G102" s="20">
        <v>186123</v>
      </c>
      <c r="H102" s="21">
        <f t="shared" si="23"/>
        <v>83.187925162466811</v>
      </c>
      <c r="I102" s="61">
        <v>227232</v>
      </c>
      <c r="J102" s="62">
        <v>82.59</v>
      </c>
      <c r="K102" s="22">
        <f t="shared" si="24"/>
        <v>187670.90879999998</v>
      </c>
      <c r="L102" s="22">
        <f t="shared" si="25"/>
        <v>969</v>
      </c>
      <c r="M102" s="22">
        <v>425</v>
      </c>
      <c r="N102" s="22">
        <v>520</v>
      </c>
      <c r="O102" s="22">
        <v>12</v>
      </c>
      <c r="P102" s="22">
        <v>7</v>
      </c>
      <c r="Q102" s="22">
        <v>5</v>
      </c>
      <c r="R102" s="20"/>
      <c r="S102" s="20"/>
      <c r="T102" s="20"/>
      <c r="U102" s="20"/>
      <c r="V102" s="20"/>
      <c r="W102" s="22">
        <f t="shared" si="26"/>
        <v>82311.802105263137</v>
      </c>
      <c r="X102" s="23">
        <v>71182</v>
      </c>
      <c r="Y102" s="22">
        <f t="shared" si="27"/>
        <v>100710.9108111455</v>
      </c>
      <c r="Z102" s="23">
        <v>111129</v>
      </c>
      <c r="AA102" s="22">
        <f t="shared" si="28"/>
        <v>2324.0979417956655</v>
      </c>
      <c r="AB102" s="23">
        <v>2841</v>
      </c>
      <c r="AC102" s="22">
        <f t="shared" si="29"/>
        <v>1355.7237993808048</v>
      </c>
      <c r="AD102" s="23">
        <v>1891</v>
      </c>
      <c r="AE102" s="22">
        <f t="shared" si="30"/>
        <v>968.37414241486056</v>
      </c>
      <c r="AF102" s="23">
        <f t="shared" si="31"/>
        <v>1789</v>
      </c>
      <c r="AG102" s="63" t="s">
        <v>247</v>
      </c>
      <c r="AH102" s="64" t="s">
        <v>44</v>
      </c>
      <c r="AI102" s="22">
        <f t="shared" si="32"/>
        <v>100710.9108111455</v>
      </c>
      <c r="AJ102" s="22">
        <f t="shared" si="33"/>
        <v>100710.9108111455</v>
      </c>
      <c r="AK102" s="22">
        <f t="shared" si="34"/>
        <v>2324.0979417956655</v>
      </c>
      <c r="AL102" s="42" t="s">
        <v>44</v>
      </c>
      <c r="AM102" s="23">
        <f>'[2]04-06-2024'!AD102-'[2]04-06-2024'!AE102</f>
        <v>18399.108705882361</v>
      </c>
      <c r="AN102" s="23">
        <v>23399</v>
      </c>
      <c r="AO102" s="20">
        <v>39947</v>
      </c>
      <c r="AP102" s="23">
        <f t="shared" si="35"/>
        <v>82.589999999999989</v>
      </c>
      <c r="AQ102" s="23"/>
      <c r="AR102" s="23"/>
      <c r="AS102" s="55"/>
      <c r="AT102" s="55"/>
      <c r="AU102" s="55"/>
      <c r="AV102" s="55"/>
      <c r="AW102" s="55"/>
      <c r="AX102" s="23">
        <v>188832</v>
      </c>
      <c r="AY102" s="66"/>
      <c r="AZ102" s="22" t="e">
        <f>#REF!-AO102</f>
        <v>#REF!</v>
      </c>
      <c r="BA102" s="114"/>
      <c r="BB102" s="115"/>
      <c r="BC102" s="116">
        <f t="shared" si="36"/>
        <v>-16548</v>
      </c>
    </row>
    <row r="103" spans="1:55" x14ac:dyDescent="0.45">
      <c r="A103" s="25" t="s">
        <v>231</v>
      </c>
      <c r="B103" s="19">
        <v>91</v>
      </c>
      <c r="C103" s="51" t="s">
        <v>248</v>
      </c>
      <c r="D103" s="60">
        <v>91</v>
      </c>
      <c r="E103" s="65" t="s">
        <v>249</v>
      </c>
      <c r="F103" s="20">
        <v>263286</v>
      </c>
      <c r="G103" s="20">
        <v>205768</v>
      </c>
      <c r="H103" s="21">
        <f t="shared" si="23"/>
        <v>78.153794732724108</v>
      </c>
      <c r="I103" s="61">
        <v>267624</v>
      </c>
      <c r="J103" s="62">
        <v>76.16</v>
      </c>
      <c r="K103" s="22">
        <f t="shared" si="24"/>
        <v>203822.43839999998</v>
      </c>
      <c r="L103" s="22">
        <f t="shared" si="25"/>
        <v>1320</v>
      </c>
      <c r="M103" s="22">
        <v>585</v>
      </c>
      <c r="N103" s="22">
        <v>705</v>
      </c>
      <c r="O103" s="22">
        <v>15</v>
      </c>
      <c r="P103" s="22">
        <v>8</v>
      </c>
      <c r="Q103" s="22">
        <v>7</v>
      </c>
      <c r="R103" s="20"/>
      <c r="S103" s="20"/>
      <c r="T103" s="20"/>
      <c r="U103" s="20"/>
      <c r="V103" s="20"/>
      <c r="W103" s="22">
        <f t="shared" si="26"/>
        <v>90330.398836363631</v>
      </c>
      <c r="X103" s="23">
        <v>75849</v>
      </c>
      <c r="Y103" s="22">
        <f t="shared" si="27"/>
        <v>108859.7114181818</v>
      </c>
      <c r="Z103" s="23">
        <v>123961</v>
      </c>
      <c r="AA103" s="22">
        <f t="shared" si="28"/>
        <v>2316.1640727272725</v>
      </c>
      <c r="AB103" s="23">
        <v>307</v>
      </c>
      <c r="AC103" s="22">
        <f t="shared" si="29"/>
        <v>1235.2875054545455</v>
      </c>
      <c r="AD103" s="23">
        <v>1412</v>
      </c>
      <c r="AE103" s="22">
        <f t="shared" si="30"/>
        <v>1080.8765672727272</v>
      </c>
      <c r="AF103" s="23">
        <f t="shared" si="31"/>
        <v>4467</v>
      </c>
      <c r="AG103" s="63" t="s">
        <v>250</v>
      </c>
      <c r="AH103" s="26" t="s">
        <v>109</v>
      </c>
      <c r="AI103" s="22">
        <f t="shared" si="32"/>
        <v>108859.7114181818</v>
      </c>
      <c r="AJ103" s="22">
        <f t="shared" si="33"/>
        <v>108859.7114181818</v>
      </c>
      <c r="AK103" s="22">
        <f t="shared" si="34"/>
        <v>307</v>
      </c>
      <c r="AL103" s="118" t="s">
        <v>109</v>
      </c>
      <c r="AM103" s="23">
        <f>'[2]04-06-2024'!AD103-'[2]04-06-2024'!AE103</f>
        <v>18529.312581818172</v>
      </c>
      <c r="AN103" s="23">
        <v>23529</v>
      </c>
      <c r="AO103" s="20">
        <v>48112</v>
      </c>
      <c r="AP103" s="23">
        <f t="shared" si="35"/>
        <v>76.16</v>
      </c>
      <c r="AQ103" s="23"/>
      <c r="AR103" s="23"/>
      <c r="AS103" s="55"/>
      <c r="AT103" s="55"/>
      <c r="AU103" s="55"/>
      <c r="AV103" s="55"/>
      <c r="AW103" s="55"/>
      <c r="AX103" s="23">
        <v>205996</v>
      </c>
      <c r="AY103" s="66"/>
      <c r="AZ103" s="22" t="e">
        <f>#REF!-AO103</f>
        <v>#REF!</v>
      </c>
      <c r="BA103" s="114"/>
      <c r="BB103" s="115"/>
      <c r="BC103" s="116">
        <f t="shared" si="36"/>
        <v>-24583</v>
      </c>
    </row>
    <row r="104" spans="1:55" x14ac:dyDescent="0.45">
      <c r="A104" s="25" t="s">
        <v>241</v>
      </c>
      <c r="B104" s="19">
        <v>92</v>
      </c>
      <c r="C104" s="51" t="s">
        <v>241</v>
      </c>
      <c r="D104" s="60">
        <v>92</v>
      </c>
      <c r="E104" s="65" t="s">
        <v>251</v>
      </c>
      <c r="F104" s="20">
        <v>185076</v>
      </c>
      <c r="G104" s="20">
        <v>153769</v>
      </c>
      <c r="H104" s="21">
        <f t="shared" si="23"/>
        <v>83.084246471719723</v>
      </c>
      <c r="I104" s="61">
        <v>190925</v>
      </c>
      <c r="J104" s="62">
        <v>83.02</v>
      </c>
      <c r="K104" s="22">
        <f t="shared" si="24"/>
        <v>158505.935</v>
      </c>
      <c r="L104" s="22">
        <f t="shared" si="25"/>
        <v>1619</v>
      </c>
      <c r="M104" s="22">
        <v>815</v>
      </c>
      <c r="N104" s="22">
        <v>742</v>
      </c>
      <c r="O104" s="22">
        <v>24</v>
      </c>
      <c r="P104" s="22">
        <v>8</v>
      </c>
      <c r="Q104" s="22">
        <v>30</v>
      </c>
      <c r="R104" s="20"/>
      <c r="S104" s="20"/>
      <c r="T104" s="20"/>
      <c r="U104" s="20"/>
      <c r="V104" s="20"/>
      <c r="W104" s="22">
        <f t="shared" si="26"/>
        <v>79791.437322421247</v>
      </c>
      <c r="X104" s="23">
        <v>62858</v>
      </c>
      <c r="Y104" s="22">
        <f t="shared" si="27"/>
        <v>72644.474224830134</v>
      </c>
      <c r="Z104" s="23">
        <v>90626</v>
      </c>
      <c r="AA104" s="22">
        <f t="shared" si="28"/>
        <v>2349.6864978381718</v>
      </c>
      <c r="AB104" s="23">
        <v>4193</v>
      </c>
      <c r="AC104" s="22">
        <f t="shared" si="29"/>
        <v>783.22883261272398</v>
      </c>
      <c r="AD104" s="23">
        <v>1128</v>
      </c>
      <c r="AE104" s="22">
        <f t="shared" si="30"/>
        <v>2937.1081222977145</v>
      </c>
      <c r="AF104" s="23">
        <f t="shared" si="31"/>
        <v>2421</v>
      </c>
      <c r="AG104" s="63" t="s">
        <v>252</v>
      </c>
      <c r="AH104" s="22" t="s">
        <v>9</v>
      </c>
      <c r="AI104" s="22">
        <f t="shared" si="32"/>
        <v>79791.437322421247</v>
      </c>
      <c r="AJ104" s="22">
        <f t="shared" si="33"/>
        <v>79791.437322421247</v>
      </c>
      <c r="AK104" s="22">
        <f t="shared" si="34"/>
        <v>2349.6864978381718</v>
      </c>
      <c r="AL104" s="42" t="s">
        <v>44</v>
      </c>
      <c r="AM104" s="23">
        <f>'[2]04-06-2024'!AD104-'[2]04-06-2024'!AE104</f>
        <v>7146.9630975911132</v>
      </c>
      <c r="AN104" s="23">
        <f>'[1]04-06-2024'!AD104-'[1]04-06-2024'!AE104</f>
        <v>7146.9630975911132</v>
      </c>
      <c r="AO104" s="64" t="s">
        <v>44</v>
      </c>
      <c r="AP104" s="23">
        <f t="shared" si="35"/>
        <v>83.02</v>
      </c>
      <c r="AQ104" s="23"/>
      <c r="AR104" s="23"/>
      <c r="AS104" s="55"/>
      <c r="AT104" s="55"/>
      <c r="AU104" s="55"/>
      <c r="AV104" s="55"/>
      <c r="AW104" s="55"/>
      <c r="AX104" s="23">
        <v>161226</v>
      </c>
      <c r="AY104" s="66"/>
      <c r="AZ104" s="22">
        <v>27768</v>
      </c>
      <c r="BA104" s="114"/>
      <c r="BB104" s="115"/>
      <c r="BC104" s="116">
        <v>0</v>
      </c>
    </row>
    <row r="105" spans="1:55" x14ac:dyDescent="0.45">
      <c r="A105" s="110" t="s">
        <v>231</v>
      </c>
      <c r="B105" s="19">
        <v>93</v>
      </c>
      <c r="C105" s="51" t="s">
        <v>119</v>
      </c>
      <c r="D105" s="60">
        <v>93</v>
      </c>
      <c r="E105" s="65" t="s">
        <v>253</v>
      </c>
      <c r="F105" s="20">
        <v>250605</v>
      </c>
      <c r="G105" s="20">
        <v>210342</v>
      </c>
      <c r="H105" s="21">
        <f t="shared" si="23"/>
        <v>83.933680493206438</v>
      </c>
      <c r="I105" s="61">
        <v>267888</v>
      </c>
      <c r="J105" s="62">
        <v>82.53</v>
      </c>
      <c r="K105" s="22">
        <f t="shared" si="24"/>
        <v>221087.9664</v>
      </c>
      <c r="L105" s="22">
        <f t="shared" si="25"/>
        <v>668</v>
      </c>
      <c r="M105" s="22">
        <v>295</v>
      </c>
      <c r="N105" s="22">
        <v>360</v>
      </c>
      <c r="O105" s="22">
        <v>6</v>
      </c>
      <c r="P105" s="22">
        <v>3</v>
      </c>
      <c r="Q105" s="22">
        <v>4</v>
      </c>
      <c r="R105" s="20"/>
      <c r="S105" s="20"/>
      <c r="T105" s="20"/>
      <c r="U105" s="20"/>
      <c r="V105" s="20"/>
      <c r="W105" s="22">
        <f t="shared" si="26"/>
        <v>97636.152826347316</v>
      </c>
      <c r="X105" s="23">
        <v>86650</v>
      </c>
      <c r="Y105" s="22">
        <f t="shared" si="27"/>
        <v>119149.2034491018</v>
      </c>
      <c r="Z105" s="23">
        <v>128665</v>
      </c>
      <c r="AA105" s="22">
        <f t="shared" si="28"/>
        <v>1985.82005748503</v>
      </c>
      <c r="AB105" s="23">
        <v>3491</v>
      </c>
      <c r="AC105" s="22">
        <f t="shared" si="29"/>
        <v>992.91002874251501</v>
      </c>
      <c r="AD105" s="23">
        <v>1389</v>
      </c>
      <c r="AE105" s="22">
        <f t="shared" si="30"/>
        <v>1323.8800383233533</v>
      </c>
      <c r="AF105" s="23">
        <f t="shared" si="31"/>
        <v>1284</v>
      </c>
      <c r="AG105" s="63" t="s">
        <v>254</v>
      </c>
      <c r="AH105" s="64" t="s">
        <v>44</v>
      </c>
      <c r="AI105" s="22">
        <f t="shared" si="32"/>
        <v>119149.2034491018</v>
      </c>
      <c r="AJ105" s="22">
        <f t="shared" si="33"/>
        <v>119149.2034491018</v>
      </c>
      <c r="AK105" s="22">
        <f t="shared" si="34"/>
        <v>1985.82005748503</v>
      </c>
      <c r="AL105" s="42" t="s">
        <v>44</v>
      </c>
      <c r="AM105" s="23">
        <f>'[2]04-06-2024'!AD105-'[2]04-06-2024'!AE105</f>
        <v>21513.050622754483</v>
      </c>
      <c r="AN105" s="23">
        <v>26513</v>
      </c>
      <c r="AO105" s="20">
        <v>42015</v>
      </c>
      <c r="AP105" s="23">
        <f t="shared" si="35"/>
        <v>82.53</v>
      </c>
      <c r="AQ105" s="23"/>
      <c r="AR105" s="23"/>
      <c r="AS105" s="55"/>
      <c r="AT105" s="55"/>
      <c r="AU105" s="55"/>
      <c r="AV105" s="55"/>
      <c r="AW105" s="55"/>
      <c r="AX105" s="23">
        <v>221479</v>
      </c>
      <c r="AY105" s="66"/>
      <c r="AZ105" s="22" t="e">
        <f>#REF!-AO105</f>
        <v>#REF!</v>
      </c>
      <c r="BA105" s="114"/>
      <c r="BB105" s="115"/>
      <c r="BC105" s="116">
        <f t="shared" si="36"/>
        <v>-15502</v>
      </c>
    </row>
    <row r="106" spans="1:55" x14ac:dyDescent="0.45">
      <c r="A106" s="106"/>
      <c r="B106" s="19">
        <v>94</v>
      </c>
      <c r="C106" s="51" t="s">
        <v>255</v>
      </c>
      <c r="D106" s="60">
        <v>94</v>
      </c>
      <c r="E106" s="65" t="s">
        <v>256</v>
      </c>
      <c r="F106" s="20">
        <v>265258</v>
      </c>
      <c r="G106" s="20">
        <v>174645</v>
      </c>
      <c r="H106" s="21">
        <f t="shared" si="23"/>
        <v>65.839673073008171</v>
      </c>
      <c r="I106" s="61">
        <v>278158</v>
      </c>
      <c r="J106" s="62">
        <v>66.53</v>
      </c>
      <c r="K106" s="22">
        <f t="shared" si="24"/>
        <v>185058.51740000001</v>
      </c>
      <c r="L106" s="22">
        <f t="shared" si="25"/>
        <v>1006</v>
      </c>
      <c r="M106" s="22">
        <v>420</v>
      </c>
      <c r="N106" s="22">
        <v>565</v>
      </c>
      <c r="O106" s="22">
        <v>12</v>
      </c>
      <c r="P106" s="22">
        <v>4</v>
      </c>
      <c r="Q106" s="22">
        <v>5</v>
      </c>
      <c r="R106" s="20"/>
      <c r="S106" s="20"/>
      <c r="T106" s="20"/>
      <c r="U106" s="20"/>
      <c r="V106" s="20"/>
      <c r="W106" s="22">
        <f t="shared" si="26"/>
        <v>77261.011240556662</v>
      </c>
      <c r="X106" s="23">
        <v>64917</v>
      </c>
      <c r="Y106" s="22">
        <f t="shared" si="27"/>
        <v>103934.45559741551</v>
      </c>
      <c r="Z106" s="23">
        <v>116067</v>
      </c>
      <c r="AA106" s="22">
        <f t="shared" si="28"/>
        <v>2207.4574640159049</v>
      </c>
      <c r="AB106" s="23">
        <v>3719</v>
      </c>
      <c r="AC106" s="22">
        <f t="shared" si="29"/>
        <v>735.81915467196814</v>
      </c>
      <c r="AD106" s="23">
        <v>1055</v>
      </c>
      <c r="AE106" s="22">
        <f t="shared" si="30"/>
        <v>919.77394333996028</v>
      </c>
      <c r="AF106" s="23">
        <f t="shared" si="31"/>
        <v>2717</v>
      </c>
      <c r="AG106" s="63" t="s">
        <v>257</v>
      </c>
      <c r="AH106" s="64" t="s">
        <v>44</v>
      </c>
      <c r="AI106" s="22">
        <f t="shared" si="32"/>
        <v>103934.45559741551</v>
      </c>
      <c r="AJ106" s="22">
        <f t="shared" si="33"/>
        <v>103934.45559741551</v>
      </c>
      <c r="AK106" s="22">
        <f t="shared" si="34"/>
        <v>2207.4574640159049</v>
      </c>
      <c r="AL106" s="42" t="s">
        <v>44</v>
      </c>
      <c r="AM106" s="23">
        <f>'[2]04-06-2024'!AD106-'[2]04-06-2024'!AE106</f>
        <v>26673.444356858847</v>
      </c>
      <c r="AN106" s="23">
        <v>31673</v>
      </c>
      <c r="AO106" s="20">
        <v>51150</v>
      </c>
      <c r="AP106" s="23">
        <f t="shared" si="35"/>
        <v>66.53</v>
      </c>
      <c r="AQ106" s="23"/>
      <c r="AR106" s="23"/>
      <c r="AS106" s="55"/>
      <c r="AT106" s="55"/>
      <c r="AU106" s="55"/>
      <c r="AV106" s="55"/>
      <c r="AW106" s="55"/>
      <c r="AX106" s="23">
        <v>188475</v>
      </c>
      <c r="AY106" s="66"/>
      <c r="AZ106" s="22" t="e">
        <f>#REF!-AO106</f>
        <v>#REF!</v>
      </c>
      <c r="BA106" s="114"/>
      <c r="BB106" s="115"/>
      <c r="BC106" s="116">
        <f t="shared" si="36"/>
        <v>-19477</v>
      </c>
    </row>
    <row r="107" spans="1:55" x14ac:dyDescent="0.45">
      <c r="A107" s="107"/>
      <c r="B107" s="19">
        <v>95</v>
      </c>
      <c r="C107" s="51" t="s">
        <v>258</v>
      </c>
      <c r="D107" s="60">
        <v>95</v>
      </c>
      <c r="E107" s="65" t="s">
        <v>259</v>
      </c>
      <c r="F107" s="20">
        <v>229909</v>
      </c>
      <c r="G107" s="20">
        <v>161522</v>
      </c>
      <c r="H107" s="21">
        <f t="shared" si="23"/>
        <v>70.254752967478439</v>
      </c>
      <c r="I107" s="61">
        <v>250691</v>
      </c>
      <c r="J107" s="62">
        <v>70.47</v>
      </c>
      <c r="K107" s="22">
        <f t="shared" si="24"/>
        <v>176661.94769999999</v>
      </c>
      <c r="L107" s="22">
        <f t="shared" si="25"/>
        <v>727</v>
      </c>
      <c r="M107" s="22">
        <v>310</v>
      </c>
      <c r="N107" s="22">
        <v>400</v>
      </c>
      <c r="O107" s="22">
        <v>10</v>
      </c>
      <c r="P107" s="22">
        <v>3</v>
      </c>
      <c r="Q107" s="22">
        <v>4</v>
      </c>
      <c r="R107" s="20"/>
      <c r="S107" s="20"/>
      <c r="T107" s="20"/>
      <c r="U107" s="20"/>
      <c r="V107" s="20"/>
      <c r="W107" s="22">
        <f t="shared" si="26"/>
        <v>75330.404108665738</v>
      </c>
      <c r="X107" s="23">
        <v>68853</v>
      </c>
      <c r="Y107" s="22">
        <f t="shared" si="27"/>
        <v>97200.521430536435</v>
      </c>
      <c r="Z107" s="23">
        <v>100815</v>
      </c>
      <c r="AA107" s="22">
        <f t="shared" si="28"/>
        <v>2430.0130357634112</v>
      </c>
      <c r="AB107" s="23">
        <v>5239</v>
      </c>
      <c r="AC107" s="22">
        <f t="shared" si="29"/>
        <v>729.00391072902323</v>
      </c>
      <c r="AD107" s="23">
        <v>1215</v>
      </c>
      <c r="AE107" s="22">
        <f t="shared" si="30"/>
        <v>972.00521430536446</v>
      </c>
      <c r="AF107" s="23">
        <f t="shared" si="31"/>
        <v>3369</v>
      </c>
      <c r="AG107" s="63" t="s">
        <v>260</v>
      </c>
      <c r="AH107" s="64" t="s">
        <v>44</v>
      </c>
      <c r="AI107" s="22">
        <f t="shared" si="32"/>
        <v>97200.521430536435</v>
      </c>
      <c r="AJ107" s="22">
        <f t="shared" si="33"/>
        <v>97200.521430536435</v>
      </c>
      <c r="AK107" s="22">
        <f t="shared" si="34"/>
        <v>2430.0130357634112</v>
      </c>
      <c r="AL107" s="42" t="s">
        <v>44</v>
      </c>
      <c r="AM107" s="23">
        <f>'[2]04-06-2024'!AD107-'[2]04-06-2024'!AE107</f>
        <v>21870.117321870697</v>
      </c>
      <c r="AN107" s="23">
        <v>26870</v>
      </c>
      <c r="AO107" s="20">
        <v>31962</v>
      </c>
      <c r="AP107" s="23">
        <f t="shared" si="35"/>
        <v>70.47</v>
      </c>
      <c r="AQ107" s="23"/>
      <c r="AR107" s="23"/>
      <c r="AS107" s="55"/>
      <c r="AT107" s="55"/>
      <c r="AU107" s="55"/>
      <c r="AV107" s="55"/>
      <c r="AW107" s="55"/>
      <c r="AX107" s="23">
        <v>179491</v>
      </c>
      <c r="AY107" s="66"/>
      <c r="AZ107" s="22" t="e">
        <f>#REF!-AO107</f>
        <v>#REF!</v>
      </c>
      <c r="BA107" s="114"/>
      <c r="BB107" s="115"/>
      <c r="BC107" s="116">
        <f t="shared" si="36"/>
        <v>-5092</v>
      </c>
    </row>
    <row r="108" spans="1:55" x14ac:dyDescent="0.45">
      <c r="A108" s="110" t="s">
        <v>227</v>
      </c>
      <c r="B108" s="19">
        <v>96</v>
      </c>
      <c r="C108" s="51" t="s">
        <v>261</v>
      </c>
      <c r="D108" s="60">
        <v>96</v>
      </c>
      <c r="E108" s="65" t="s">
        <v>262</v>
      </c>
      <c r="F108" s="20">
        <v>223976</v>
      </c>
      <c r="G108" s="20">
        <v>188115</v>
      </c>
      <c r="H108" s="21">
        <f t="shared" si="23"/>
        <v>83.988909526020649</v>
      </c>
      <c r="I108" s="61">
        <v>226646</v>
      </c>
      <c r="J108" s="62">
        <v>85</v>
      </c>
      <c r="K108" s="22">
        <f t="shared" si="24"/>
        <v>192649.1</v>
      </c>
      <c r="L108" s="22">
        <f t="shared" si="25"/>
        <v>1893</v>
      </c>
      <c r="M108" s="22">
        <v>863</v>
      </c>
      <c r="N108" s="22">
        <v>995</v>
      </c>
      <c r="O108" s="22">
        <v>16</v>
      </c>
      <c r="P108" s="22">
        <v>9</v>
      </c>
      <c r="Q108" s="22">
        <v>10</v>
      </c>
      <c r="R108" s="20"/>
      <c r="S108" s="20"/>
      <c r="T108" s="20"/>
      <c r="U108" s="20"/>
      <c r="V108" s="20"/>
      <c r="W108" s="22">
        <f t="shared" si="26"/>
        <v>87826.821605916542</v>
      </c>
      <c r="X108" s="23">
        <v>77800</v>
      </c>
      <c r="Y108" s="22">
        <f t="shared" si="27"/>
        <v>101260.35631273111</v>
      </c>
      <c r="Z108" s="23">
        <v>111062</v>
      </c>
      <c r="AA108" s="22">
        <f t="shared" si="28"/>
        <v>1628.3072371896462</v>
      </c>
      <c r="AB108" s="23">
        <v>2270</v>
      </c>
      <c r="AC108" s="22">
        <f t="shared" si="29"/>
        <v>915.92282091917593</v>
      </c>
      <c r="AD108" s="23">
        <v>788</v>
      </c>
      <c r="AE108" s="22">
        <f t="shared" si="30"/>
        <v>1017.6920232435289</v>
      </c>
      <c r="AF108" s="23">
        <f t="shared" si="31"/>
        <v>3480</v>
      </c>
      <c r="AG108" s="63" t="s">
        <v>263</v>
      </c>
      <c r="AH108" s="64" t="s">
        <v>44</v>
      </c>
      <c r="AI108" s="22">
        <f t="shared" si="32"/>
        <v>101260.35631273111</v>
      </c>
      <c r="AJ108" s="22">
        <f t="shared" si="33"/>
        <v>101260.35631273111</v>
      </c>
      <c r="AK108" s="22">
        <f t="shared" si="34"/>
        <v>1628.3072371896462</v>
      </c>
      <c r="AL108" s="42" t="s">
        <v>44</v>
      </c>
      <c r="AM108" s="23">
        <f>'[2]04-06-2024'!AD108-'[2]04-06-2024'!AE108</f>
        <v>13433.534706814564</v>
      </c>
      <c r="AN108" s="23">
        <v>18434</v>
      </c>
      <c r="AO108" s="20">
        <v>33262</v>
      </c>
      <c r="AP108" s="23">
        <f t="shared" si="35"/>
        <v>85</v>
      </c>
      <c r="AQ108" s="23"/>
      <c r="AR108" s="23"/>
      <c r="AS108" s="55"/>
      <c r="AT108" s="55"/>
      <c r="AU108" s="55"/>
      <c r="AV108" s="55"/>
      <c r="AW108" s="55"/>
      <c r="AX108" s="23">
        <v>195400</v>
      </c>
      <c r="AY108" s="66"/>
      <c r="AZ108" s="22" t="e">
        <f>#REF!-AO108</f>
        <v>#REF!</v>
      </c>
      <c r="BA108" s="114"/>
      <c r="BB108" s="115"/>
      <c r="BC108" s="116">
        <f t="shared" si="36"/>
        <v>-14828</v>
      </c>
    </row>
    <row r="109" spans="1:55" ht="40.5" x14ac:dyDescent="0.45">
      <c r="A109" s="106"/>
      <c r="B109" s="19">
        <v>97</v>
      </c>
      <c r="C109" s="51" t="s">
        <v>264</v>
      </c>
      <c r="D109" s="60">
        <v>97</v>
      </c>
      <c r="E109" s="65" t="s">
        <v>265</v>
      </c>
      <c r="F109" s="20">
        <v>221728</v>
      </c>
      <c r="G109" s="20">
        <v>183129</v>
      </c>
      <c r="H109" s="21">
        <f t="shared" si="23"/>
        <v>82.591734016452591</v>
      </c>
      <c r="I109" s="61">
        <v>232778</v>
      </c>
      <c r="J109" s="62">
        <v>81.06</v>
      </c>
      <c r="K109" s="22">
        <f t="shared" si="24"/>
        <v>188689.8468</v>
      </c>
      <c r="L109" s="22">
        <f t="shared" si="25"/>
        <v>1054</v>
      </c>
      <c r="M109" s="22">
        <v>536</v>
      </c>
      <c r="N109" s="22">
        <v>486</v>
      </c>
      <c r="O109" s="22">
        <v>12</v>
      </c>
      <c r="P109" s="22">
        <v>7</v>
      </c>
      <c r="Q109" s="22">
        <v>13</v>
      </c>
      <c r="R109" s="20"/>
      <c r="S109" s="20"/>
      <c r="T109" s="20"/>
      <c r="U109" s="20"/>
      <c r="V109" s="20"/>
      <c r="W109" s="22">
        <f t="shared" ref="W109:W140" si="37">M109/L109*K109</f>
        <v>95956.127025426948</v>
      </c>
      <c r="X109" s="23">
        <v>83462</v>
      </c>
      <c r="Y109" s="22">
        <f t="shared" ref="Y109:Y140" si="38">N109/L109*K109</f>
        <v>87004.995773055038</v>
      </c>
      <c r="Z109" s="23">
        <v>103167</v>
      </c>
      <c r="AA109" s="22">
        <f t="shared" ref="AA109:AA140" si="39">O109/L109*K109</f>
        <v>2148.2715005692598</v>
      </c>
      <c r="AB109" s="23">
        <v>1820</v>
      </c>
      <c r="AC109" s="22">
        <f t="shared" ref="AC109:AC140" si="40">P109/L109*K109</f>
        <v>1253.1583753320683</v>
      </c>
      <c r="AD109" s="23">
        <v>1052</v>
      </c>
      <c r="AE109" s="22">
        <f t="shared" ref="AE109:AE140" si="41">Q109/L109*K109</f>
        <v>2327.2941256166982</v>
      </c>
      <c r="AF109" s="23">
        <f t="shared" ref="AF109:AF140" si="42">AX109-X109-Z109-AB109-AD109</f>
        <v>1616</v>
      </c>
      <c r="AG109" s="63" t="s">
        <v>266</v>
      </c>
      <c r="AH109" s="22" t="s">
        <v>9</v>
      </c>
      <c r="AI109" s="22">
        <f t="shared" ref="AI109:AI140" si="43">MAX(W109,Y109,)</f>
        <v>95956.127025426948</v>
      </c>
      <c r="AJ109" s="22">
        <f t="shared" si="33"/>
        <v>95956.127025426948</v>
      </c>
      <c r="AK109" s="22">
        <f t="shared" ref="AK109:AK140" si="44">MIN(W109:AB109)</f>
        <v>1820</v>
      </c>
      <c r="AL109" s="42" t="s">
        <v>44</v>
      </c>
      <c r="AM109" s="23">
        <f>'[2]04-06-2024'!AD109-'[2]04-06-2024'!AE109</f>
        <v>8951.1312523719098</v>
      </c>
      <c r="AN109" s="23">
        <f>'[1]04-06-2024'!AD109-'[1]04-06-2024'!AE109</f>
        <v>8951.1312523719098</v>
      </c>
      <c r="AO109" s="64" t="s">
        <v>44</v>
      </c>
      <c r="AP109" s="23">
        <f t="shared" ref="AP109:AP140" si="45">K109/I109*100</f>
        <v>81.06</v>
      </c>
      <c r="AQ109" s="23"/>
      <c r="AR109" s="23"/>
      <c r="AS109" s="55"/>
      <c r="AT109" s="55"/>
      <c r="AU109" s="55"/>
      <c r="AV109" s="55"/>
      <c r="AW109" s="55"/>
      <c r="AX109" s="23">
        <v>191117</v>
      </c>
      <c r="AY109" s="66"/>
      <c r="AZ109" s="22">
        <v>19705</v>
      </c>
      <c r="BA109" s="114"/>
      <c r="BB109" s="115"/>
      <c r="BC109" s="116">
        <v>0</v>
      </c>
    </row>
    <row r="110" spans="1:55" ht="40.5" x14ac:dyDescent="0.45">
      <c r="A110" s="106"/>
      <c r="B110" s="19">
        <v>98</v>
      </c>
      <c r="C110" s="51" t="s">
        <v>267</v>
      </c>
      <c r="D110" s="60">
        <v>98</v>
      </c>
      <c r="E110" s="65" t="s">
        <v>268</v>
      </c>
      <c r="F110" s="20">
        <v>231039</v>
      </c>
      <c r="G110" s="20">
        <v>203731</v>
      </c>
      <c r="H110" s="21">
        <f t="shared" si="23"/>
        <v>88.180350503594624</v>
      </c>
      <c r="I110" s="61">
        <v>242047</v>
      </c>
      <c r="J110" s="62">
        <v>86.97</v>
      </c>
      <c r="K110" s="22">
        <f t="shared" si="24"/>
        <v>210508.27590000001</v>
      </c>
      <c r="L110" s="22">
        <f t="shared" si="25"/>
        <v>1605</v>
      </c>
      <c r="M110" s="22">
        <v>742</v>
      </c>
      <c r="N110" s="22">
        <v>827</v>
      </c>
      <c r="O110" s="22">
        <v>19</v>
      </c>
      <c r="P110" s="22">
        <v>9</v>
      </c>
      <c r="Q110" s="22">
        <v>8</v>
      </c>
      <c r="R110" s="20"/>
      <c r="S110" s="20"/>
      <c r="T110" s="20"/>
      <c r="U110" s="20"/>
      <c r="V110" s="20"/>
      <c r="W110" s="22">
        <f t="shared" si="37"/>
        <v>97319.090789906535</v>
      </c>
      <c r="X110" s="23">
        <v>90129</v>
      </c>
      <c r="Y110" s="22">
        <f t="shared" si="38"/>
        <v>108467.50415532711</v>
      </c>
      <c r="Z110" s="23">
        <v>117965</v>
      </c>
      <c r="AA110" s="22">
        <f t="shared" si="39"/>
        <v>2491.998281682243</v>
      </c>
      <c r="AB110" s="23">
        <v>1580</v>
      </c>
      <c r="AC110" s="22">
        <f t="shared" si="40"/>
        <v>1180.4202386915888</v>
      </c>
      <c r="AD110" s="23">
        <v>1140</v>
      </c>
      <c r="AE110" s="22">
        <f t="shared" si="41"/>
        <v>1049.2624343925233</v>
      </c>
      <c r="AF110" s="23">
        <f t="shared" si="42"/>
        <v>1754</v>
      </c>
      <c r="AG110" s="67" t="s">
        <v>269</v>
      </c>
      <c r="AH110" s="64" t="s">
        <v>44</v>
      </c>
      <c r="AI110" s="22">
        <f t="shared" si="43"/>
        <v>108467.50415532711</v>
      </c>
      <c r="AJ110" s="22">
        <f t="shared" si="33"/>
        <v>108467.50415532711</v>
      </c>
      <c r="AK110" s="22">
        <f t="shared" si="44"/>
        <v>1580</v>
      </c>
      <c r="AL110" s="42" t="s">
        <v>44</v>
      </c>
      <c r="AM110" s="23">
        <f>'[2]04-06-2024'!AD110-'[2]04-06-2024'!AE110</f>
        <v>11148.41336542058</v>
      </c>
      <c r="AN110" s="23">
        <v>16148</v>
      </c>
      <c r="AO110" s="20">
        <v>27836</v>
      </c>
      <c r="AP110" s="23">
        <f t="shared" si="45"/>
        <v>86.97</v>
      </c>
      <c r="AQ110" s="23"/>
      <c r="AR110" s="23"/>
      <c r="AS110" s="55"/>
      <c r="AT110" s="55"/>
      <c r="AU110" s="55"/>
      <c r="AV110" s="55"/>
      <c r="AW110" s="55"/>
      <c r="AX110" s="23">
        <v>212568</v>
      </c>
      <c r="AY110" s="66"/>
      <c r="AZ110" s="22" t="e">
        <f>#REF!-AO110</f>
        <v>#REF!</v>
      </c>
      <c r="BA110" s="114"/>
      <c r="BB110" s="115"/>
      <c r="BC110" s="116">
        <f t="shared" si="36"/>
        <v>-11688</v>
      </c>
    </row>
    <row r="111" spans="1:55" x14ac:dyDescent="0.45">
      <c r="A111" s="106"/>
      <c r="B111" s="19">
        <v>99</v>
      </c>
      <c r="C111" s="51" t="s">
        <v>270</v>
      </c>
      <c r="D111" s="60">
        <v>99</v>
      </c>
      <c r="E111" s="65" t="s">
        <v>271</v>
      </c>
      <c r="F111" s="20">
        <v>251847</v>
      </c>
      <c r="G111" s="20">
        <v>223677</v>
      </c>
      <c r="H111" s="21">
        <f t="shared" si="23"/>
        <v>88.814637458456929</v>
      </c>
      <c r="I111" s="61">
        <v>264559</v>
      </c>
      <c r="J111" s="62">
        <v>89.22</v>
      </c>
      <c r="K111" s="22">
        <f t="shared" si="24"/>
        <v>236039.5398</v>
      </c>
      <c r="L111" s="22">
        <f t="shared" si="25"/>
        <v>1175</v>
      </c>
      <c r="M111" s="22">
        <v>545</v>
      </c>
      <c r="N111" s="22">
        <v>605</v>
      </c>
      <c r="O111" s="22">
        <v>15</v>
      </c>
      <c r="P111" s="22">
        <v>6</v>
      </c>
      <c r="Q111" s="22">
        <v>4</v>
      </c>
      <c r="R111" s="20"/>
      <c r="S111" s="20"/>
      <c r="T111" s="20"/>
      <c r="U111" s="20"/>
      <c r="V111" s="20"/>
      <c r="W111" s="22">
        <f t="shared" si="37"/>
        <v>109482.16952425533</v>
      </c>
      <c r="X111" s="23">
        <v>101171</v>
      </c>
      <c r="Y111" s="22">
        <f t="shared" si="38"/>
        <v>121535.25240765957</v>
      </c>
      <c r="Z111" s="23">
        <v>131438</v>
      </c>
      <c r="AA111" s="22">
        <f t="shared" si="39"/>
        <v>3013.2707208510637</v>
      </c>
      <c r="AB111" s="23">
        <v>1902</v>
      </c>
      <c r="AC111" s="22">
        <f t="shared" si="40"/>
        <v>1205.3082883404254</v>
      </c>
      <c r="AD111" s="23">
        <v>1694</v>
      </c>
      <c r="AE111" s="22">
        <f t="shared" si="41"/>
        <v>803.53885889361698</v>
      </c>
      <c r="AF111" s="23">
        <f t="shared" si="42"/>
        <v>2492</v>
      </c>
      <c r="AG111" s="63" t="s">
        <v>272</v>
      </c>
      <c r="AH111" s="64" t="s">
        <v>44</v>
      </c>
      <c r="AI111" s="22">
        <f t="shared" si="43"/>
        <v>121535.25240765957</v>
      </c>
      <c r="AJ111" s="22">
        <f t="shared" si="33"/>
        <v>121535.25240765957</v>
      </c>
      <c r="AK111" s="22">
        <f t="shared" si="44"/>
        <v>1902</v>
      </c>
      <c r="AL111" s="42" t="s">
        <v>44</v>
      </c>
      <c r="AM111" s="23">
        <f>'[2]04-06-2024'!AD111-'[2]04-06-2024'!AE111</f>
        <v>12053.082883404248</v>
      </c>
      <c r="AN111" s="23">
        <v>17053</v>
      </c>
      <c r="AO111" s="20">
        <v>30267</v>
      </c>
      <c r="AP111" s="23">
        <f t="shared" si="45"/>
        <v>89.22</v>
      </c>
      <c r="AQ111" s="23"/>
      <c r="AR111" s="23"/>
      <c r="AS111" s="55"/>
      <c r="AT111" s="55"/>
      <c r="AU111" s="55"/>
      <c r="AV111" s="55"/>
      <c r="AW111" s="55"/>
      <c r="AX111" s="23">
        <v>238697</v>
      </c>
      <c r="AY111" s="66"/>
      <c r="AZ111" s="22" t="e">
        <f>#REF!-AO111</f>
        <v>#REF!</v>
      </c>
      <c r="BA111" s="114"/>
      <c r="BB111" s="115"/>
      <c r="BC111" s="116">
        <f t="shared" si="36"/>
        <v>-13214</v>
      </c>
    </row>
    <row r="112" spans="1:55" ht="40.5" x14ac:dyDescent="0.45">
      <c r="A112" s="106"/>
      <c r="B112" s="19">
        <v>100</v>
      </c>
      <c r="C112" s="51" t="s">
        <v>273</v>
      </c>
      <c r="D112" s="60">
        <v>100</v>
      </c>
      <c r="E112" s="65" t="s">
        <v>274</v>
      </c>
      <c r="F112" s="20">
        <v>268598</v>
      </c>
      <c r="G112" s="20">
        <v>225103</v>
      </c>
      <c r="H112" s="21">
        <f t="shared" si="23"/>
        <v>83.806655298997015</v>
      </c>
      <c r="I112" s="61">
        <v>273971</v>
      </c>
      <c r="J112" s="62">
        <v>84.3</v>
      </c>
      <c r="K112" s="22">
        <f t="shared" si="24"/>
        <v>230957.55300000001</v>
      </c>
      <c r="L112" s="22">
        <f t="shared" si="25"/>
        <v>635.6</v>
      </c>
      <c r="M112" s="22">
        <v>300</v>
      </c>
      <c r="N112" s="22">
        <v>318</v>
      </c>
      <c r="O112" s="22">
        <v>6</v>
      </c>
      <c r="P112" s="22">
        <v>5.7</v>
      </c>
      <c r="Q112" s="22">
        <v>5.9</v>
      </c>
      <c r="R112" s="20"/>
      <c r="S112" s="20"/>
      <c r="T112" s="20"/>
      <c r="U112" s="20"/>
      <c r="V112" s="20"/>
      <c r="W112" s="22">
        <f t="shared" si="37"/>
        <v>109010.80223410951</v>
      </c>
      <c r="X112" s="23">
        <v>98715</v>
      </c>
      <c r="Y112" s="22">
        <f t="shared" si="38"/>
        <v>115551.45036815607</v>
      </c>
      <c r="Z112" s="23">
        <v>128201</v>
      </c>
      <c r="AA112" s="22">
        <f t="shared" si="39"/>
        <v>2180.2160446821899</v>
      </c>
      <c r="AB112" s="23">
        <v>2156</v>
      </c>
      <c r="AC112" s="22">
        <f t="shared" si="40"/>
        <v>2071.2052424480808</v>
      </c>
      <c r="AD112" s="23">
        <v>1888</v>
      </c>
      <c r="AE112" s="22">
        <f t="shared" si="41"/>
        <v>2143.879110604154</v>
      </c>
      <c r="AF112" s="23">
        <f t="shared" si="42"/>
        <v>2086</v>
      </c>
      <c r="AG112" s="63" t="s">
        <v>275</v>
      </c>
      <c r="AH112" s="64" t="s">
        <v>44</v>
      </c>
      <c r="AI112" s="22">
        <f t="shared" si="43"/>
        <v>115551.45036815607</v>
      </c>
      <c r="AJ112" s="22">
        <f t="shared" si="33"/>
        <v>115551.45036815607</v>
      </c>
      <c r="AK112" s="22">
        <f t="shared" si="44"/>
        <v>2156</v>
      </c>
      <c r="AL112" s="42" t="s">
        <v>44</v>
      </c>
      <c r="AM112" s="23">
        <f>'[2]04-06-2024'!AD112-'[2]04-06-2024'!AE112</f>
        <v>6540.6481340465689</v>
      </c>
      <c r="AN112" s="23">
        <v>11541</v>
      </c>
      <c r="AO112" s="20">
        <v>29486</v>
      </c>
      <c r="AP112" s="23">
        <f t="shared" si="45"/>
        <v>84.300000000000011</v>
      </c>
      <c r="AQ112" s="23"/>
      <c r="AR112" s="23"/>
      <c r="AS112" s="55"/>
      <c r="AT112" s="55"/>
      <c r="AU112" s="55"/>
      <c r="AV112" s="55"/>
      <c r="AW112" s="55"/>
      <c r="AX112" s="23">
        <v>233046</v>
      </c>
      <c r="AY112" s="66"/>
      <c r="AZ112" s="22" t="e">
        <f>#REF!-AO112</f>
        <v>#REF!</v>
      </c>
      <c r="BA112" s="114"/>
      <c r="BB112" s="115"/>
      <c r="BC112" s="116">
        <f t="shared" si="36"/>
        <v>-17945</v>
      </c>
    </row>
    <row r="113" spans="1:55" ht="40.5" x14ac:dyDescent="0.45">
      <c r="A113" s="107"/>
      <c r="B113" s="19">
        <v>101</v>
      </c>
      <c r="C113" s="51" t="s">
        <v>276</v>
      </c>
      <c r="D113" s="60">
        <v>101</v>
      </c>
      <c r="E113" s="65" t="s">
        <v>277</v>
      </c>
      <c r="F113" s="20">
        <v>250403</v>
      </c>
      <c r="G113" s="20">
        <v>211900</v>
      </c>
      <c r="H113" s="21">
        <f t="shared" si="23"/>
        <v>84.623586778113676</v>
      </c>
      <c r="I113" s="61">
        <v>262404</v>
      </c>
      <c r="J113" s="62">
        <v>83.75</v>
      </c>
      <c r="K113" s="22">
        <f t="shared" si="24"/>
        <v>219763.35</v>
      </c>
      <c r="L113" s="22">
        <f t="shared" si="25"/>
        <v>697.4</v>
      </c>
      <c r="M113" s="22">
        <v>320</v>
      </c>
      <c r="N113" s="22">
        <v>358</v>
      </c>
      <c r="O113" s="22">
        <v>8</v>
      </c>
      <c r="P113" s="22">
        <v>6.4</v>
      </c>
      <c r="Q113" s="22">
        <v>5</v>
      </c>
      <c r="R113" s="20"/>
      <c r="S113" s="20"/>
      <c r="T113" s="20"/>
      <c r="U113" s="20"/>
      <c r="V113" s="20"/>
      <c r="W113" s="22">
        <f t="shared" si="37"/>
        <v>100837.78606251793</v>
      </c>
      <c r="X113" s="23">
        <v>89095</v>
      </c>
      <c r="Y113" s="22">
        <f t="shared" si="38"/>
        <v>112812.27315744193</v>
      </c>
      <c r="Z113" s="23">
        <v>122413</v>
      </c>
      <c r="AA113" s="22">
        <f t="shared" si="39"/>
        <v>2520.9446515629484</v>
      </c>
      <c r="AB113" s="23">
        <v>2237</v>
      </c>
      <c r="AC113" s="22">
        <f t="shared" si="40"/>
        <v>2016.7557212503589</v>
      </c>
      <c r="AD113" s="23">
        <v>1746</v>
      </c>
      <c r="AE113" s="22">
        <f t="shared" si="41"/>
        <v>1575.5904072268427</v>
      </c>
      <c r="AF113" s="23">
        <f t="shared" si="42"/>
        <v>4608</v>
      </c>
      <c r="AG113" s="63" t="s">
        <v>278</v>
      </c>
      <c r="AH113" s="64" t="s">
        <v>44</v>
      </c>
      <c r="AI113" s="22">
        <f t="shared" si="43"/>
        <v>112812.27315744193</v>
      </c>
      <c r="AJ113" s="22">
        <f t="shared" si="33"/>
        <v>112812.27315744193</v>
      </c>
      <c r="AK113" s="22">
        <f t="shared" si="44"/>
        <v>2237</v>
      </c>
      <c r="AL113" s="42" t="s">
        <v>44</v>
      </c>
      <c r="AM113" s="23">
        <f>'[2]04-06-2024'!AD113-'[2]04-06-2024'!AE113</f>
        <v>11974.487094923999</v>
      </c>
      <c r="AN113" s="23">
        <v>16974</v>
      </c>
      <c r="AO113" s="20">
        <v>33318</v>
      </c>
      <c r="AP113" s="23">
        <f t="shared" si="45"/>
        <v>83.75</v>
      </c>
      <c r="AQ113" s="23"/>
      <c r="AR113" s="23"/>
      <c r="AS113" s="55"/>
      <c r="AT113" s="55"/>
      <c r="AU113" s="55"/>
      <c r="AV113" s="55"/>
      <c r="AW113" s="55"/>
      <c r="AX113" s="23">
        <v>220099</v>
      </c>
      <c r="AY113" s="66"/>
      <c r="AZ113" s="22" t="e">
        <f>#REF!-AO113</f>
        <v>#REF!</v>
      </c>
      <c r="BA113" s="114"/>
      <c r="BB113" s="115"/>
      <c r="BC113" s="116">
        <f t="shared" si="36"/>
        <v>-16344</v>
      </c>
    </row>
    <row r="114" spans="1:55" x14ac:dyDescent="0.45">
      <c r="A114" s="110" t="s">
        <v>279</v>
      </c>
      <c r="B114" s="19">
        <v>102</v>
      </c>
      <c r="C114" s="51" t="s">
        <v>280</v>
      </c>
      <c r="D114" s="60">
        <v>102</v>
      </c>
      <c r="E114" s="65" t="s">
        <v>281</v>
      </c>
      <c r="F114" s="20">
        <v>200581</v>
      </c>
      <c r="G114" s="20">
        <v>176447</v>
      </c>
      <c r="H114" s="21">
        <f t="shared" si="23"/>
        <v>87.967953096255386</v>
      </c>
      <c r="I114" s="61">
        <v>207214</v>
      </c>
      <c r="J114" s="62">
        <v>89.4</v>
      </c>
      <c r="K114" s="22">
        <f t="shared" si="24"/>
        <v>185249.31600000002</v>
      </c>
      <c r="L114" s="22">
        <f t="shared" si="25"/>
        <v>606.6</v>
      </c>
      <c r="M114" s="22">
        <v>319</v>
      </c>
      <c r="N114" s="22">
        <v>265</v>
      </c>
      <c r="O114" s="22">
        <v>4.5999999999999996</v>
      </c>
      <c r="P114" s="22">
        <v>11</v>
      </c>
      <c r="Q114" s="22">
        <v>7</v>
      </c>
      <c r="R114" s="20"/>
      <c r="S114" s="20"/>
      <c r="T114" s="20"/>
      <c r="U114" s="20"/>
      <c r="V114" s="20"/>
      <c r="W114" s="22">
        <f t="shared" si="37"/>
        <v>97419.274322453028</v>
      </c>
      <c r="X114" s="23">
        <v>91741</v>
      </c>
      <c r="Y114" s="22">
        <f t="shared" si="38"/>
        <v>80928.237289812067</v>
      </c>
      <c r="Z114" s="23">
        <v>86541</v>
      </c>
      <c r="AA114" s="22">
        <f t="shared" si="39"/>
        <v>1404.7920435212661</v>
      </c>
      <c r="AB114" s="23">
        <v>2192</v>
      </c>
      <c r="AC114" s="22">
        <f t="shared" si="40"/>
        <v>3359.2853214638972</v>
      </c>
      <c r="AD114" s="23">
        <v>2231</v>
      </c>
      <c r="AE114" s="22">
        <f t="shared" si="41"/>
        <v>2137.7270227497529</v>
      </c>
      <c r="AF114" s="23">
        <f t="shared" si="42"/>
        <v>3020</v>
      </c>
      <c r="AG114" s="63" t="s">
        <v>282</v>
      </c>
      <c r="AH114" s="22" t="s">
        <v>9</v>
      </c>
      <c r="AI114" s="22">
        <f t="shared" si="43"/>
        <v>97419.274322453028</v>
      </c>
      <c r="AJ114" s="22">
        <f t="shared" si="33"/>
        <v>97419.274322453028</v>
      </c>
      <c r="AK114" s="22">
        <f t="shared" si="44"/>
        <v>1404.7920435212661</v>
      </c>
      <c r="AL114" s="23" t="s">
        <v>9</v>
      </c>
      <c r="AM114" s="23">
        <f>'[2]04-06-2024'!AD114-'[2]04-06-2024'!AE114</f>
        <v>16491.037032640961</v>
      </c>
      <c r="AN114" s="23">
        <v>11491</v>
      </c>
      <c r="AO114" s="20">
        <v>5200</v>
      </c>
      <c r="AP114" s="23">
        <f t="shared" si="45"/>
        <v>89.4</v>
      </c>
      <c r="AQ114" s="23"/>
      <c r="AR114" s="23"/>
      <c r="AS114" s="55"/>
      <c r="AT114" s="55"/>
      <c r="AU114" s="55"/>
      <c r="AV114" s="55"/>
      <c r="AW114" s="55"/>
      <c r="AX114" s="23">
        <v>185725</v>
      </c>
      <c r="AY114" s="66"/>
      <c r="AZ114" s="22" t="e">
        <f>#REF!-AO114</f>
        <v>#REF!</v>
      </c>
      <c r="BA114" s="114"/>
      <c r="BB114" s="115"/>
      <c r="BC114" s="116">
        <f t="shared" si="36"/>
        <v>6291</v>
      </c>
    </row>
    <row r="115" spans="1:55" x14ac:dyDescent="0.45">
      <c r="A115" s="107"/>
      <c r="B115" s="19">
        <v>103</v>
      </c>
      <c r="C115" s="51" t="s">
        <v>283</v>
      </c>
      <c r="D115" s="60">
        <v>103</v>
      </c>
      <c r="E115" s="65" t="s">
        <v>284</v>
      </c>
      <c r="F115" s="20">
        <v>214440</v>
      </c>
      <c r="G115" s="20">
        <v>195348</v>
      </c>
      <c r="H115" s="21">
        <f t="shared" si="23"/>
        <v>91.096810296586455</v>
      </c>
      <c r="I115" s="61">
        <v>226370</v>
      </c>
      <c r="J115" s="62">
        <v>90.91</v>
      </c>
      <c r="K115" s="22">
        <f t="shared" si="24"/>
        <v>205792.967</v>
      </c>
      <c r="L115" s="22">
        <f t="shared" si="25"/>
        <v>852</v>
      </c>
      <c r="M115" s="22">
        <v>395</v>
      </c>
      <c r="N115" s="22">
        <v>430</v>
      </c>
      <c r="O115" s="22">
        <v>11</v>
      </c>
      <c r="P115" s="22">
        <v>10</v>
      </c>
      <c r="Q115" s="22">
        <v>6</v>
      </c>
      <c r="R115" s="20"/>
      <c r="S115" s="20"/>
      <c r="T115" s="20"/>
      <c r="U115" s="20"/>
      <c r="V115" s="20"/>
      <c r="W115" s="22">
        <f t="shared" si="37"/>
        <v>95408.711226525818</v>
      </c>
      <c r="X115" s="23">
        <v>101889</v>
      </c>
      <c r="Y115" s="22">
        <f t="shared" si="38"/>
        <v>103862.64766431924</v>
      </c>
      <c r="Z115" s="23">
        <v>99433</v>
      </c>
      <c r="AA115" s="22">
        <f t="shared" si="39"/>
        <v>2656.9514518779347</v>
      </c>
      <c r="AB115" s="23">
        <v>1985</v>
      </c>
      <c r="AC115" s="22">
        <f t="shared" si="40"/>
        <v>2415.410410798122</v>
      </c>
      <c r="AD115" s="23">
        <v>2107</v>
      </c>
      <c r="AE115" s="22">
        <f t="shared" si="41"/>
        <v>1449.2462464788732</v>
      </c>
      <c r="AF115" s="23">
        <f t="shared" si="42"/>
        <v>1692</v>
      </c>
      <c r="AG115" s="63" t="s">
        <v>285</v>
      </c>
      <c r="AH115" s="64" t="s">
        <v>44</v>
      </c>
      <c r="AI115" s="22">
        <f t="shared" si="43"/>
        <v>103862.64766431924</v>
      </c>
      <c r="AJ115" s="22">
        <f t="shared" si="33"/>
        <v>103862.64766431924</v>
      </c>
      <c r="AK115" s="22">
        <f t="shared" si="44"/>
        <v>1985</v>
      </c>
      <c r="AL115" s="23" t="s">
        <v>9</v>
      </c>
      <c r="AM115" s="23">
        <f>'[2]04-06-2024'!AD115-'[2]04-06-2024'!AE115</f>
        <v>8453.9364377934253</v>
      </c>
      <c r="AN115" s="23">
        <f>'[1]04-06-2024'!AD115-'[1]04-06-2024'!AE115</f>
        <v>8453.9364377934253</v>
      </c>
      <c r="AO115" s="22" t="s">
        <v>9</v>
      </c>
      <c r="AP115" s="23">
        <f t="shared" si="45"/>
        <v>90.91</v>
      </c>
      <c r="AQ115" s="23"/>
      <c r="AR115" s="23"/>
      <c r="AS115" s="55"/>
      <c r="AT115" s="55"/>
      <c r="AU115" s="55"/>
      <c r="AV115" s="55"/>
      <c r="AW115" s="55"/>
      <c r="AX115" s="23">
        <v>207106</v>
      </c>
      <c r="AY115" s="66"/>
      <c r="AZ115" s="22">
        <v>2456</v>
      </c>
      <c r="BA115" s="114"/>
      <c r="BB115" s="115"/>
      <c r="BC115" s="116">
        <v>0</v>
      </c>
    </row>
    <row r="116" spans="1:55" x14ac:dyDescent="0.45">
      <c r="A116" s="110" t="s">
        <v>241</v>
      </c>
      <c r="B116" s="19">
        <v>104</v>
      </c>
      <c r="C116" s="51" t="s">
        <v>286</v>
      </c>
      <c r="D116" s="60">
        <v>104</v>
      </c>
      <c r="E116" s="65" t="s">
        <v>287</v>
      </c>
      <c r="F116" s="20">
        <v>230219</v>
      </c>
      <c r="G116" s="20">
        <v>203155</v>
      </c>
      <c r="H116" s="21">
        <f t="shared" si="23"/>
        <v>88.244237009108716</v>
      </c>
      <c r="I116" s="61">
        <v>229333</v>
      </c>
      <c r="J116" s="62">
        <v>87.32</v>
      </c>
      <c r="K116" s="22">
        <f t="shared" si="24"/>
        <v>200253.57559999998</v>
      </c>
      <c r="L116" s="22">
        <f t="shared" si="25"/>
        <v>545.5</v>
      </c>
      <c r="M116" s="22">
        <v>245</v>
      </c>
      <c r="N116" s="22">
        <v>287</v>
      </c>
      <c r="O116" s="22">
        <v>7</v>
      </c>
      <c r="P116" s="22">
        <v>3.5</v>
      </c>
      <c r="Q116" s="22">
        <v>3</v>
      </c>
      <c r="R116" s="20"/>
      <c r="S116" s="20"/>
      <c r="T116" s="20"/>
      <c r="U116" s="20"/>
      <c r="V116" s="20"/>
      <c r="W116" s="22">
        <f t="shared" si="37"/>
        <v>89939.736062328127</v>
      </c>
      <c r="X116" s="23">
        <v>86562</v>
      </c>
      <c r="Y116" s="22">
        <f t="shared" si="38"/>
        <v>105357.97653015581</v>
      </c>
      <c r="Z116" s="23">
        <v>110575</v>
      </c>
      <c r="AA116" s="22">
        <f t="shared" si="39"/>
        <v>2569.7067446379469</v>
      </c>
      <c r="AB116" s="23">
        <v>2293</v>
      </c>
      <c r="AC116" s="22">
        <f t="shared" si="40"/>
        <v>1284.8533723189735</v>
      </c>
      <c r="AD116" s="23">
        <v>1289</v>
      </c>
      <c r="AE116" s="22">
        <f t="shared" si="41"/>
        <v>1101.30289055912</v>
      </c>
      <c r="AF116" s="23">
        <f t="shared" si="42"/>
        <v>1555</v>
      </c>
      <c r="AG116" s="63" t="s">
        <v>288</v>
      </c>
      <c r="AH116" s="64" t="s">
        <v>44</v>
      </c>
      <c r="AI116" s="22">
        <f t="shared" si="43"/>
        <v>105357.97653015581</v>
      </c>
      <c r="AJ116" s="22">
        <f t="shared" si="33"/>
        <v>105357.97653015581</v>
      </c>
      <c r="AK116" s="22">
        <f t="shared" si="44"/>
        <v>2293</v>
      </c>
      <c r="AL116" s="42" t="s">
        <v>44</v>
      </c>
      <c r="AM116" s="23">
        <f>'[2]04-06-2024'!AD116-'[2]04-06-2024'!AE116</f>
        <v>15418.24046782768</v>
      </c>
      <c r="AN116" s="23">
        <v>21418</v>
      </c>
      <c r="AO116" s="20">
        <v>24013</v>
      </c>
      <c r="AP116" s="23">
        <f t="shared" si="45"/>
        <v>87.32</v>
      </c>
      <c r="AQ116" s="23"/>
      <c r="AR116" s="23"/>
      <c r="AS116" s="55"/>
      <c r="AT116" s="55"/>
      <c r="AU116" s="55"/>
      <c r="AV116" s="55"/>
      <c r="AW116" s="55"/>
      <c r="AX116" s="23">
        <v>202274</v>
      </c>
      <c r="AY116" s="66"/>
      <c r="AZ116" s="22" t="e">
        <f>#REF!-AO116</f>
        <v>#REF!</v>
      </c>
      <c r="BA116" s="114"/>
      <c r="BB116" s="115"/>
      <c r="BC116" s="116">
        <f t="shared" si="36"/>
        <v>-2595</v>
      </c>
    </row>
    <row r="117" spans="1:55" x14ac:dyDescent="0.45">
      <c r="A117" s="106"/>
      <c r="B117" s="19">
        <v>105</v>
      </c>
      <c r="C117" s="51" t="s">
        <v>289</v>
      </c>
      <c r="D117" s="60">
        <v>105</v>
      </c>
      <c r="E117" s="65" t="s">
        <v>290</v>
      </c>
      <c r="F117" s="20">
        <v>231977</v>
      </c>
      <c r="G117" s="20">
        <v>207501</v>
      </c>
      <c r="H117" s="21">
        <f t="shared" si="23"/>
        <v>89.448953991128434</v>
      </c>
      <c r="I117" s="61">
        <v>244057</v>
      </c>
      <c r="J117" s="62">
        <v>88.25</v>
      </c>
      <c r="K117" s="22">
        <f t="shared" si="24"/>
        <v>215380.30249999999</v>
      </c>
      <c r="L117" s="22">
        <f t="shared" si="25"/>
        <v>1280</v>
      </c>
      <c r="M117" s="22">
        <v>600</v>
      </c>
      <c r="N117" s="22">
        <v>647</v>
      </c>
      <c r="O117" s="22">
        <v>14</v>
      </c>
      <c r="P117" s="22">
        <v>10</v>
      </c>
      <c r="Q117" s="22">
        <v>9</v>
      </c>
      <c r="R117" s="20"/>
      <c r="S117" s="20"/>
      <c r="T117" s="20"/>
      <c r="U117" s="20"/>
      <c r="V117" s="20"/>
      <c r="W117" s="22">
        <f t="shared" si="37"/>
        <v>100959.51679687499</v>
      </c>
      <c r="X117" s="23">
        <v>91528</v>
      </c>
      <c r="Y117" s="22">
        <f t="shared" si="38"/>
        <v>108868.01227929688</v>
      </c>
      <c r="Z117" s="23">
        <v>116418</v>
      </c>
      <c r="AA117" s="22">
        <f t="shared" si="39"/>
        <v>2355.7220585937498</v>
      </c>
      <c r="AB117" s="23">
        <v>4072</v>
      </c>
      <c r="AC117" s="22">
        <f t="shared" si="40"/>
        <v>1682.6586132812499</v>
      </c>
      <c r="AD117" s="23">
        <v>1600</v>
      </c>
      <c r="AE117" s="22">
        <f t="shared" si="41"/>
        <v>1514.3927519531251</v>
      </c>
      <c r="AF117" s="23">
        <f t="shared" si="42"/>
        <v>1900</v>
      </c>
      <c r="AG117" s="63" t="s">
        <v>291</v>
      </c>
      <c r="AH117" s="64" t="s">
        <v>44</v>
      </c>
      <c r="AI117" s="22">
        <f t="shared" si="43"/>
        <v>108868.01227929688</v>
      </c>
      <c r="AJ117" s="22">
        <f t="shared" si="33"/>
        <v>108868.01227929688</v>
      </c>
      <c r="AK117" s="22">
        <f t="shared" si="44"/>
        <v>2355.7220585937498</v>
      </c>
      <c r="AL117" s="42" t="s">
        <v>44</v>
      </c>
      <c r="AM117" s="23">
        <f>'[2]04-06-2024'!AD117-'[2]04-06-2024'!AE117</f>
        <v>7908.4954824218876</v>
      </c>
      <c r="AN117" s="23">
        <v>12908</v>
      </c>
      <c r="AO117" s="20">
        <v>24890</v>
      </c>
      <c r="AP117" s="23">
        <f t="shared" si="45"/>
        <v>88.25</v>
      </c>
      <c r="AQ117" s="23"/>
      <c r="AR117" s="23"/>
      <c r="AS117" s="55"/>
      <c r="AT117" s="55"/>
      <c r="AU117" s="55"/>
      <c r="AV117" s="55"/>
      <c r="AW117" s="55"/>
      <c r="AX117" s="23">
        <v>215518</v>
      </c>
      <c r="AY117" s="66"/>
      <c r="AZ117" s="22" t="e">
        <f>#REF!-AO117</f>
        <v>#REF!</v>
      </c>
      <c r="BA117" s="114"/>
      <c r="BB117" s="115"/>
      <c r="BC117" s="116">
        <f t="shared" si="36"/>
        <v>-11982</v>
      </c>
    </row>
    <row r="118" spans="1:55" x14ac:dyDescent="0.45">
      <c r="A118" s="107"/>
      <c r="B118" s="19">
        <v>106</v>
      </c>
      <c r="C118" s="51" t="s">
        <v>292</v>
      </c>
      <c r="D118" s="60">
        <v>106</v>
      </c>
      <c r="E118" s="65" t="s">
        <v>293</v>
      </c>
      <c r="F118" s="20">
        <v>190830</v>
      </c>
      <c r="G118" s="20">
        <v>157511</v>
      </c>
      <c r="H118" s="21">
        <f t="shared" si="23"/>
        <v>82.539957029817117</v>
      </c>
      <c r="I118" s="61">
        <v>202711</v>
      </c>
      <c r="J118" s="62">
        <v>82.61</v>
      </c>
      <c r="K118" s="22">
        <f t="shared" si="24"/>
        <v>167459.55709999998</v>
      </c>
      <c r="L118" s="22">
        <f t="shared" si="25"/>
        <v>792</v>
      </c>
      <c r="M118" s="22">
        <v>330</v>
      </c>
      <c r="N118" s="22">
        <v>430</v>
      </c>
      <c r="O118" s="22">
        <v>8</v>
      </c>
      <c r="P118" s="22">
        <v>7</v>
      </c>
      <c r="Q118" s="22">
        <v>17</v>
      </c>
      <c r="R118" s="20"/>
      <c r="S118" s="20"/>
      <c r="T118" s="20"/>
      <c r="U118" s="20"/>
      <c r="V118" s="20"/>
      <c r="W118" s="22">
        <f t="shared" si="37"/>
        <v>69774.815458333323</v>
      </c>
      <c r="X118" s="23">
        <v>51716</v>
      </c>
      <c r="Y118" s="22">
        <f t="shared" si="38"/>
        <v>90918.698930555547</v>
      </c>
      <c r="Z118" s="23">
        <v>72700</v>
      </c>
      <c r="AA118" s="22">
        <f t="shared" si="39"/>
        <v>1691.5106777777776</v>
      </c>
      <c r="AB118" s="23">
        <v>41859</v>
      </c>
      <c r="AC118" s="22">
        <f t="shared" si="40"/>
        <v>1480.0718430555553</v>
      </c>
      <c r="AD118" s="23">
        <v>1255</v>
      </c>
      <c r="AE118" s="22">
        <f t="shared" si="41"/>
        <v>3594.4601902777772</v>
      </c>
      <c r="AF118" s="23">
        <f t="shared" si="42"/>
        <v>2798</v>
      </c>
      <c r="AG118" s="63" t="s">
        <v>294</v>
      </c>
      <c r="AH118" s="64" t="s">
        <v>44</v>
      </c>
      <c r="AI118" s="22">
        <f t="shared" si="43"/>
        <v>90918.698930555547</v>
      </c>
      <c r="AJ118" s="22">
        <f t="shared" si="33"/>
        <v>90918.698930555547</v>
      </c>
      <c r="AK118" s="22">
        <f t="shared" si="44"/>
        <v>1691.5106777777776</v>
      </c>
      <c r="AL118" s="42" t="s">
        <v>44</v>
      </c>
      <c r="AM118" s="23">
        <f>'[2]04-06-2024'!AD118-'[2]04-06-2024'!AE118</f>
        <v>21143.883472222224</v>
      </c>
      <c r="AN118" s="23">
        <f>'[1]04-06-2024'!AD118-'[1]04-06-2024'!AE118</f>
        <v>21143.883472222224</v>
      </c>
      <c r="AO118" s="20">
        <v>20984</v>
      </c>
      <c r="AP118" s="23">
        <f t="shared" si="45"/>
        <v>82.609999999999985</v>
      </c>
      <c r="AQ118" s="23"/>
      <c r="AR118" s="23"/>
      <c r="AS118" s="55"/>
      <c r="AT118" s="55"/>
      <c r="AU118" s="55"/>
      <c r="AV118" s="55"/>
      <c r="AW118" s="55"/>
      <c r="AX118" s="23">
        <v>170328</v>
      </c>
      <c r="AY118" s="66"/>
      <c r="AZ118" s="22" t="e">
        <f>#REF!-AO118</f>
        <v>#REF!</v>
      </c>
      <c r="BA118" s="114"/>
      <c r="BB118" s="115"/>
      <c r="BC118" s="116">
        <f t="shared" si="36"/>
        <v>159.88347222222365</v>
      </c>
    </row>
    <row r="119" spans="1:55" x14ac:dyDescent="0.45">
      <c r="A119" s="110" t="s">
        <v>279</v>
      </c>
      <c r="B119" s="19">
        <v>107</v>
      </c>
      <c r="C119" s="51" t="s">
        <v>295</v>
      </c>
      <c r="D119" s="60">
        <v>107</v>
      </c>
      <c r="E119" s="65" t="s">
        <v>296</v>
      </c>
      <c r="F119" s="20">
        <v>211557</v>
      </c>
      <c r="G119" s="20">
        <v>180290</v>
      </c>
      <c r="H119" s="21">
        <f t="shared" si="23"/>
        <v>85.220531582504961</v>
      </c>
      <c r="I119" s="61">
        <v>214638</v>
      </c>
      <c r="J119" s="62">
        <v>87.46</v>
      </c>
      <c r="K119" s="22">
        <f t="shared" si="24"/>
        <v>187722.39480000001</v>
      </c>
      <c r="L119" s="22">
        <f t="shared" si="25"/>
        <v>1022.5</v>
      </c>
      <c r="M119" s="22">
        <v>470</v>
      </c>
      <c r="N119" s="22">
        <v>518.5</v>
      </c>
      <c r="O119" s="22">
        <v>10</v>
      </c>
      <c r="P119" s="22">
        <v>8</v>
      </c>
      <c r="Q119" s="22">
        <v>16</v>
      </c>
      <c r="R119" s="20"/>
      <c r="S119" s="20"/>
      <c r="T119" s="20"/>
      <c r="U119" s="20"/>
      <c r="V119" s="20"/>
      <c r="W119" s="22">
        <f t="shared" si="37"/>
        <v>86288.044553545231</v>
      </c>
      <c r="X119" s="23">
        <v>75372</v>
      </c>
      <c r="Y119" s="22">
        <f t="shared" si="38"/>
        <v>95192.236385134471</v>
      </c>
      <c r="Z119" s="23">
        <v>105757</v>
      </c>
      <c r="AA119" s="22">
        <f t="shared" si="39"/>
        <v>1835.9158415647923</v>
      </c>
      <c r="AB119" s="23">
        <v>2715</v>
      </c>
      <c r="AC119" s="22">
        <f t="shared" si="40"/>
        <v>1468.7326732518336</v>
      </c>
      <c r="AD119" s="23">
        <v>1725</v>
      </c>
      <c r="AE119" s="22">
        <f t="shared" si="41"/>
        <v>2937.4653465036672</v>
      </c>
      <c r="AF119" s="23">
        <f t="shared" si="42"/>
        <v>4347</v>
      </c>
      <c r="AG119" s="63" t="s">
        <v>297</v>
      </c>
      <c r="AH119" s="64" t="s">
        <v>44</v>
      </c>
      <c r="AI119" s="22">
        <f t="shared" si="43"/>
        <v>95192.236385134471</v>
      </c>
      <c r="AJ119" s="22">
        <f t="shared" si="33"/>
        <v>95192.236385134471</v>
      </c>
      <c r="AK119" s="22">
        <f t="shared" si="44"/>
        <v>1835.9158415647923</v>
      </c>
      <c r="AL119" s="42" t="s">
        <v>44</v>
      </c>
      <c r="AM119" s="23">
        <f>'[2]04-06-2024'!AD119-'[2]04-06-2024'!AE119</f>
        <v>8904.1918315892399</v>
      </c>
      <c r="AN119" s="23">
        <v>13904</v>
      </c>
      <c r="AO119" s="20">
        <v>30385</v>
      </c>
      <c r="AP119" s="23">
        <f t="shared" si="45"/>
        <v>87.460000000000008</v>
      </c>
      <c r="AQ119" s="23"/>
      <c r="AR119" s="23"/>
      <c r="AS119" s="55"/>
      <c r="AT119" s="55"/>
      <c r="AU119" s="55"/>
      <c r="AV119" s="55"/>
      <c r="AW119" s="55"/>
      <c r="AX119" s="23">
        <v>189916</v>
      </c>
      <c r="AY119" s="66"/>
      <c r="AZ119" s="22" t="e">
        <f>#REF!-AO119</f>
        <v>#REF!</v>
      </c>
      <c r="BA119" s="114"/>
      <c r="BB119" s="115"/>
      <c r="BC119" s="116">
        <f t="shared" si="36"/>
        <v>-16481</v>
      </c>
    </row>
    <row r="120" spans="1:55" ht="40.5" x14ac:dyDescent="0.45">
      <c r="A120" s="107"/>
      <c r="B120" s="19">
        <v>108</v>
      </c>
      <c r="C120" s="51" t="s">
        <v>298</v>
      </c>
      <c r="D120" s="60">
        <v>108</v>
      </c>
      <c r="E120" s="65" t="s">
        <v>299</v>
      </c>
      <c r="F120" s="20">
        <v>229462</v>
      </c>
      <c r="G120" s="20">
        <v>193971</v>
      </c>
      <c r="H120" s="21">
        <f t="shared" si="23"/>
        <v>84.53295098970635</v>
      </c>
      <c r="I120" s="61">
        <v>240242</v>
      </c>
      <c r="J120" s="62">
        <v>84.57</v>
      </c>
      <c r="K120" s="22">
        <f t="shared" si="24"/>
        <v>203172.65939999997</v>
      </c>
      <c r="L120" s="22">
        <f t="shared" si="25"/>
        <v>591</v>
      </c>
      <c r="M120" s="22">
        <v>269</v>
      </c>
      <c r="N120" s="22">
        <v>308</v>
      </c>
      <c r="O120" s="22">
        <v>6</v>
      </c>
      <c r="P120" s="22">
        <v>4</v>
      </c>
      <c r="Q120" s="22">
        <v>4</v>
      </c>
      <c r="R120" s="20"/>
      <c r="S120" s="20"/>
      <c r="T120" s="20"/>
      <c r="U120" s="20"/>
      <c r="V120" s="20"/>
      <c r="W120" s="22">
        <f t="shared" si="37"/>
        <v>92476.218914720797</v>
      </c>
      <c r="X120" s="23">
        <v>84774</v>
      </c>
      <c r="Y120" s="22">
        <f t="shared" si="38"/>
        <v>105883.55176852792</v>
      </c>
      <c r="Z120" s="23">
        <v>118800</v>
      </c>
      <c r="AA120" s="22">
        <f t="shared" si="39"/>
        <v>2062.6665928934008</v>
      </c>
      <c r="AB120" s="23">
        <v>2067</v>
      </c>
      <c r="AC120" s="22">
        <f t="shared" si="40"/>
        <v>1375.1110619289339</v>
      </c>
      <c r="AD120" s="23">
        <v>1310</v>
      </c>
      <c r="AE120" s="22">
        <f t="shared" si="41"/>
        <v>1375.1110619289339</v>
      </c>
      <c r="AF120" s="23">
        <f t="shared" si="42"/>
        <v>2352</v>
      </c>
      <c r="AG120" s="67" t="s">
        <v>300</v>
      </c>
      <c r="AH120" s="64" t="s">
        <v>44</v>
      </c>
      <c r="AI120" s="22">
        <f t="shared" si="43"/>
        <v>105883.55176852792</v>
      </c>
      <c r="AJ120" s="22">
        <f t="shared" si="33"/>
        <v>105883.55176852792</v>
      </c>
      <c r="AK120" s="22">
        <f t="shared" si="44"/>
        <v>2062.6665928934008</v>
      </c>
      <c r="AL120" s="42" t="s">
        <v>44</v>
      </c>
      <c r="AM120" s="23">
        <f>'[2]04-06-2024'!AD120-'[2]04-06-2024'!AE120</f>
        <v>13407.332853807122</v>
      </c>
      <c r="AN120" s="23">
        <v>18407</v>
      </c>
      <c r="AO120" s="20">
        <v>34026</v>
      </c>
      <c r="AP120" s="23">
        <f t="shared" si="45"/>
        <v>84.57</v>
      </c>
      <c r="AQ120" s="23"/>
      <c r="AR120" s="23"/>
      <c r="AS120" s="55"/>
      <c r="AT120" s="55"/>
      <c r="AU120" s="55"/>
      <c r="AV120" s="55"/>
      <c r="AW120" s="55"/>
      <c r="AX120" s="23">
        <v>209303</v>
      </c>
      <c r="AY120" s="66"/>
      <c r="AZ120" s="22" t="e">
        <f>#REF!-AO120</f>
        <v>#REF!</v>
      </c>
      <c r="BA120" s="114"/>
      <c r="BB120" s="115"/>
      <c r="BC120" s="116">
        <f t="shared" si="36"/>
        <v>-15619</v>
      </c>
    </row>
    <row r="121" spans="1:55" x14ac:dyDescent="0.45">
      <c r="A121" s="25" t="s">
        <v>301</v>
      </c>
      <c r="B121" s="19">
        <v>109</v>
      </c>
      <c r="C121" s="51" t="s">
        <v>302</v>
      </c>
      <c r="D121" s="60">
        <v>109</v>
      </c>
      <c r="E121" s="65" t="s">
        <v>303</v>
      </c>
      <c r="F121" s="20">
        <v>218961</v>
      </c>
      <c r="G121" s="20">
        <v>195916</v>
      </c>
      <c r="H121" s="21">
        <f t="shared" si="23"/>
        <v>89.475294687181744</v>
      </c>
      <c r="I121" s="61">
        <v>228913</v>
      </c>
      <c r="J121" s="62">
        <v>88.96</v>
      </c>
      <c r="K121" s="22">
        <f t="shared" si="24"/>
        <v>203641.00479999997</v>
      </c>
      <c r="L121" s="22">
        <f t="shared" si="25"/>
        <v>995</v>
      </c>
      <c r="M121" s="22">
        <v>460</v>
      </c>
      <c r="N121" s="22">
        <v>515</v>
      </c>
      <c r="O121" s="22">
        <v>6</v>
      </c>
      <c r="P121" s="22">
        <v>4</v>
      </c>
      <c r="Q121" s="22">
        <v>10</v>
      </c>
      <c r="R121" s="20"/>
      <c r="S121" s="20"/>
      <c r="T121" s="20"/>
      <c r="U121" s="20"/>
      <c r="V121" s="20"/>
      <c r="W121" s="22">
        <f t="shared" si="37"/>
        <v>94145.590158793959</v>
      </c>
      <c r="X121" s="23">
        <v>90615</v>
      </c>
      <c r="Y121" s="22">
        <f t="shared" si="38"/>
        <v>105402.1281125628</v>
      </c>
      <c r="Z121" s="23">
        <v>109173</v>
      </c>
      <c r="AA121" s="22">
        <f t="shared" si="39"/>
        <v>1227.9859585929646</v>
      </c>
      <c r="AB121" s="23">
        <v>2300</v>
      </c>
      <c r="AC121" s="22">
        <f t="shared" si="40"/>
        <v>818.65730572864311</v>
      </c>
      <c r="AD121" s="23">
        <v>1025</v>
      </c>
      <c r="AE121" s="22">
        <f t="shared" si="41"/>
        <v>2046.6432643216078</v>
      </c>
      <c r="AF121" s="23">
        <f t="shared" si="42"/>
        <v>3660</v>
      </c>
      <c r="AG121" s="63" t="s">
        <v>304</v>
      </c>
      <c r="AH121" s="64" t="s">
        <v>44</v>
      </c>
      <c r="AI121" s="22">
        <f t="shared" si="43"/>
        <v>105402.1281125628</v>
      </c>
      <c r="AJ121" s="22">
        <f t="shared" si="33"/>
        <v>105402.1281125628</v>
      </c>
      <c r="AK121" s="22">
        <f t="shared" si="44"/>
        <v>1227.9859585929646</v>
      </c>
      <c r="AL121" s="42" t="s">
        <v>44</v>
      </c>
      <c r="AM121" s="23">
        <f>'[2]04-06-2024'!AD121-'[2]04-06-2024'!AE121</f>
        <v>11256.537953768842</v>
      </c>
      <c r="AN121" s="23">
        <v>16257</v>
      </c>
      <c r="AO121" s="20">
        <v>18555</v>
      </c>
      <c r="AP121" s="23">
        <f t="shared" si="45"/>
        <v>88.95999999999998</v>
      </c>
      <c r="AQ121" s="23"/>
      <c r="AR121" s="23"/>
      <c r="AS121" s="55"/>
      <c r="AT121" s="55"/>
      <c r="AU121" s="55"/>
      <c r="AV121" s="55"/>
      <c r="AW121" s="55"/>
      <c r="AX121" s="23">
        <v>206773</v>
      </c>
      <c r="AY121" s="66"/>
      <c r="AZ121" s="22" t="e">
        <f>#REF!-AO121</f>
        <v>#REF!</v>
      </c>
      <c r="BA121" s="114"/>
      <c r="BB121" s="115"/>
      <c r="BC121" s="116">
        <f t="shared" si="36"/>
        <v>-2298</v>
      </c>
    </row>
    <row r="122" spans="1:55" ht="40.5" x14ac:dyDescent="0.45">
      <c r="A122" s="110" t="s">
        <v>279</v>
      </c>
      <c r="B122" s="19">
        <v>110</v>
      </c>
      <c r="C122" s="51" t="s">
        <v>305</v>
      </c>
      <c r="D122" s="60">
        <v>110</v>
      </c>
      <c r="E122" s="65" t="s">
        <v>306</v>
      </c>
      <c r="F122" s="20">
        <v>231653</v>
      </c>
      <c r="G122" s="20">
        <v>203376</v>
      </c>
      <c r="H122" s="21">
        <f t="shared" si="23"/>
        <v>87.793380616698244</v>
      </c>
      <c r="I122" s="61">
        <v>239609</v>
      </c>
      <c r="J122" s="62">
        <v>88.02</v>
      </c>
      <c r="K122" s="22">
        <f t="shared" si="24"/>
        <v>210903.84179999999</v>
      </c>
      <c r="L122" s="22">
        <f t="shared" si="25"/>
        <v>734.2</v>
      </c>
      <c r="M122" s="22">
        <v>335</v>
      </c>
      <c r="N122" s="22">
        <v>375</v>
      </c>
      <c r="O122" s="22">
        <v>3.2</v>
      </c>
      <c r="P122" s="22">
        <v>7</v>
      </c>
      <c r="Q122" s="22">
        <v>14</v>
      </c>
      <c r="R122" s="20"/>
      <c r="S122" s="20"/>
      <c r="T122" s="20"/>
      <c r="U122" s="20"/>
      <c r="V122" s="20"/>
      <c r="W122" s="22">
        <f t="shared" si="37"/>
        <v>96230.982025333695</v>
      </c>
      <c r="X122" s="23">
        <v>91918</v>
      </c>
      <c r="Y122" s="22">
        <f t="shared" si="38"/>
        <v>107721.24853582129</v>
      </c>
      <c r="Z122" s="23">
        <v>116674</v>
      </c>
      <c r="AA122" s="22">
        <f t="shared" si="39"/>
        <v>919.2213208390084</v>
      </c>
      <c r="AB122" s="23">
        <v>1666</v>
      </c>
      <c r="AC122" s="22">
        <f t="shared" si="40"/>
        <v>2010.7966393353306</v>
      </c>
      <c r="AD122" s="23">
        <v>1612</v>
      </c>
      <c r="AE122" s="22">
        <f t="shared" si="41"/>
        <v>4021.5932786706612</v>
      </c>
      <c r="AF122" s="23">
        <f t="shared" si="42"/>
        <v>2074</v>
      </c>
      <c r="AG122" s="63" t="s">
        <v>307</v>
      </c>
      <c r="AH122" s="64" t="s">
        <v>44</v>
      </c>
      <c r="AI122" s="22">
        <f t="shared" si="43"/>
        <v>107721.24853582129</v>
      </c>
      <c r="AJ122" s="22">
        <f t="shared" si="33"/>
        <v>107721.24853582129</v>
      </c>
      <c r="AK122" s="22">
        <f t="shared" si="44"/>
        <v>919.2213208390084</v>
      </c>
      <c r="AL122" s="42" t="s">
        <v>44</v>
      </c>
      <c r="AM122" s="23">
        <f>'[2]04-06-2024'!AD122-'[2]04-06-2024'!AE122</f>
        <v>11490.266510487592</v>
      </c>
      <c r="AN122" s="23">
        <v>16490</v>
      </c>
      <c r="AO122" s="20">
        <v>24756</v>
      </c>
      <c r="AP122" s="23">
        <f t="shared" si="45"/>
        <v>88.02</v>
      </c>
      <c r="AQ122" s="23"/>
      <c r="AR122" s="23"/>
      <c r="AS122" s="55"/>
      <c r="AT122" s="55"/>
      <c r="AU122" s="55"/>
      <c r="AV122" s="55"/>
      <c r="AW122" s="55"/>
      <c r="AX122" s="23">
        <v>213944</v>
      </c>
      <c r="AY122" s="66"/>
      <c r="AZ122" s="22" t="e">
        <f>#REF!-AO122</f>
        <v>#REF!</v>
      </c>
      <c r="BA122" s="114"/>
      <c r="BB122" s="115"/>
      <c r="BC122" s="116">
        <f t="shared" si="36"/>
        <v>-8266</v>
      </c>
    </row>
    <row r="123" spans="1:55" ht="40.5" x14ac:dyDescent="0.45">
      <c r="A123" s="106"/>
      <c r="B123" s="19">
        <v>111</v>
      </c>
      <c r="C123" s="51" t="s">
        <v>308</v>
      </c>
      <c r="D123" s="60">
        <v>111</v>
      </c>
      <c r="E123" s="65" t="s">
        <v>309</v>
      </c>
      <c r="F123" s="20">
        <v>210105</v>
      </c>
      <c r="G123" s="20">
        <v>177714</v>
      </c>
      <c r="H123" s="21">
        <f t="shared" si="23"/>
        <v>84.583422574427075</v>
      </c>
      <c r="I123" s="61">
        <v>214608</v>
      </c>
      <c r="J123" s="62">
        <v>87.53</v>
      </c>
      <c r="K123" s="22">
        <f t="shared" si="24"/>
        <v>187846.38240000003</v>
      </c>
      <c r="L123" s="22">
        <f t="shared" si="25"/>
        <v>916</v>
      </c>
      <c r="M123" s="22">
        <v>415</v>
      </c>
      <c r="N123" s="22">
        <v>475</v>
      </c>
      <c r="O123" s="22">
        <v>8</v>
      </c>
      <c r="P123" s="22">
        <v>9</v>
      </c>
      <c r="Q123" s="22">
        <v>9</v>
      </c>
      <c r="R123" s="20"/>
      <c r="S123" s="20"/>
      <c r="T123" s="20"/>
      <c r="U123" s="20"/>
      <c r="V123" s="20"/>
      <c r="W123" s="22">
        <f t="shared" si="37"/>
        <v>85105.0749956332</v>
      </c>
      <c r="X123" s="23">
        <v>85026</v>
      </c>
      <c r="Y123" s="22">
        <f t="shared" si="38"/>
        <v>97409.423187772947</v>
      </c>
      <c r="Z123" s="23">
        <v>99005</v>
      </c>
      <c r="AA123" s="22">
        <f t="shared" si="39"/>
        <v>1640.5797589519652</v>
      </c>
      <c r="AB123" s="23">
        <v>2088</v>
      </c>
      <c r="AC123" s="22">
        <f t="shared" si="40"/>
        <v>1845.652228820961</v>
      </c>
      <c r="AD123" s="23">
        <v>1327</v>
      </c>
      <c r="AE123" s="22">
        <f t="shared" si="41"/>
        <v>1845.652228820961</v>
      </c>
      <c r="AF123" s="23">
        <f t="shared" si="42"/>
        <v>3484</v>
      </c>
      <c r="AG123" s="63" t="s">
        <v>310</v>
      </c>
      <c r="AH123" s="64" t="s">
        <v>44</v>
      </c>
      <c r="AI123" s="22">
        <f t="shared" si="43"/>
        <v>97409.423187772947</v>
      </c>
      <c r="AJ123" s="22">
        <f t="shared" si="33"/>
        <v>97409.423187772947</v>
      </c>
      <c r="AK123" s="22">
        <f t="shared" si="44"/>
        <v>1640.5797589519652</v>
      </c>
      <c r="AL123" s="42" t="s">
        <v>44</v>
      </c>
      <c r="AM123" s="23">
        <f>'[2]04-06-2024'!AD123-'[2]04-06-2024'!AE123</f>
        <v>12304.348192139747</v>
      </c>
      <c r="AN123" s="23">
        <f>'[1]04-06-2024'!AD123-'[1]04-06-2024'!AE123</f>
        <v>12304.348192139747</v>
      </c>
      <c r="AO123" s="20">
        <v>13979</v>
      </c>
      <c r="AP123" s="23">
        <f t="shared" si="45"/>
        <v>87.530000000000015</v>
      </c>
      <c r="AQ123" s="23"/>
      <c r="AR123" s="23"/>
      <c r="AS123" s="55"/>
      <c r="AT123" s="55"/>
      <c r="AU123" s="55"/>
      <c r="AV123" s="55"/>
      <c r="AW123" s="55"/>
      <c r="AX123" s="23">
        <v>190930</v>
      </c>
      <c r="AY123" s="66"/>
      <c r="AZ123" s="22" t="e">
        <f>#REF!-AO123</f>
        <v>#REF!</v>
      </c>
      <c r="BA123" s="114"/>
      <c r="BB123" s="115"/>
      <c r="BC123" s="116">
        <f t="shared" si="36"/>
        <v>-1674.651807860253</v>
      </c>
    </row>
    <row r="124" spans="1:55" ht="40.5" x14ac:dyDescent="0.45">
      <c r="A124" s="106"/>
      <c r="B124" s="19">
        <v>112</v>
      </c>
      <c r="C124" s="51" t="s">
        <v>311</v>
      </c>
      <c r="D124" s="60">
        <v>112</v>
      </c>
      <c r="E124" s="65" t="s">
        <v>312</v>
      </c>
      <c r="F124" s="20">
        <v>238144</v>
      </c>
      <c r="G124" s="20">
        <v>196036</v>
      </c>
      <c r="H124" s="21">
        <f t="shared" si="23"/>
        <v>82.318261220102116</v>
      </c>
      <c r="I124" s="61">
        <v>239710</v>
      </c>
      <c r="J124" s="62">
        <v>84.37</v>
      </c>
      <c r="K124" s="22">
        <f t="shared" si="24"/>
        <v>202243.32699999999</v>
      </c>
      <c r="L124" s="22">
        <f t="shared" si="25"/>
        <v>1428</v>
      </c>
      <c r="M124" s="22">
        <v>700</v>
      </c>
      <c r="N124" s="22">
        <v>675</v>
      </c>
      <c r="O124" s="22">
        <v>12</v>
      </c>
      <c r="P124" s="22">
        <v>16</v>
      </c>
      <c r="Q124" s="22">
        <v>25</v>
      </c>
      <c r="R124" s="20"/>
      <c r="S124" s="20"/>
      <c r="T124" s="20"/>
      <c r="U124" s="20"/>
      <c r="V124" s="20"/>
      <c r="W124" s="22">
        <f t="shared" si="37"/>
        <v>99138.885784313723</v>
      </c>
      <c r="X124" s="23">
        <v>97490</v>
      </c>
      <c r="Y124" s="22">
        <f t="shared" si="38"/>
        <v>95598.2112920168</v>
      </c>
      <c r="Z124" s="23">
        <v>98463</v>
      </c>
      <c r="AA124" s="22">
        <f t="shared" si="39"/>
        <v>1699.523756302521</v>
      </c>
      <c r="AB124" s="23">
        <v>2879</v>
      </c>
      <c r="AC124" s="22">
        <f t="shared" si="40"/>
        <v>2266.0316750700281</v>
      </c>
      <c r="AD124" s="23">
        <v>2251</v>
      </c>
      <c r="AE124" s="22">
        <f t="shared" si="41"/>
        <v>3540.6744922969187</v>
      </c>
      <c r="AF124" s="23">
        <f t="shared" si="42"/>
        <v>5786</v>
      </c>
      <c r="AG124" s="63" t="s">
        <v>313</v>
      </c>
      <c r="AH124" s="22" t="s">
        <v>9</v>
      </c>
      <c r="AI124" s="22">
        <f t="shared" si="43"/>
        <v>99138.885784313723</v>
      </c>
      <c r="AJ124" s="22">
        <f t="shared" si="33"/>
        <v>99138.885784313723</v>
      </c>
      <c r="AK124" s="22">
        <f t="shared" si="44"/>
        <v>1699.523756302521</v>
      </c>
      <c r="AL124" s="42" t="s">
        <v>44</v>
      </c>
      <c r="AM124" s="23">
        <f>'[2]04-06-2024'!AD124-'[2]04-06-2024'!AE124</f>
        <v>3540.6744922969228</v>
      </c>
      <c r="AN124" s="23">
        <f>'[1]04-06-2024'!AD124-'[1]04-06-2024'!AE124</f>
        <v>3540.6744922969228</v>
      </c>
      <c r="AO124" s="64" t="s">
        <v>44</v>
      </c>
      <c r="AP124" s="23">
        <f t="shared" si="45"/>
        <v>84.37</v>
      </c>
      <c r="AQ124" s="23"/>
      <c r="AR124" s="23"/>
      <c r="AS124" s="55"/>
      <c r="AT124" s="55"/>
      <c r="AU124" s="55"/>
      <c r="AV124" s="55"/>
      <c r="AW124" s="55"/>
      <c r="AX124" s="23">
        <v>206869</v>
      </c>
      <c r="AY124" s="66"/>
      <c r="AZ124" s="22">
        <v>973</v>
      </c>
      <c r="BA124" s="114"/>
      <c r="BB124" s="115"/>
      <c r="BC124" s="116">
        <v>0</v>
      </c>
    </row>
    <row r="125" spans="1:55" ht="40.5" x14ac:dyDescent="0.45">
      <c r="A125" s="107"/>
      <c r="B125" s="19">
        <v>113</v>
      </c>
      <c r="C125" s="51" t="s">
        <v>314</v>
      </c>
      <c r="D125" s="60">
        <v>113</v>
      </c>
      <c r="E125" s="65" t="s">
        <v>315</v>
      </c>
      <c r="F125" s="20">
        <v>232084</v>
      </c>
      <c r="G125" s="20">
        <v>192770</v>
      </c>
      <c r="H125" s="21">
        <f t="shared" si="23"/>
        <v>83.060443632477899</v>
      </c>
      <c r="I125" s="61">
        <v>240079</v>
      </c>
      <c r="J125" s="62">
        <v>85.09</v>
      </c>
      <c r="K125" s="22">
        <f t="shared" si="24"/>
        <v>204283.2211</v>
      </c>
      <c r="L125" s="22">
        <f t="shared" si="25"/>
        <v>1161</v>
      </c>
      <c r="M125" s="22">
        <v>550</v>
      </c>
      <c r="N125" s="22">
        <v>565</v>
      </c>
      <c r="O125" s="22">
        <v>10</v>
      </c>
      <c r="P125" s="22">
        <v>13</v>
      </c>
      <c r="Q125" s="22">
        <v>23</v>
      </c>
      <c r="R125" s="20"/>
      <c r="S125" s="20"/>
      <c r="T125" s="20"/>
      <c r="U125" s="20"/>
      <c r="V125" s="20"/>
      <c r="W125" s="22">
        <f t="shared" si="37"/>
        <v>96774.997075796724</v>
      </c>
      <c r="X125" s="23">
        <v>92441</v>
      </c>
      <c r="Y125" s="22">
        <f t="shared" si="38"/>
        <v>99414.315177863915</v>
      </c>
      <c r="Z125" s="23">
        <v>107045</v>
      </c>
      <c r="AA125" s="22">
        <f t="shared" si="39"/>
        <v>1759.5454013781225</v>
      </c>
      <c r="AB125" s="23">
        <v>1838</v>
      </c>
      <c r="AC125" s="22">
        <f t="shared" si="40"/>
        <v>2287.4090217915586</v>
      </c>
      <c r="AD125" s="23">
        <v>2217</v>
      </c>
      <c r="AE125" s="22">
        <f t="shared" si="41"/>
        <v>4046.9544231696814</v>
      </c>
      <c r="AF125" s="23">
        <f t="shared" si="42"/>
        <v>2606</v>
      </c>
      <c r="AG125" s="63" t="s">
        <v>316</v>
      </c>
      <c r="AH125" s="64" t="s">
        <v>44</v>
      </c>
      <c r="AI125" s="22">
        <f t="shared" si="43"/>
        <v>99414.315177863915</v>
      </c>
      <c r="AJ125" s="22">
        <f t="shared" si="33"/>
        <v>99414.315177863915</v>
      </c>
      <c r="AK125" s="22">
        <f t="shared" si="44"/>
        <v>1759.5454013781225</v>
      </c>
      <c r="AL125" s="42" t="s">
        <v>44</v>
      </c>
      <c r="AM125" s="23">
        <f>'[2]04-06-2024'!AD125-'[2]04-06-2024'!AE125</f>
        <v>2639.3181020671909</v>
      </c>
      <c r="AN125" s="23">
        <v>7639</v>
      </c>
      <c r="AO125" s="20">
        <v>14604</v>
      </c>
      <c r="AP125" s="23">
        <f t="shared" si="45"/>
        <v>85.09</v>
      </c>
      <c r="AQ125" s="23"/>
      <c r="AR125" s="23"/>
      <c r="AS125" s="55"/>
      <c r="AT125" s="55"/>
      <c r="AU125" s="55"/>
      <c r="AV125" s="55"/>
      <c r="AW125" s="55"/>
      <c r="AX125" s="23">
        <v>206147</v>
      </c>
      <c r="AY125" s="66"/>
      <c r="AZ125" s="22" t="e">
        <f>#REF!-AO125</f>
        <v>#REF!</v>
      </c>
      <c r="BA125" s="114"/>
      <c r="BB125" s="115"/>
      <c r="BC125" s="116">
        <f t="shared" si="36"/>
        <v>-6965</v>
      </c>
    </row>
    <row r="126" spans="1:55" x14ac:dyDescent="0.45">
      <c r="A126" s="110" t="s">
        <v>301</v>
      </c>
      <c r="B126" s="19">
        <v>114</v>
      </c>
      <c r="C126" s="51" t="s">
        <v>317</v>
      </c>
      <c r="D126" s="60">
        <v>114</v>
      </c>
      <c r="E126" s="65" t="s">
        <v>318</v>
      </c>
      <c r="F126" s="20">
        <v>255469</v>
      </c>
      <c r="G126" s="20">
        <v>195071</v>
      </c>
      <c r="H126" s="21">
        <f t="shared" si="23"/>
        <v>76.357992554869668</v>
      </c>
      <c r="I126" s="61">
        <v>238553</v>
      </c>
      <c r="J126" s="62">
        <v>83.03</v>
      </c>
      <c r="K126" s="22">
        <f t="shared" si="24"/>
        <v>198070.55590000001</v>
      </c>
      <c r="L126" s="22">
        <f t="shared" si="25"/>
        <v>1463</v>
      </c>
      <c r="M126" s="22">
        <v>650</v>
      </c>
      <c r="N126" s="22">
        <v>775</v>
      </c>
      <c r="O126" s="22">
        <v>15</v>
      </c>
      <c r="P126" s="22">
        <v>16</v>
      </c>
      <c r="Q126" s="22">
        <v>7</v>
      </c>
      <c r="R126" s="20"/>
      <c r="S126" s="20"/>
      <c r="T126" s="20"/>
      <c r="U126" s="20"/>
      <c r="V126" s="20"/>
      <c r="W126" s="22">
        <f t="shared" si="37"/>
        <v>88001.272272727278</v>
      </c>
      <c r="X126" s="23">
        <v>75588</v>
      </c>
      <c r="Y126" s="22">
        <f t="shared" si="38"/>
        <v>104924.59386363637</v>
      </c>
      <c r="Z126" s="23">
        <v>106536</v>
      </c>
      <c r="AA126" s="22">
        <f t="shared" si="39"/>
        <v>2030.798590909091</v>
      </c>
      <c r="AB126" s="23">
        <v>2340</v>
      </c>
      <c r="AC126" s="22">
        <f t="shared" si="40"/>
        <v>2166.185163636364</v>
      </c>
      <c r="AD126" s="23">
        <v>2030</v>
      </c>
      <c r="AE126" s="22">
        <f t="shared" si="41"/>
        <v>947.70600909090911</v>
      </c>
      <c r="AF126" s="23">
        <f t="shared" si="42"/>
        <v>13488</v>
      </c>
      <c r="AG126" s="63" t="s">
        <v>319</v>
      </c>
      <c r="AH126" s="64" t="s">
        <v>44</v>
      </c>
      <c r="AI126" s="22">
        <f t="shared" si="43"/>
        <v>104924.59386363637</v>
      </c>
      <c r="AJ126" s="22">
        <f t="shared" si="33"/>
        <v>104924.59386363637</v>
      </c>
      <c r="AK126" s="22">
        <f t="shared" si="44"/>
        <v>2030.798590909091</v>
      </c>
      <c r="AL126" s="42" t="s">
        <v>44</v>
      </c>
      <c r="AM126" s="23">
        <f>'[2]04-06-2024'!AD126-'[2]04-06-2024'!AE126</f>
        <v>16923.321590909094</v>
      </c>
      <c r="AN126" s="23">
        <v>21923</v>
      </c>
      <c r="AO126" s="20">
        <v>30948</v>
      </c>
      <c r="AP126" s="23">
        <f t="shared" si="45"/>
        <v>83.03</v>
      </c>
      <c r="AQ126" s="23"/>
      <c r="AR126" s="23"/>
      <c r="AS126" s="55"/>
      <c r="AT126" s="55"/>
      <c r="AU126" s="55"/>
      <c r="AV126" s="55"/>
      <c r="AW126" s="55"/>
      <c r="AX126" s="23">
        <v>199982</v>
      </c>
      <c r="AY126" s="66"/>
      <c r="AZ126" s="22" t="e">
        <f>#REF!-AO126</f>
        <v>#REF!</v>
      </c>
      <c r="BA126" s="114"/>
      <c r="BB126" s="115"/>
      <c r="BC126" s="116">
        <f t="shared" si="36"/>
        <v>-9025</v>
      </c>
    </row>
    <row r="127" spans="1:55" ht="40.5" x14ac:dyDescent="0.45">
      <c r="A127" s="106"/>
      <c r="B127" s="19">
        <v>115</v>
      </c>
      <c r="C127" s="51" t="s">
        <v>320</v>
      </c>
      <c r="D127" s="60">
        <v>115</v>
      </c>
      <c r="E127" s="65" t="s">
        <v>321</v>
      </c>
      <c r="F127" s="20">
        <v>209051</v>
      </c>
      <c r="G127" s="20">
        <v>174307</v>
      </c>
      <c r="H127" s="21">
        <f t="shared" si="23"/>
        <v>83.38013212087003</v>
      </c>
      <c r="I127" s="61">
        <v>215401</v>
      </c>
      <c r="J127" s="62">
        <v>83.49</v>
      </c>
      <c r="K127" s="22">
        <f t="shared" si="24"/>
        <v>179838.29489999998</v>
      </c>
      <c r="L127" s="22">
        <f t="shared" si="25"/>
        <v>1636</v>
      </c>
      <c r="M127" s="22">
        <v>805</v>
      </c>
      <c r="N127" s="22">
        <v>780</v>
      </c>
      <c r="O127" s="22">
        <v>14</v>
      </c>
      <c r="P127" s="22">
        <v>21</v>
      </c>
      <c r="Q127" s="22">
        <v>16</v>
      </c>
      <c r="R127" s="20"/>
      <c r="S127" s="20"/>
      <c r="T127" s="20"/>
      <c r="U127" s="20"/>
      <c r="V127" s="20"/>
      <c r="W127" s="22">
        <f t="shared" si="37"/>
        <v>88490.114544315395</v>
      </c>
      <c r="X127" s="23">
        <v>83589</v>
      </c>
      <c r="Y127" s="22">
        <f t="shared" si="38"/>
        <v>85741.97434107578</v>
      </c>
      <c r="Z127" s="23">
        <v>91165</v>
      </c>
      <c r="AA127" s="22">
        <f t="shared" si="39"/>
        <v>1538.9585138141806</v>
      </c>
      <c r="AB127" s="23">
        <v>2915</v>
      </c>
      <c r="AC127" s="22">
        <f t="shared" si="40"/>
        <v>2308.4377707212711</v>
      </c>
      <c r="AD127" s="23">
        <v>2347</v>
      </c>
      <c r="AE127" s="22">
        <f t="shared" si="41"/>
        <v>1758.8097300733493</v>
      </c>
      <c r="AF127" s="23">
        <f t="shared" si="42"/>
        <v>2877</v>
      </c>
      <c r="AG127" s="67" t="s">
        <v>322</v>
      </c>
      <c r="AH127" s="22" t="s">
        <v>9</v>
      </c>
      <c r="AI127" s="22">
        <f t="shared" si="43"/>
        <v>88490.114544315395</v>
      </c>
      <c r="AJ127" s="22">
        <f t="shared" si="33"/>
        <v>88490.114544315395</v>
      </c>
      <c r="AK127" s="22">
        <f t="shared" si="44"/>
        <v>1538.9585138141806</v>
      </c>
      <c r="AL127" s="42" t="s">
        <v>44</v>
      </c>
      <c r="AM127" s="23">
        <f>'[2]04-06-2024'!AD127-'[2]04-06-2024'!AE127</f>
        <v>2748.1402032396145</v>
      </c>
      <c r="AN127" s="23">
        <f>'[1]04-06-2024'!AD127-'[1]04-06-2024'!AE127</f>
        <v>2748.1402032396145</v>
      </c>
      <c r="AO127" s="64" t="s">
        <v>44</v>
      </c>
      <c r="AP127" s="23">
        <f t="shared" si="45"/>
        <v>83.489999999999981</v>
      </c>
      <c r="AQ127" s="23"/>
      <c r="AR127" s="23"/>
      <c r="AS127" s="55"/>
      <c r="AT127" s="55"/>
      <c r="AU127" s="55"/>
      <c r="AV127" s="55"/>
      <c r="AW127" s="55"/>
      <c r="AX127" s="23">
        <v>182893</v>
      </c>
      <c r="AY127" s="66"/>
      <c r="AZ127" s="22">
        <v>7576</v>
      </c>
      <c r="BA127" s="114"/>
      <c r="BB127" s="115"/>
      <c r="BC127" s="116">
        <v>0</v>
      </c>
    </row>
    <row r="128" spans="1:55" ht="40.5" x14ac:dyDescent="0.45">
      <c r="A128" s="106"/>
      <c r="B128" s="19">
        <v>116</v>
      </c>
      <c r="C128" s="51" t="s">
        <v>156</v>
      </c>
      <c r="D128" s="60">
        <v>116</v>
      </c>
      <c r="E128" s="65" t="s">
        <v>323</v>
      </c>
      <c r="F128" s="20">
        <v>264685</v>
      </c>
      <c r="G128" s="20">
        <v>205567</v>
      </c>
      <c r="H128" s="21">
        <f t="shared" si="23"/>
        <v>77.664771331960637</v>
      </c>
      <c r="I128" s="61">
        <v>267345</v>
      </c>
      <c r="J128" s="62">
        <v>79.290000000000006</v>
      </c>
      <c r="K128" s="22">
        <f t="shared" si="24"/>
        <v>211977.8505</v>
      </c>
      <c r="L128" s="22">
        <f t="shared" si="25"/>
        <v>669.9</v>
      </c>
      <c r="M128" s="22">
        <v>315</v>
      </c>
      <c r="N128" s="22">
        <v>330</v>
      </c>
      <c r="O128" s="22">
        <v>12</v>
      </c>
      <c r="P128" s="22">
        <v>8.9</v>
      </c>
      <c r="Q128" s="22">
        <v>4</v>
      </c>
      <c r="R128" s="20"/>
      <c r="S128" s="20"/>
      <c r="T128" s="20"/>
      <c r="U128" s="20"/>
      <c r="V128" s="20"/>
      <c r="W128" s="22">
        <f t="shared" si="37"/>
        <v>99676.105250783701</v>
      </c>
      <c r="X128" s="23">
        <v>76040</v>
      </c>
      <c r="Y128" s="22">
        <f t="shared" si="38"/>
        <v>104422.58645320198</v>
      </c>
      <c r="Z128" s="23">
        <v>130623</v>
      </c>
      <c r="AA128" s="22">
        <f t="shared" si="39"/>
        <v>3797.1849619346176</v>
      </c>
      <c r="AB128" s="23">
        <v>3203</v>
      </c>
      <c r="AC128" s="22">
        <f t="shared" si="40"/>
        <v>2816.2455134348415</v>
      </c>
      <c r="AD128" s="23">
        <v>2377</v>
      </c>
      <c r="AE128" s="22">
        <f t="shared" si="41"/>
        <v>1265.7283206448726</v>
      </c>
      <c r="AF128" s="23">
        <f t="shared" si="42"/>
        <v>3011</v>
      </c>
      <c r="AG128" s="63" t="s">
        <v>324</v>
      </c>
      <c r="AH128" s="64" t="s">
        <v>44</v>
      </c>
      <c r="AI128" s="22">
        <f t="shared" si="43"/>
        <v>104422.58645320198</v>
      </c>
      <c r="AJ128" s="22">
        <f t="shared" si="33"/>
        <v>104422.58645320198</v>
      </c>
      <c r="AK128" s="22">
        <f t="shared" si="44"/>
        <v>3203</v>
      </c>
      <c r="AL128" s="42" t="s">
        <v>44</v>
      </c>
      <c r="AM128" s="23">
        <f>'[2]04-06-2024'!AD128-'[2]04-06-2024'!AE128</f>
        <v>4746.4812024182756</v>
      </c>
      <c r="AN128" s="23">
        <v>9746</v>
      </c>
      <c r="AO128" s="20">
        <v>54583</v>
      </c>
      <c r="AP128" s="23">
        <f t="shared" si="45"/>
        <v>79.290000000000006</v>
      </c>
      <c r="AQ128" s="23"/>
      <c r="AR128" s="23"/>
      <c r="AS128" s="55"/>
      <c r="AT128" s="55"/>
      <c r="AU128" s="55"/>
      <c r="AV128" s="55"/>
      <c r="AW128" s="55"/>
      <c r="AX128" s="23">
        <v>215254</v>
      </c>
      <c r="AY128" s="66"/>
      <c r="AZ128" s="22" t="e">
        <f>#REF!-AO128</f>
        <v>#REF!</v>
      </c>
      <c r="BA128" s="114"/>
      <c r="BB128" s="115"/>
      <c r="BC128" s="116">
        <f t="shared" si="36"/>
        <v>-44837</v>
      </c>
    </row>
    <row r="129" spans="1:55" x14ac:dyDescent="0.45">
      <c r="A129" s="106"/>
      <c r="B129" s="19">
        <v>117</v>
      </c>
      <c r="C129" s="51" t="s">
        <v>325</v>
      </c>
      <c r="D129" s="60">
        <v>117</v>
      </c>
      <c r="E129" s="65" t="s">
        <v>326</v>
      </c>
      <c r="F129" s="20">
        <v>238836</v>
      </c>
      <c r="G129" s="20">
        <v>158363</v>
      </c>
      <c r="H129" s="21">
        <f t="shared" si="23"/>
        <v>66.306168249342647</v>
      </c>
      <c r="I129" s="61">
        <v>239497</v>
      </c>
      <c r="J129" s="62">
        <v>71.72</v>
      </c>
      <c r="K129" s="22">
        <f t="shared" si="24"/>
        <v>171767.24840000001</v>
      </c>
      <c r="L129" s="22">
        <f t="shared" si="25"/>
        <v>721</v>
      </c>
      <c r="M129" s="22">
        <v>310</v>
      </c>
      <c r="N129" s="22">
        <v>395</v>
      </c>
      <c r="O129" s="22">
        <v>7</v>
      </c>
      <c r="P129" s="22">
        <v>5</v>
      </c>
      <c r="Q129" s="22">
        <v>4</v>
      </c>
      <c r="R129" s="20"/>
      <c r="S129" s="20"/>
      <c r="T129" s="20"/>
      <c r="U129" s="20"/>
      <c r="V129" s="20"/>
      <c r="W129" s="22">
        <f t="shared" si="37"/>
        <v>73852.769769764214</v>
      </c>
      <c r="X129" s="23">
        <v>48062</v>
      </c>
      <c r="Y129" s="22">
        <f t="shared" si="38"/>
        <v>94102.72277115118</v>
      </c>
      <c r="Z129" s="23">
        <v>120551</v>
      </c>
      <c r="AA129" s="22">
        <f t="shared" si="39"/>
        <v>1667.6431883495145</v>
      </c>
      <c r="AB129" s="23">
        <v>2038</v>
      </c>
      <c r="AC129" s="22">
        <f t="shared" si="40"/>
        <v>1191.173705963939</v>
      </c>
      <c r="AD129" s="23">
        <v>967</v>
      </c>
      <c r="AE129" s="22">
        <f t="shared" si="41"/>
        <v>952.93896477115129</v>
      </c>
      <c r="AF129" s="23">
        <f t="shared" si="42"/>
        <v>3120</v>
      </c>
      <c r="AG129" s="63" t="s">
        <v>327</v>
      </c>
      <c r="AH129" s="64" t="s">
        <v>44</v>
      </c>
      <c r="AI129" s="22">
        <f t="shared" si="43"/>
        <v>94102.72277115118</v>
      </c>
      <c r="AJ129" s="22">
        <f t="shared" si="33"/>
        <v>94102.72277115118</v>
      </c>
      <c r="AK129" s="22">
        <f t="shared" si="44"/>
        <v>1667.6431883495145</v>
      </c>
      <c r="AL129" s="42" t="s">
        <v>44</v>
      </c>
      <c r="AM129" s="23">
        <f>'[2]04-06-2024'!AD129-'[2]04-06-2024'!AE129</f>
        <v>20249.953001386966</v>
      </c>
      <c r="AN129" s="23">
        <v>25250</v>
      </c>
      <c r="AO129" s="20">
        <v>72489</v>
      </c>
      <c r="AP129" s="23">
        <f t="shared" si="45"/>
        <v>71.72</v>
      </c>
      <c r="AQ129" s="23"/>
      <c r="AR129" s="23"/>
      <c r="AS129" s="55"/>
      <c r="AT129" s="55"/>
      <c r="AU129" s="55"/>
      <c r="AV129" s="55"/>
      <c r="AW129" s="55"/>
      <c r="AX129" s="23">
        <v>174738</v>
      </c>
      <c r="AY129" s="66"/>
      <c r="AZ129" s="22" t="e">
        <f>#REF!-AO129</f>
        <v>#REF!</v>
      </c>
      <c r="BA129" s="114"/>
      <c r="BB129" s="115"/>
      <c r="BC129" s="116">
        <f t="shared" si="36"/>
        <v>-47239</v>
      </c>
    </row>
    <row r="130" spans="1:55" ht="40.5" x14ac:dyDescent="0.45">
      <c r="A130" s="106"/>
      <c r="B130" s="19">
        <v>118</v>
      </c>
      <c r="C130" s="51" t="s">
        <v>328</v>
      </c>
      <c r="D130" s="60">
        <v>118</v>
      </c>
      <c r="E130" s="65" t="s">
        <v>329</v>
      </c>
      <c r="F130" s="20">
        <v>254641</v>
      </c>
      <c r="G130" s="20">
        <v>166092</v>
      </c>
      <c r="H130" s="21">
        <f t="shared" si="23"/>
        <v>65.225945546867948</v>
      </c>
      <c r="I130" s="61">
        <v>280888</v>
      </c>
      <c r="J130" s="62">
        <v>67.760000000000005</v>
      </c>
      <c r="K130" s="22">
        <f t="shared" si="24"/>
        <v>190329.70880000002</v>
      </c>
      <c r="L130" s="22">
        <f t="shared" si="25"/>
        <v>310.5</v>
      </c>
      <c r="M130" s="22">
        <v>145</v>
      </c>
      <c r="N130" s="22">
        <v>155</v>
      </c>
      <c r="O130" s="22">
        <v>3</v>
      </c>
      <c r="P130" s="22">
        <v>3.5</v>
      </c>
      <c r="Q130" s="22">
        <v>4</v>
      </c>
      <c r="R130" s="20"/>
      <c r="S130" s="20"/>
      <c r="T130" s="20"/>
      <c r="U130" s="20"/>
      <c r="V130" s="20"/>
      <c r="W130" s="22">
        <f t="shared" si="37"/>
        <v>88881.828586151387</v>
      </c>
      <c r="X130" s="23">
        <v>75495</v>
      </c>
      <c r="Y130" s="22">
        <f t="shared" si="38"/>
        <v>95011.609867954918</v>
      </c>
      <c r="Z130" s="23">
        <v>109975</v>
      </c>
      <c r="AA130" s="22">
        <f t="shared" si="39"/>
        <v>1838.9343845410629</v>
      </c>
      <c r="AB130" s="23">
        <v>4280</v>
      </c>
      <c r="AC130" s="22">
        <f t="shared" si="40"/>
        <v>2145.4234486312403</v>
      </c>
      <c r="AD130" s="23">
        <v>2016</v>
      </c>
      <c r="AE130" s="22">
        <f t="shared" si="41"/>
        <v>2451.9125127214174</v>
      </c>
      <c r="AF130" s="23">
        <f t="shared" si="42"/>
        <v>2776</v>
      </c>
      <c r="AG130" s="67" t="s">
        <v>330</v>
      </c>
      <c r="AH130" s="64" t="s">
        <v>44</v>
      </c>
      <c r="AI130" s="22">
        <f t="shared" si="43"/>
        <v>95011.609867954918</v>
      </c>
      <c r="AJ130" s="22">
        <f t="shared" si="33"/>
        <v>95011.609867954918</v>
      </c>
      <c r="AK130" s="22">
        <f t="shared" si="44"/>
        <v>1838.9343845410629</v>
      </c>
      <c r="AL130" s="42" t="s">
        <v>44</v>
      </c>
      <c r="AM130" s="23">
        <f>'[2]04-06-2024'!AD130-'[2]04-06-2024'!AE130</f>
        <v>6129.7812818035309</v>
      </c>
      <c r="AN130" s="23">
        <v>11130</v>
      </c>
      <c r="AO130" s="20">
        <v>34480</v>
      </c>
      <c r="AP130" s="23">
        <f t="shared" si="45"/>
        <v>67.760000000000005</v>
      </c>
      <c r="AQ130" s="23"/>
      <c r="AR130" s="23"/>
      <c r="AS130" s="55"/>
      <c r="AT130" s="55"/>
      <c r="AU130" s="55"/>
      <c r="AV130" s="55"/>
      <c r="AW130" s="55"/>
      <c r="AX130" s="23">
        <v>194542</v>
      </c>
      <c r="AY130" s="66"/>
      <c r="AZ130" s="22" t="e">
        <f>#REF!-AO130</f>
        <v>#REF!</v>
      </c>
      <c r="BA130" s="114"/>
      <c r="BB130" s="115"/>
      <c r="BC130" s="116">
        <f t="shared" si="36"/>
        <v>-23350</v>
      </c>
    </row>
    <row r="131" spans="1:55" ht="40.5" x14ac:dyDescent="0.45">
      <c r="A131" s="107"/>
      <c r="B131" s="19">
        <v>119</v>
      </c>
      <c r="C131" s="51" t="s">
        <v>331</v>
      </c>
      <c r="D131" s="60">
        <v>119</v>
      </c>
      <c r="E131" s="65" t="s">
        <v>332</v>
      </c>
      <c r="F131" s="20">
        <v>230446</v>
      </c>
      <c r="G131" s="20">
        <v>189392</v>
      </c>
      <c r="H131" s="21">
        <f t="shared" si="23"/>
        <v>82.18498042925458</v>
      </c>
      <c r="I131" s="61">
        <v>232011</v>
      </c>
      <c r="J131" s="62">
        <v>83.88</v>
      </c>
      <c r="K131" s="22">
        <f t="shared" si="24"/>
        <v>194610.82680000001</v>
      </c>
      <c r="L131" s="22">
        <f t="shared" si="25"/>
        <v>975</v>
      </c>
      <c r="M131" s="22">
        <v>451</v>
      </c>
      <c r="N131" s="22">
        <v>495</v>
      </c>
      <c r="O131" s="22">
        <v>10</v>
      </c>
      <c r="P131" s="22">
        <v>14</v>
      </c>
      <c r="Q131" s="22">
        <v>5</v>
      </c>
      <c r="R131" s="20"/>
      <c r="S131" s="20"/>
      <c r="T131" s="20"/>
      <c r="U131" s="20"/>
      <c r="V131" s="20"/>
      <c r="W131" s="22">
        <f t="shared" si="37"/>
        <v>90019.98244800001</v>
      </c>
      <c r="X131" s="23">
        <v>86990</v>
      </c>
      <c r="Y131" s="22">
        <f t="shared" si="38"/>
        <v>98802.419760000004</v>
      </c>
      <c r="Z131" s="23">
        <v>103278</v>
      </c>
      <c r="AA131" s="22">
        <f t="shared" si="39"/>
        <v>1996.0084800000002</v>
      </c>
      <c r="AB131" s="23">
        <v>1577</v>
      </c>
      <c r="AC131" s="22">
        <f t="shared" si="40"/>
        <v>2794.4118720000001</v>
      </c>
      <c r="AD131" s="23">
        <v>2057</v>
      </c>
      <c r="AE131" s="22">
        <f t="shared" si="41"/>
        <v>998.0042400000001</v>
      </c>
      <c r="AF131" s="23">
        <f t="shared" si="42"/>
        <v>1814</v>
      </c>
      <c r="AG131" s="67" t="s">
        <v>333</v>
      </c>
      <c r="AH131" s="64" t="s">
        <v>44</v>
      </c>
      <c r="AI131" s="22">
        <f t="shared" si="43"/>
        <v>98802.419760000004</v>
      </c>
      <c r="AJ131" s="22">
        <f t="shared" si="33"/>
        <v>98802.419760000004</v>
      </c>
      <c r="AK131" s="22">
        <f t="shared" si="44"/>
        <v>1577</v>
      </c>
      <c r="AL131" s="42" t="s">
        <v>44</v>
      </c>
      <c r="AM131" s="23">
        <f>'[2]04-06-2024'!AD131-'[2]04-06-2024'!AE131</f>
        <v>8782.4373119999946</v>
      </c>
      <c r="AN131" s="23">
        <v>13782</v>
      </c>
      <c r="AO131" s="20">
        <v>16288</v>
      </c>
      <c r="AP131" s="23">
        <f t="shared" si="45"/>
        <v>83.88</v>
      </c>
      <c r="AQ131" s="23"/>
      <c r="AR131" s="23"/>
      <c r="AS131" s="55"/>
      <c r="AT131" s="55"/>
      <c r="AU131" s="55"/>
      <c r="AV131" s="55"/>
      <c r="AW131" s="55"/>
      <c r="AX131" s="23">
        <v>195716</v>
      </c>
      <c r="AY131" s="66"/>
      <c r="AZ131" s="22" t="e">
        <f>#REF!-AO131</f>
        <v>#REF!</v>
      </c>
      <c r="BA131" s="114"/>
      <c r="BB131" s="115"/>
      <c r="BC131" s="116">
        <f t="shared" si="36"/>
        <v>-2506</v>
      </c>
    </row>
    <row r="132" spans="1:55" x14ac:dyDescent="0.45">
      <c r="A132" s="110" t="s">
        <v>334</v>
      </c>
      <c r="B132" s="19">
        <v>120</v>
      </c>
      <c r="C132" s="51" t="s">
        <v>335</v>
      </c>
      <c r="D132" s="60">
        <v>120</v>
      </c>
      <c r="E132" s="65" t="s">
        <v>336</v>
      </c>
      <c r="F132" s="20">
        <v>236529</v>
      </c>
      <c r="G132" s="20">
        <v>184230</v>
      </c>
      <c r="H132" s="21">
        <f t="shared" si="23"/>
        <v>77.888969217305288</v>
      </c>
      <c r="I132" s="61">
        <v>245205</v>
      </c>
      <c r="J132" s="62">
        <v>78.89</v>
      </c>
      <c r="K132" s="22">
        <f t="shared" si="24"/>
        <v>193442.22449999998</v>
      </c>
      <c r="L132" s="22">
        <f t="shared" si="25"/>
        <v>1909</v>
      </c>
      <c r="M132" s="22">
        <v>900</v>
      </c>
      <c r="N132" s="22">
        <v>950</v>
      </c>
      <c r="O132" s="22">
        <v>15</v>
      </c>
      <c r="P132" s="22">
        <v>26</v>
      </c>
      <c r="Q132" s="22">
        <v>18</v>
      </c>
      <c r="R132" s="20"/>
      <c r="S132" s="20"/>
      <c r="T132" s="20"/>
      <c r="U132" s="20"/>
      <c r="V132" s="20"/>
      <c r="W132" s="22">
        <f t="shared" si="37"/>
        <v>91198.534337349382</v>
      </c>
      <c r="X132" s="23">
        <v>81483</v>
      </c>
      <c r="Y132" s="22">
        <f t="shared" si="38"/>
        <v>96265.119578313243</v>
      </c>
      <c r="Z132" s="23">
        <v>102675</v>
      </c>
      <c r="AA132" s="22">
        <f t="shared" si="39"/>
        <v>1519.9755722891566</v>
      </c>
      <c r="AB132" s="23">
        <v>3308</v>
      </c>
      <c r="AC132" s="22">
        <f t="shared" si="40"/>
        <v>2634.6243253012049</v>
      </c>
      <c r="AD132" s="23">
        <v>3129</v>
      </c>
      <c r="AE132" s="22">
        <f t="shared" si="41"/>
        <v>1823.9706867469879</v>
      </c>
      <c r="AF132" s="23">
        <f t="shared" si="42"/>
        <v>3970</v>
      </c>
      <c r="AG132" s="63" t="s">
        <v>337</v>
      </c>
      <c r="AH132" s="64" t="s">
        <v>44</v>
      </c>
      <c r="AI132" s="22">
        <f t="shared" si="43"/>
        <v>96265.119578313243</v>
      </c>
      <c r="AJ132" s="22">
        <f t="shared" si="33"/>
        <v>96265.119578313243</v>
      </c>
      <c r="AK132" s="22">
        <f t="shared" si="44"/>
        <v>1519.9755722891566</v>
      </c>
      <c r="AL132" s="42" t="s">
        <v>44</v>
      </c>
      <c r="AM132" s="23">
        <f>'[2]04-06-2024'!AD132-'[2]04-06-2024'!AE132</f>
        <v>5066.585240963861</v>
      </c>
      <c r="AN132" s="23">
        <v>10067</v>
      </c>
      <c r="AO132" s="20">
        <v>21192</v>
      </c>
      <c r="AP132" s="23">
        <f t="shared" si="45"/>
        <v>78.889999999999986</v>
      </c>
      <c r="AQ132" s="23"/>
      <c r="AR132" s="23"/>
      <c r="AS132" s="55"/>
      <c r="AT132" s="55"/>
      <c r="AU132" s="55"/>
      <c r="AV132" s="55"/>
      <c r="AW132" s="55"/>
      <c r="AX132" s="23">
        <v>194565</v>
      </c>
      <c r="AY132" s="66"/>
      <c r="AZ132" s="22" t="e">
        <f>#REF!-AO132</f>
        <v>#REF!</v>
      </c>
      <c r="BA132" s="114"/>
      <c r="BB132" s="115"/>
      <c r="BC132" s="116">
        <f t="shared" si="36"/>
        <v>-11125</v>
      </c>
    </row>
    <row r="133" spans="1:55" x14ac:dyDescent="0.45">
      <c r="A133" s="106"/>
      <c r="B133" s="19">
        <v>121</v>
      </c>
      <c r="C133" s="51" t="s">
        <v>338</v>
      </c>
      <c r="D133" s="60">
        <v>121</v>
      </c>
      <c r="E133" s="65" t="s">
        <v>339</v>
      </c>
      <c r="F133" s="20">
        <v>231724</v>
      </c>
      <c r="G133" s="20">
        <v>192963</v>
      </c>
      <c r="H133" s="21">
        <f t="shared" si="23"/>
        <v>83.272772781412371</v>
      </c>
      <c r="I133" s="61">
        <v>242610</v>
      </c>
      <c r="J133" s="62">
        <v>82.92</v>
      </c>
      <c r="K133" s="22">
        <f t="shared" si="24"/>
        <v>201172.212</v>
      </c>
      <c r="L133" s="22">
        <f t="shared" si="25"/>
        <v>1533.2</v>
      </c>
      <c r="M133" s="22">
        <v>710</v>
      </c>
      <c r="N133" s="22">
        <v>760</v>
      </c>
      <c r="O133" s="22">
        <v>21.2</v>
      </c>
      <c r="P133" s="22">
        <v>30</v>
      </c>
      <c r="Q133" s="22">
        <v>12</v>
      </c>
      <c r="R133" s="20"/>
      <c r="S133" s="20"/>
      <c r="T133" s="20"/>
      <c r="U133" s="20"/>
      <c r="V133" s="20"/>
      <c r="W133" s="22">
        <f t="shared" si="37"/>
        <v>93159.581607096261</v>
      </c>
      <c r="X133" s="23">
        <v>81933</v>
      </c>
      <c r="Y133" s="22">
        <f t="shared" si="38"/>
        <v>99720.115523088956</v>
      </c>
      <c r="Z133" s="23">
        <v>111048</v>
      </c>
      <c r="AA133" s="22">
        <f t="shared" si="39"/>
        <v>2781.6663803809024</v>
      </c>
      <c r="AB133" s="23">
        <v>4124</v>
      </c>
      <c r="AC133" s="22">
        <f t="shared" si="40"/>
        <v>3936.3203495956168</v>
      </c>
      <c r="AD133" s="23">
        <v>3423</v>
      </c>
      <c r="AE133" s="22">
        <f t="shared" si="41"/>
        <v>1574.5281398382469</v>
      </c>
      <c r="AF133" s="23">
        <f t="shared" si="42"/>
        <v>2610</v>
      </c>
      <c r="AG133" s="63" t="s">
        <v>340</v>
      </c>
      <c r="AH133" s="64" t="s">
        <v>44</v>
      </c>
      <c r="AI133" s="22">
        <f t="shared" si="43"/>
        <v>99720.115523088956</v>
      </c>
      <c r="AJ133" s="22">
        <f t="shared" si="33"/>
        <v>99720.115523088956</v>
      </c>
      <c r="AK133" s="22">
        <f t="shared" si="44"/>
        <v>2781.6663803809024</v>
      </c>
      <c r="AL133" s="42" t="s">
        <v>44</v>
      </c>
      <c r="AM133" s="23">
        <f>'[2]04-06-2024'!AD133-'[2]04-06-2024'!AE133</f>
        <v>6560.5339159926953</v>
      </c>
      <c r="AN133" s="23">
        <v>11561</v>
      </c>
      <c r="AO133" s="20">
        <v>29115</v>
      </c>
      <c r="AP133" s="23">
        <f t="shared" si="45"/>
        <v>82.92</v>
      </c>
      <c r="AQ133" s="23"/>
      <c r="AR133" s="23"/>
      <c r="AS133" s="55"/>
      <c r="AT133" s="55"/>
      <c r="AU133" s="55"/>
      <c r="AV133" s="55"/>
      <c r="AW133" s="55"/>
      <c r="AX133" s="23">
        <v>203138</v>
      </c>
      <c r="AY133" s="66"/>
      <c r="AZ133" s="22" t="e">
        <f>#REF!-AO133</f>
        <v>#REF!</v>
      </c>
      <c r="BA133" s="114"/>
      <c r="BB133" s="115"/>
      <c r="BC133" s="116">
        <f t="shared" si="36"/>
        <v>-17554</v>
      </c>
    </row>
    <row r="134" spans="1:55" ht="40.5" x14ac:dyDescent="0.45">
      <c r="A134" s="107"/>
      <c r="B134" s="19">
        <v>122</v>
      </c>
      <c r="C134" s="51" t="s">
        <v>341</v>
      </c>
      <c r="D134" s="60">
        <v>122</v>
      </c>
      <c r="E134" s="65" t="s">
        <v>342</v>
      </c>
      <c r="F134" s="20">
        <v>240304</v>
      </c>
      <c r="G134" s="20">
        <v>190714</v>
      </c>
      <c r="H134" s="21">
        <f t="shared" si="23"/>
        <v>79.363639390105874</v>
      </c>
      <c r="I134" s="61">
        <v>243582</v>
      </c>
      <c r="J134" s="62">
        <v>80.87</v>
      </c>
      <c r="K134" s="22">
        <f t="shared" si="24"/>
        <v>196984.7634</v>
      </c>
      <c r="L134" s="22">
        <f t="shared" si="25"/>
        <v>2094</v>
      </c>
      <c r="M134" s="22">
        <v>980</v>
      </c>
      <c r="N134" s="22">
        <v>1030</v>
      </c>
      <c r="O134" s="22">
        <v>11</v>
      </c>
      <c r="P134" s="22">
        <v>45</v>
      </c>
      <c r="Q134" s="22">
        <v>28</v>
      </c>
      <c r="R134" s="20"/>
      <c r="S134" s="20"/>
      <c r="T134" s="20"/>
      <c r="U134" s="20"/>
      <c r="V134" s="20"/>
      <c r="W134" s="22">
        <f t="shared" si="37"/>
        <v>92189.621839541549</v>
      </c>
      <c r="X134" s="23">
        <v>88104</v>
      </c>
      <c r="Y134" s="22">
        <f t="shared" si="38"/>
        <v>96893.173974212026</v>
      </c>
      <c r="Z134" s="23">
        <v>104398</v>
      </c>
      <c r="AA134" s="22">
        <f t="shared" si="39"/>
        <v>1034.781469627507</v>
      </c>
      <c r="AB134" s="23">
        <v>1935</v>
      </c>
      <c r="AC134" s="22">
        <f t="shared" si="40"/>
        <v>4233.1969212034383</v>
      </c>
      <c r="AD134" s="23">
        <v>3037</v>
      </c>
      <c r="AE134" s="22">
        <f t="shared" si="41"/>
        <v>2633.9891954154728</v>
      </c>
      <c r="AF134" s="23">
        <f t="shared" si="42"/>
        <v>2091</v>
      </c>
      <c r="AG134" s="63" t="s">
        <v>343</v>
      </c>
      <c r="AH134" s="64" t="s">
        <v>44</v>
      </c>
      <c r="AI134" s="22">
        <f t="shared" si="43"/>
        <v>96893.173974212026</v>
      </c>
      <c r="AJ134" s="22">
        <f t="shared" si="33"/>
        <v>96893.173974212026</v>
      </c>
      <c r="AK134" s="22">
        <f t="shared" si="44"/>
        <v>1034.781469627507</v>
      </c>
      <c r="AL134" s="42" t="s">
        <v>44</v>
      </c>
      <c r="AM134" s="23">
        <f>'[2]04-06-2024'!AD134-'[2]04-06-2024'!AE134</f>
        <v>4703.5521346704772</v>
      </c>
      <c r="AN134" s="23">
        <v>9704</v>
      </c>
      <c r="AO134" s="20">
        <v>16294</v>
      </c>
      <c r="AP134" s="23">
        <f t="shared" si="45"/>
        <v>80.87</v>
      </c>
      <c r="AQ134" s="23"/>
      <c r="AR134" s="23"/>
      <c r="AS134" s="55"/>
      <c r="AT134" s="55"/>
      <c r="AU134" s="55"/>
      <c r="AV134" s="55"/>
      <c r="AW134" s="55"/>
      <c r="AX134" s="23">
        <v>199565</v>
      </c>
      <c r="AY134" s="66"/>
      <c r="AZ134" s="22" t="e">
        <f>#REF!-AO134</f>
        <v>#REF!</v>
      </c>
      <c r="BA134" s="114"/>
      <c r="BB134" s="115"/>
      <c r="BC134" s="116">
        <f t="shared" si="36"/>
        <v>-6590</v>
      </c>
    </row>
    <row r="135" spans="1:55" ht="40.5" x14ac:dyDescent="0.45">
      <c r="A135" s="25" t="s">
        <v>301</v>
      </c>
      <c r="B135" s="19">
        <v>123</v>
      </c>
      <c r="C135" s="51" t="s">
        <v>344</v>
      </c>
      <c r="D135" s="60">
        <v>123</v>
      </c>
      <c r="E135" s="65" t="s">
        <v>345</v>
      </c>
      <c r="F135" s="20">
        <v>231202</v>
      </c>
      <c r="G135" s="20">
        <v>185820</v>
      </c>
      <c r="H135" s="21">
        <f t="shared" si="23"/>
        <v>80.371277065077294</v>
      </c>
      <c r="I135" s="61">
        <v>241677</v>
      </c>
      <c r="J135" s="62">
        <v>81.92</v>
      </c>
      <c r="K135" s="22">
        <f t="shared" si="24"/>
        <v>197981.7984</v>
      </c>
      <c r="L135" s="22">
        <f t="shared" si="25"/>
        <v>1115.2</v>
      </c>
      <c r="M135" s="22">
        <v>581</v>
      </c>
      <c r="N135" s="22">
        <v>494</v>
      </c>
      <c r="O135" s="22">
        <v>12</v>
      </c>
      <c r="P135" s="22">
        <v>17.2</v>
      </c>
      <c r="Q135" s="22">
        <v>11</v>
      </c>
      <c r="R135" s="20"/>
      <c r="S135" s="20"/>
      <c r="T135" s="20"/>
      <c r="U135" s="20"/>
      <c r="V135" s="20"/>
      <c r="W135" s="22">
        <f t="shared" si="37"/>
        <v>103145.10838450503</v>
      </c>
      <c r="X135" s="23">
        <v>91916</v>
      </c>
      <c r="Y135" s="22">
        <f t="shared" si="38"/>
        <v>87699.971672883781</v>
      </c>
      <c r="Z135" s="23">
        <v>101537</v>
      </c>
      <c r="AA135" s="22">
        <f t="shared" si="39"/>
        <v>2130.3636843615495</v>
      </c>
      <c r="AB135" s="23">
        <v>2512</v>
      </c>
      <c r="AC135" s="22">
        <f t="shared" si="40"/>
        <v>3053.5212809182203</v>
      </c>
      <c r="AD135" s="23">
        <v>2072</v>
      </c>
      <c r="AE135" s="22">
        <f t="shared" si="41"/>
        <v>1952.8333773314203</v>
      </c>
      <c r="AF135" s="23">
        <f t="shared" si="42"/>
        <v>2855</v>
      </c>
      <c r="AG135" s="63" t="s">
        <v>346</v>
      </c>
      <c r="AH135" s="22" t="s">
        <v>9</v>
      </c>
      <c r="AI135" s="22">
        <f t="shared" si="43"/>
        <v>103145.10838450503</v>
      </c>
      <c r="AJ135" s="22">
        <f t="shared" si="33"/>
        <v>103145.10838450503</v>
      </c>
      <c r="AK135" s="22">
        <f t="shared" si="44"/>
        <v>2130.3636843615495</v>
      </c>
      <c r="AL135" s="42" t="s">
        <v>44</v>
      </c>
      <c r="AM135" s="23">
        <f>'[2]04-06-2024'!AD135-'[2]04-06-2024'!AE135</f>
        <v>15445.13671162125</v>
      </c>
      <c r="AN135" s="23">
        <f>'[1]04-06-2024'!AD135-'[1]04-06-2024'!AE135</f>
        <v>15445.13671162125</v>
      </c>
      <c r="AO135" s="64" t="s">
        <v>44</v>
      </c>
      <c r="AP135" s="23">
        <f t="shared" si="45"/>
        <v>81.92</v>
      </c>
      <c r="AQ135" s="23"/>
      <c r="AR135" s="23"/>
      <c r="AS135" s="55"/>
      <c r="AT135" s="55"/>
      <c r="AU135" s="55"/>
      <c r="AV135" s="55"/>
      <c r="AW135" s="55"/>
      <c r="AX135" s="23">
        <v>200892</v>
      </c>
      <c r="AY135" s="66"/>
      <c r="AZ135" s="22">
        <v>9621</v>
      </c>
      <c r="BA135" s="114"/>
      <c r="BB135" s="115"/>
      <c r="BC135" s="116">
        <v>0</v>
      </c>
    </row>
    <row r="136" spans="1:55" x14ac:dyDescent="0.45">
      <c r="A136" s="25" t="s">
        <v>347</v>
      </c>
      <c r="B136" s="19">
        <v>124</v>
      </c>
      <c r="C136" s="51" t="s">
        <v>348</v>
      </c>
      <c r="D136" s="60">
        <v>124</v>
      </c>
      <c r="E136" s="65" t="s">
        <v>349</v>
      </c>
      <c r="F136" s="20">
        <v>205338</v>
      </c>
      <c r="G136" s="20">
        <v>156819</v>
      </c>
      <c r="H136" s="21">
        <f t="shared" si="23"/>
        <v>76.371153902346379</v>
      </c>
      <c r="I136" s="61">
        <v>219290</v>
      </c>
      <c r="J136" s="62">
        <v>78.739999999999995</v>
      </c>
      <c r="K136" s="22">
        <f t="shared" si="24"/>
        <v>172668.94599999997</v>
      </c>
      <c r="L136" s="22">
        <f t="shared" si="25"/>
        <v>631.5</v>
      </c>
      <c r="M136" s="22">
        <v>334</v>
      </c>
      <c r="N136" s="22">
        <v>269</v>
      </c>
      <c r="O136" s="22">
        <v>9.5</v>
      </c>
      <c r="P136" s="22">
        <v>7</v>
      </c>
      <c r="Q136" s="22">
        <v>12</v>
      </c>
      <c r="R136" s="20"/>
      <c r="S136" s="20"/>
      <c r="T136" s="20"/>
      <c r="U136" s="20"/>
      <c r="V136" s="20"/>
      <c r="W136" s="22">
        <f t="shared" si="37"/>
        <v>91324.509840063314</v>
      </c>
      <c r="X136" s="23">
        <v>90410</v>
      </c>
      <c r="Y136" s="22">
        <f t="shared" si="38"/>
        <v>73551.775889152792</v>
      </c>
      <c r="Z136" s="23">
        <v>71843</v>
      </c>
      <c r="AA136" s="22">
        <f t="shared" si="39"/>
        <v>2597.5534235946157</v>
      </c>
      <c r="AB136" s="23">
        <v>7366</v>
      </c>
      <c r="AC136" s="22">
        <f t="shared" si="40"/>
        <v>1913.9867331749799</v>
      </c>
      <c r="AD136" s="23">
        <v>3076</v>
      </c>
      <c r="AE136" s="22">
        <f t="shared" si="41"/>
        <v>3281.1201140142512</v>
      </c>
      <c r="AF136" s="23">
        <f t="shared" si="42"/>
        <v>2185</v>
      </c>
      <c r="AG136" s="65" t="s">
        <v>350</v>
      </c>
      <c r="AH136" s="22" t="s">
        <v>9</v>
      </c>
      <c r="AI136" s="22">
        <f t="shared" si="43"/>
        <v>91324.509840063314</v>
      </c>
      <c r="AJ136" s="22">
        <f t="shared" si="33"/>
        <v>91324.509840063314</v>
      </c>
      <c r="AK136" s="22">
        <f t="shared" si="44"/>
        <v>2597.5534235946157</v>
      </c>
      <c r="AL136" s="23" t="s">
        <v>9</v>
      </c>
      <c r="AM136" s="23">
        <f>'[2]04-06-2024'!AD136-'[2]04-06-2024'!AE136</f>
        <v>17772.733950910522</v>
      </c>
      <c r="AN136" s="23">
        <f>'[1]04-06-2024'!AD136-'[1]04-06-2024'!AE136</f>
        <v>17772.733950910522</v>
      </c>
      <c r="AO136" s="20">
        <v>18567</v>
      </c>
      <c r="AP136" s="23">
        <f t="shared" si="45"/>
        <v>78.739999999999981</v>
      </c>
      <c r="AQ136" s="23"/>
      <c r="AR136" s="23"/>
      <c r="AS136" s="55"/>
      <c r="AT136" s="55"/>
      <c r="AU136" s="55"/>
      <c r="AV136" s="55"/>
      <c r="AW136" s="55"/>
      <c r="AX136" s="23">
        <v>174880</v>
      </c>
      <c r="AY136" s="66"/>
      <c r="AZ136" s="22" t="e">
        <f>#REF!-AO136</f>
        <v>#REF!</v>
      </c>
      <c r="BA136" s="114"/>
      <c r="BB136" s="115"/>
      <c r="BC136" s="116">
        <f t="shared" si="36"/>
        <v>-794.26604908947775</v>
      </c>
    </row>
    <row r="137" spans="1:55" x14ac:dyDescent="0.45">
      <c r="A137" s="25" t="s">
        <v>351</v>
      </c>
      <c r="B137" s="19">
        <v>125</v>
      </c>
      <c r="C137" s="51" t="s">
        <v>352</v>
      </c>
      <c r="D137" s="60">
        <v>125</v>
      </c>
      <c r="E137" s="65" t="s">
        <v>353</v>
      </c>
      <c r="F137" s="20">
        <v>222409</v>
      </c>
      <c r="G137" s="20">
        <v>164846</v>
      </c>
      <c r="H137" s="21">
        <f t="shared" si="23"/>
        <v>74.118403481873486</v>
      </c>
      <c r="I137" s="61">
        <v>241200</v>
      </c>
      <c r="J137" s="62">
        <v>76.05</v>
      </c>
      <c r="K137" s="22">
        <f t="shared" si="24"/>
        <v>183432.6</v>
      </c>
      <c r="L137" s="22">
        <f t="shared" si="25"/>
        <v>1015</v>
      </c>
      <c r="M137" s="22">
        <v>460</v>
      </c>
      <c r="N137" s="22">
        <v>520</v>
      </c>
      <c r="O137" s="22">
        <v>18</v>
      </c>
      <c r="P137" s="22">
        <v>9</v>
      </c>
      <c r="Q137" s="22">
        <v>8</v>
      </c>
      <c r="R137" s="20"/>
      <c r="S137" s="20"/>
      <c r="T137" s="20"/>
      <c r="U137" s="20"/>
      <c r="V137" s="20"/>
      <c r="W137" s="22">
        <f t="shared" si="37"/>
        <v>83132.015763546806</v>
      </c>
      <c r="X137" s="23">
        <v>92609</v>
      </c>
      <c r="Y137" s="22">
        <f t="shared" si="38"/>
        <v>93975.322167487699</v>
      </c>
      <c r="Z137" s="23">
        <v>85593</v>
      </c>
      <c r="AA137" s="22">
        <f t="shared" si="39"/>
        <v>3252.9919211822662</v>
      </c>
      <c r="AB137" s="23">
        <v>1009</v>
      </c>
      <c r="AC137" s="22">
        <f t="shared" si="40"/>
        <v>1626.4959605911331</v>
      </c>
      <c r="AD137" s="23">
        <v>1617</v>
      </c>
      <c r="AE137" s="22">
        <f t="shared" si="41"/>
        <v>1445.7741871921182</v>
      </c>
      <c r="AF137" s="23">
        <f t="shared" si="42"/>
        <v>3729</v>
      </c>
      <c r="AG137" s="63" t="s">
        <v>354</v>
      </c>
      <c r="AH137" s="64" t="s">
        <v>44</v>
      </c>
      <c r="AI137" s="22">
        <f t="shared" si="43"/>
        <v>93975.322167487699</v>
      </c>
      <c r="AJ137" s="22">
        <f t="shared" si="33"/>
        <v>93975.322167487699</v>
      </c>
      <c r="AK137" s="22">
        <f t="shared" si="44"/>
        <v>1009</v>
      </c>
      <c r="AL137" s="23" t="s">
        <v>9</v>
      </c>
      <c r="AM137" s="23">
        <f>'[2]04-06-2024'!AD137-'[2]04-06-2024'!AE137</f>
        <v>10843.306403940893</v>
      </c>
      <c r="AN137" s="23">
        <f>'[1]04-06-2024'!AD137-'[1]04-06-2024'!AE137</f>
        <v>10843.306403940893</v>
      </c>
      <c r="AO137" s="22" t="s">
        <v>9</v>
      </c>
      <c r="AP137" s="23">
        <f t="shared" si="45"/>
        <v>76.050000000000011</v>
      </c>
      <c r="AQ137" s="23"/>
      <c r="AR137" s="23"/>
      <c r="AS137" s="55"/>
      <c r="AT137" s="55"/>
      <c r="AU137" s="55"/>
      <c r="AV137" s="55"/>
      <c r="AW137" s="55"/>
      <c r="AX137" s="23">
        <v>184557</v>
      </c>
      <c r="AY137" s="66"/>
      <c r="AZ137" s="22">
        <v>7016</v>
      </c>
      <c r="BA137" s="114"/>
      <c r="BB137" s="115"/>
      <c r="BC137" s="116">
        <v>0</v>
      </c>
    </row>
    <row r="138" spans="1:55" ht="40.5" x14ac:dyDescent="0.45">
      <c r="A138" s="25" t="s">
        <v>347</v>
      </c>
      <c r="B138" s="19">
        <v>126</v>
      </c>
      <c r="C138" s="51" t="s">
        <v>347</v>
      </c>
      <c r="D138" s="60">
        <v>126</v>
      </c>
      <c r="E138" s="65" t="s">
        <v>355</v>
      </c>
      <c r="F138" s="20">
        <v>265211</v>
      </c>
      <c r="G138" s="20">
        <v>166688</v>
      </c>
      <c r="H138" s="21">
        <f t="shared" si="23"/>
        <v>62.851088378687159</v>
      </c>
      <c r="I138" s="61">
        <v>283543</v>
      </c>
      <c r="J138" s="62">
        <v>65.27</v>
      </c>
      <c r="K138" s="22">
        <f t="shared" si="24"/>
        <v>185068.51610000001</v>
      </c>
      <c r="L138" s="22">
        <f t="shared" si="25"/>
        <v>367.5</v>
      </c>
      <c r="M138" s="22">
        <v>170</v>
      </c>
      <c r="N138" s="22">
        <v>185</v>
      </c>
      <c r="O138" s="22">
        <v>6</v>
      </c>
      <c r="P138" s="22">
        <v>3</v>
      </c>
      <c r="Q138" s="22">
        <v>3.5</v>
      </c>
      <c r="R138" s="20"/>
      <c r="S138" s="20"/>
      <c r="T138" s="20"/>
      <c r="U138" s="20"/>
      <c r="V138" s="20"/>
      <c r="W138" s="22">
        <f t="shared" si="37"/>
        <v>85609.925814965987</v>
      </c>
      <c r="X138" s="23">
        <v>72128</v>
      </c>
      <c r="Y138" s="22">
        <f t="shared" si="38"/>
        <v>93163.742798639461</v>
      </c>
      <c r="Z138" s="23">
        <v>90988</v>
      </c>
      <c r="AA138" s="22">
        <f t="shared" si="39"/>
        <v>3021.5267934693879</v>
      </c>
      <c r="AB138" s="23">
        <v>24500</v>
      </c>
      <c r="AC138" s="22">
        <f t="shared" si="40"/>
        <v>1510.763396734694</v>
      </c>
      <c r="AD138" s="23">
        <v>1444</v>
      </c>
      <c r="AE138" s="22">
        <f t="shared" si="41"/>
        <v>1762.5572961904763</v>
      </c>
      <c r="AF138" s="23">
        <f t="shared" si="42"/>
        <v>1467</v>
      </c>
      <c r="AG138" s="63" t="s">
        <v>356</v>
      </c>
      <c r="AH138" s="64" t="s">
        <v>44</v>
      </c>
      <c r="AI138" s="22">
        <f t="shared" si="43"/>
        <v>93163.742798639461</v>
      </c>
      <c r="AJ138" s="22">
        <f t="shared" si="33"/>
        <v>93163.742798639461</v>
      </c>
      <c r="AK138" s="22">
        <f t="shared" si="44"/>
        <v>3021.5267934693879</v>
      </c>
      <c r="AL138" s="42" t="s">
        <v>44</v>
      </c>
      <c r="AM138" s="23">
        <f>'[2]04-06-2024'!AD138-'[2]04-06-2024'!AE138</f>
        <v>7553.8169836734742</v>
      </c>
      <c r="AN138" s="23">
        <v>12554</v>
      </c>
      <c r="AO138" s="20">
        <v>18860</v>
      </c>
      <c r="AP138" s="23">
        <f t="shared" si="45"/>
        <v>65.27000000000001</v>
      </c>
      <c r="AQ138" s="23"/>
      <c r="AR138" s="23"/>
      <c r="AS138" s="55"/>
      <c r="AT138" s="55"/>
      <c r="AU138" s="55"/>
      <c r="AV138" s="55"/>
      <c r="AW138" s="55"/>
      <c r="AX138" s="23">
        <v>190527</v>
      </c>
      <c r="AY138" s="66"/>
      <c r="AZ138" s="22" t="e">
        <f>#REF!-AO138</f>
        <v>#REF!</v>
      </c>
      <c r="BA138" s="114"/>
      <c r="BB138" s="115"/>
      <c r="BC138" s="116">
        <f t="shared" si="36"/>
        <v>-6306</v>
      </c>
    </row>
    <row r="139" spans="1:55" x14ac:dyDescent="0.45">
      <c r="A139" s="110" t="s">
        <v>351</v>
      </c>
      <c r="B139" s="19">
        <v>127</v>
      </c>
      <c r="C139" s="51" t="s">
        <v>357</v>
      </c>
      <c r="D139" s="60">
        <v>127</v>
      </c>
      <c r="E139" s="65" t="s">
        <v>358</v>
      </c>
      <c r="F139" s="20">
        <v>182772</v>
      </c>
      <c r="G139" s="20">
        <v>136770</v>
      </c>
      <c r="H139" s="21">
        <f t="shared" si="23"/>
        <v>74.830936904996392</v>
      </c>
      <c r="I139" s="61">
        <v>204466</v>
      </c>
      <c r="J139" s="62">
        <v>74.510000000000005</v>
      </c>
      <c r="K139" s="22">
        <f t="shared" si="24"/>
        <v>152347.61660000001</v>
      </c>
      <c r="L139" s="22">
        <f t="shared" si="25"/>
        <v>1226</v>
      </c>
      <c r="M139" s="22">
        <v>565</v>
      </c>
      <c r="N139" s="22">
        <v>615</v>
      </c>
      <c r="O139" s="22">
        <v>17</v>
      </c>
      <c r="P139" s="22">
        <v>14</v>
      </c>
      <c r="Q139" s="22">
        <v>15</v>
      </c>
      <c r="R139" s="20"/>
      <c r="S139" s="20"/>
      <c r="T139" s="20"/>
      <c r="U139" s="20"/>
      <c r="V139" s="20"/>
      <c r="W139" s="22">
        <f t="shared" si="37"/>
        <v>70209.138155791195</v>
      </c>
      <c r="X139" s="23">
        <v>67493</v>
      </c>
      <c r="Y139" s="22">
        <f t="shared" si="38"/>
        <v>76422.336222675367</v>
      </c>
      <c r="Z139" s="23">
        <v>78594</v>
      </c>
      <c r="AA139" s="22">
        <f t="shared" si="39"/>
        <v>2112.4873427406201</v>
      </c>
      <c r="AB139" s="23">
        <v>2132</v>
      </c>
      <c r="AC139" s="22">
        <f t="shared" si="40"/>
        <v>1739.6954587275695</v>
      </c>
      <c r="AD139" s="23">
        <v>1112</v>
      </c>
      <c r="AE139" s="22">
        <f t="shared" si="41"/>
        <v>1863.959420065253</v>
      </c>
      <c r="AF139" s="23">
        <f t="shared" si="42"/>
        <v>4474</v>
      </c>
      <c r="AG139" s="63" t="s">
        <v>359</v>
      </c>
      <c r="AH139" s="26" t="s">
        <v>66</v>
      </c>
      <c r="AI139" s="22">
        <f t="shared" si="43"/>
        <v>76422.336222675367</v>
      </c>
      <c r="AJ139" s="22">
        <f t="shared" si="33"/>
        <v>76422.336222675367</v>
      </c>
      <c r="AK139" s="22">
        <f t="shared" si="44"/>
        <v>2112.4873427406201</v>
      </c>
      <c r="AL139" s="118" t="s">
        <v>66</v>
      </c>
      <c r="AM139" s="23">
        <f>'[2]04-06-2024'!AD139-'[2]04-06-2024'!AE139</f>
        <v>6213.1980668841716</v>
      </c>
      <c r="AN139" s="23">
        <v>11213</v>
      </c>
      <c r="AO139" s="20">
        <v>11101</v>
      </c>
      <c r="AP139" s="23">
        <f t="shared" si="45"/>
        <v>74.510000000000005</v>
      </c>
      <c r="AQ139" s="23"/>
      <c r="AR139" s="23"/>
      <c r="AS139" s="55"/>
      <c r="AT139" s="55"/>
      <c r="AU139" s="55"/>
      <c r="AV139" s="55"/>
      <c r="AW139" s="55"/>
      <c r="AX139" s="23">
        <v>153805</v>
      </c>
      <c r="AY139" s="66"/>
      <c r="AZ139" s="22" t="e">
        <f>#REF!-AO139</f>
        <v>#REF!</v>
      </c>
      <c r="BA139" s="114"/>
      <c r="BB139" s="115"/>
      <c r="BC139" s="116">
        <f t="shared" si="36"/>
        <v>112</v>
      </c>
    </row>
    <row r="140" spans="1:55" ht="40.5" x14ac:dyDescent="0.45">
      <c r="A140" s="107"/>
      <c r="B140" s="19">
        <v>128</v>
      </c>
      <c r="C140" s="51" t="s">
        <v>360</v>
      </c>
      <c r="D140" s="60">
        <v>128</v>
      </c>
      <c r="E140" s="65" t="s">
        <v>361</v>
      </c>
      <c r="F140" s="20">
        <v>231856</v>
      </c>
      <c r="G140" s="20">
        <v>173843</v>
      </c>
      <c r="H140" s="21">
        <f t="shared" si="23"/>
        <v>74.978866192809335</v>
      </c>
      <c r="I140" s="61">
        <v>255168</v>
      </c>
      <c r="J140" s="62">
        <v>77.39</v>
      </c>
      <c r="K140" s="22">
        <f t="shared" si="24"/>
        <v>197474.51519999999</v>
      </c>
      <c r="L140" s="22">
        <f t="shared" si="25"/>
        <v>1267</v>
      </c>
      <c r="M140" s="22">
        <v>640</v>
      </c>
      <c r="N140" s="22">
        <v>583</v>
      </c>
      <c r="O140" s="22">
        <v>18</v>
      </c>
      <c r="P140" s="22">
        <v>15</v>
      </c>
      <c r="Q140" s="22">
        <v>11</v>
      </c>
      <c r="R140" s="20"/>
      <c r="S140" s="20"/>
      <c r="T140" s="20"/>
      <c r="U140" s="20"/>
      <c r="V140" s="20"/>
      <c r="W140" s="22">
        <f t="shared" si="37"/>
        <v>99750.347062352012</v>
      </c>
      <c r="X140" s="23">
        <v>93430</v>
      </c>
      <c r="Y140" s="22">
        <f t="shared" si="38"/>
        <v>90866.331777111278</v>
      </c>
      <c r="Z140" s="23">
        <v>95925</v>
      </c>
      <c r="AA140" s="22">
        <f t="shared" si="39"/>
        <v>2805.4785111286506</v>
      </c>
      <c r="AB140" s="23">
        <v>5571</v>
      </c>
      <c r="AC140" s="22">
        <f t="shared" si="40"/>
        <v>2337.8987592738754</v>
      </c>
      <c r="AD140" s="23">
        <v>1592</v>
      </c>
      <c r="AE140" s="22">
        <f t="shared" si="41"/>
        <v>1714.4590901341753</v>
      </c>
      <c r="AF140" s="23">
        <f t="shared" si="42"/>
        <v>3383</v>
      </c>
      <c r="AG140" s="67" t="s">
        <v>362</v>
      </c>
      <c r="AH140" s="22" t="s">
        <v>9</v>
      </c>
      <c r="AI140" s="22">
        <f t="shared" si="43"/>
        <v>99750.347062352012</v>
      </c>
      <c r="AJ140" s="22">
        <f t="shared" si="33"/>
        <v>99750.347062352012</v>
      </c>
      <c r="AK140" s="22">
        <f t="shared" si="44"/>
        <v>2805.4785111286506</v>
      </c>
      <c r="AL140" s="42" t="s">
        <v>44</v>
      </c>
      <c r="AM140" s="23">
        <f>'[2]04-06-2024'!AD140-'[2]04-06-2024'!AE140</f>
        <v>8884.0152852407336</v>
      </c>
      <c r="AN140" s="23">
        <f>'[1]04-06-2024'!AD140-'[1]04-06-2024'!AE140</f>
        <v>8884.0152852407336</v>
      </c>
      <c r="AO140" s="64" t="s">
        <v>44</v>
      </c>
      <c r="AP140" s="23">
        <f t="shared" si="45"/>
        <v>77.39</v>
      </c>
      <c r="AQ140" s="23"/>
      <c r="AR140" s="23"/>
      <c r="AS140" s="55"/>
      <c r="AT140" s="55"/>
      <c r="AU140" s="55"/>
      <c r="AV140" s="55"/>
      <c r="AW140" s="55"/>
      <c r="AX140" s="23">
        <v>199901</v>
      </c>
      <c r="AY140" s="66"/>
      <c r="AZ140" s="22">
        <v>2495</v>
      </c>
      <c r="BA140" s="114"/>
      <c r="BB140" s="115"/>
      <c r="BC140" s="116">
        <v>0</v>
      </c>
    </row>
    <row r="141" spans="1:55" ht="40.5" x14ac:dyDescent="0.45">
      <c r="A141" s="110" t="s">
        <v>347</v>
      </c>
      <c r="B141" s="19">
        <v>129</v>
      </c>
      <c r="C141" s="51" t="s">
        <v>363</v>
      </c>
      <c r="D141" s="60">
        <v>129</v>
      </c>
      <c r="E141" s="65" t="s">
        <v>364</v>
      </c>
      <c r="F141" s="20">
        <v>223770</v>
      </c>
      <c r="G141" s="20">
        <v>180127</v>
      </c>
      <c r="H141" s="21">
        <f t="shared" ref="H141:H187" si="46">G141/F141*100</f>
        <v>80.496491933681895</v>
      </c>
      <c r="I141" s="61">
        <v>229687</v>
      </c>
      <c r="J141" s="62">
        <v>81.34</v>
      </c>
      <c r="K141" s="22">
        <f t="shared" ref="K141:K187" si="47">I141*J141/100</f>
        <v>186827.40580000001</v>
      </c>
      <c r="L141" s="22">
        <f t="shared" ref="L141:L187" si="48">SUM(M141:Q141)</f>
        <v>468.3</v>
      </c>
      <c r="M141" s="22">
        <v>300</v>
      </c>
      <c r="N141" s="22">
        <v>150</v>
      </c>
      <c r="O141" s="22">
        <v>8</v>
      </c>
      <c r="P141" s="22">
        <v>5</v>
      </c>
      <c r="Q141" s="22">
        <v>5.3</v>
      </c>
      <c r="R141" s="20"/>
      <c r="S141" s="20"/>
      <c r="T141" s="20"/>
      <c r="U141" s="20"/>
      <c r="V141" s="20"/>
      <c r="W141" s="22">
        <f t="shared" ref="W141:W172" si="49">M141/L141*K141</f>
        <v>119684.43677130045</v>
      </c>
      <c r="X141" s="23">
        <v>116315</v>
      </c>
      <c r="Y141" s="22">
        <f t="shared" ref="Y141:Y172" si="50">N141/L141*K141</f>
        <v>59842.218385650223</v>
      </c>
      <c r="Z141" s="23">
        <v>54628</v>
      </c>
      <c r="AA141" s="22">
        <f t="shared" ref="AA141:AA166" si="51">O141/L141*K141</f>
        <v>3191.5849805680123</v>
      </c>
      <c r="AB141" s="23">
        <v>10083</v>
      </c>
      <c r="AC141" s="22">
        <f t="shared" ref="AC141:AC172" si="52">P141/L141*K141</f>
        <v>1994.7406128550074</v>
      </c>
      <c r="AD141" s="23">
        <v>1764</v>
      </c>
      <c r="AE141" s="22">
        <f t="shared" ref="AE141:AE172" si="53">Q141/L141*K141</f>
        <v>2114.425049626308</v>
      </c>
      <c r="AF141" s="23">
        <f t="shared" ref="AF141:AF172" si="54">AX141-X141-Z141-AB141-AD141</f>
        <v>6702</v>
      </c>
      <c r="AG141" s="67" t="s">
        <v>365</v>
      </c>
      <c r="AH141" s="22" t="s">
        <v>9</v>
      </c>
      <c r="AI141" s="22">
        <f t="shared" ref="AI141:AI172" si="55">MAX(W141,Y141,)</f>
        <v>119684.43677130045</v>
      </c>
      <c r="AJ141" s="22">
        <f t="shared" ref="AJ141:AJ187" si="56">AI141</f>
        <v>119684.43677130045</v>
      </c>
      <c r="AK141" s="22">
        <f t="shared" ref="AK141:AK172" si="57">MIN(W141:AB141)</f>
        <v>3191.5849805680123</v>
      </c>
      <c r="AL141" s="23" t="s">
        <v>9</v>
      </c>
      <c r="AM141" s="23">
        <f>'[2]04-06-2024'!AD141-'[2]04-06-2024'!AE141</f>
        <v>59842.218385650223</v>
      </c>
      <c r="AN141" s="23">
        <f>'[1]04-06-2024'!AD141-'[1]04-06-2024'!AE141</f>
        <v>59842.218385650223</v>
      </c>
      <c r="AO141" s="20">
        <v>61687</v>
      </c>
      <c r="AP141" s="23">
        <f t="shared" ref="AP141:AP167" si="58">K141/I141*100</f>
        <v>81.34</v>
      </c>
      <c r="AQ141" s="23"/>
      <c r="AR141" s="23"/>
      <c r="AS141" s="55"/>
      <c r="AT141" s="55"/>
      <c r="AU141" s="55"/>
      <c r="AV141" s="55"/>
      <c r="AW141" s="55"/>
      <c r="AX141" s="23">
        <v>189492</v>
      </c>
      <c r="AY141" s="66"/>
      <c r="AZ141" s="22" t="e">
        <f>#REF!-AO141</f>
        <v>#REF!</v>
      </c>
      <c r="BA141" s="114"/>
      <c r="BB141" s="115"/>
      <c r="BC141" s="116">
        <f t="shared" si="36"/>
        <v>-1844.7816143497766</v>
      </c>
    </row>
    <row r="142" spans="1:55" ht="40.5" x14ac:dyDescent="0.45">
      <c r="A142" s="106"/>
      <c r="B142" s="19">
        <v>130</v>
      </c>
      <c r="C142" s="51" t="s">
        <v>366</v>
      </c>
      <c r="D142" s="60">
        <v>130</v>
      </c>
      <c r="E142" s="65" t="s">
        <v>367</v>
      </c>
      <c r="F142" s="20">
        <v>193151</v>
      </c>
      <c r="G142" s="20">
        <v>158347</v>
      </c>
      <c r="H142" s="21">
        <f t="shared" si="46"/>
        <v>81.980937194215926</v>
      </c>
      <c r="I142" s="61">
        <v>204169</v>
      </c>
      <c r="J142" s="62">
        <v>84.44</v>
      </c>
      <c r="K142" s="22">
        <f t="shared" si="47"/>
        <v>172400.30359999998</v>
      </c>
      <c r="L142" s="22">
        <f t="shared" si="48"/>
        <v>591.79999999999995</v>
      </c>
      <c r="M142" s="22">
        <v>337</v>
      </c>
      <c r="N142" s="22">
        <v>235</v>
      </c>
      <c r="O142" s="22">
        <v>9</v>
      </c>
      <c r="P142" s="22">
        <v>5.8</v>
      </c>
      <c r="Q142" s="22">
        <v>5</v>
      </c>
      <c r="R142" s="20"/>
      <c r="S142" s="20"/>
      <c r="T142" s="20"/>
      <c r="U142" s="20"/>
      <c r="V142" s="20"/>
      <c r="W142" s="22">
        <f t="shared" si="49"/>
        <v>98173.204314295363</v>
      </c>
      <c r="X142" s="23">
        <v>69850</v>
      </c>
      <c r="Y142" s="22">
        <f t="shared" si="50"/>
        <v>68459.05938830685</v>
      </c>
      <c r="Z142" s="23">
        <v>95207</v>
      </c>
      <c r="AA142" s="22">
        <f t="shared" si="51"/>
        <v>2621.8363169989861</v>
      </c>
      <c r="AB142" s="23">
        <v>1092</v>
      </c>
      <c r="AC142" s="22">
        <f t="shared" si="52"/>
        <v>1689.6278487326799</v>
      </c>
      <c r="AD142" s="23">
        <v>2128</v>
      </c>
      <c r="AE142" s="22">
        <f t="shared" si="53"/>
        <v>1456.5757316661034</v>
      </c>
      <c r="AF142" s="23">
        <f t="shared" si="54"/>
        <v>3919</v>
      </c>
      <c r="AG142" s="63" t="s">
        <v>368</v>
      </c>
      <c r="AH142" s="22" t="s">
        <v>9</v>
      </c>
      <c r="AI142" s="22">
        <f t="shared" si="55"/>
        <v>98173.204314295363</v>
      </c>
      <c r="AJ142" s="22">
        <f t="shared" si="56"/>
        <v>98173.204314295363</v>
      </c>
      <c r="AK142" s="22">
        <f t="shared" si="57"/>
        <v>1092</v>
      </c>
      <c r="AL142" s="42" t="s">
        <v>44</v>
      </c>
      <c r="AM142" s="23">
        <f>'[2]04-06-2024'!AD142-'[2]04-06-2024'!AE142</f>
        <v>29714.144925988512</v>
      </c>
      <c r="AN142" s="23">
        <f>'[1]04-06-2024'!AD142-'[1]04-06-2024'!AE142</f>
        <v>29714.144925988512</v>
      </c>
      <c r="AO142" s="64" t="s">
        <v>44</v>
      </c>
      <c r="AP142" s="23">
        <f t="shared" si="58"/>
        <v>84.44</v>
      </c>
      <c r="AQ142" s="23"/>
      <c r="AR142" s="23"/>
      <c r="AS142" s="55"/>
      <c r="AT142" s="55"/>
      <c r="AU142" s="55"/>
      <c r="AV142" s="55"/>
      <c r="AW142" s="55"/>
      <c r="AX142" s="23">
        <v>172196</v>
      </c>
      <c r="AY142" s="66"/>
      <c r="AZ142" s="22">
        <v>0</v>
      </c>
      <c r="BA142" s="114"/>
      <c r="BB142" s="115"/>
      <c r="BC142" s="116">
        <v>0</v>
      </c>
    </row>
    <row r="143" spans="1:55" x14ac:dyDescent="0.45">
      <c r="A143" s="106"/>
      <c r="B143" s="19">
        <v>131</v>
      </c>
      <c r="C143" s="51" t="s">
        <v>369</v>
      </c>
      <c r="D143" s="60">
        <v>131</v>
      </c>
      <c r="E143" s="65" t="s">
        <v>370</v>
      </c>
      <c r="F143" s="20">
        <v>237817</v>
      </c>
      <c r="G143" s="20">
        <v>203879</v>
      </c>
      <c r="H143" s="21">
        <f t="shared" si="46"/>
        <v>85.729363333992097</v>
      </c>
      <c r="I143" s="61">
        <v>242556</v>
      </c>
      <c r="J143" s="62">
        <v>86.68</v>
      </c>
      <c r="K143" s="22">
        <f t="shared" si="47"/>
        <v>210247.54080000002</v>
      </c>
      <c r="L143" s="22">
        <f t="shared" si="48"/>
        <v>1470</v>
      </c>
      <c r="M143" s="22">
        <v>791</v>
      </c>
      <c r="N143" s="22">
        <v>640</v>
      </c>
      <c r="O143" s="22">
        <v>11</v>
      </c>
      <c r="P143" s="22">
        <v>16</v>
      </c>
      <c r="Q143" s="22">
        <v>12</v>
      </c>
      <c r="R143" s="20"/>
      <c r="S143" s="20"/>
      <c r="T143" s="20"/>
      <c r="U143" s="20"/>
      <c r="V143" s="20"/>
      <c r="W143" s="22">
        <f t="shared" si="49"/>
        <v>113133.20052571429</v>
      </c>
      <c r="X143" s="23">
        <v>92449</v>
      </c>
      <c r="Y143" s="22">
        <f t="shared" si="50"/>
        <v>91536.344293877555</v>
      </c>
      <c r="Z143" s="23">
        <v>109640</v>
      </c>
      <c r="AA143" s="22">
        <f t="shared" si="51"/>
        <v>1573.2809175510206</v>
      </c>
      <c r="AB143" s="23">
        <v>4222</v>
      </c>
      <c r="AC143" s="22">
        <f t="shared" si="52"/>
        <v>2288.4086073469389</v>
      </c>
      <c r="AD143" s="23">
        <v>2392</v>
      </c>
      <c r="AE143" s="22">
        <f t="shared" si="53"/>
        <v>1716.3064555102044</v>
      </c>
      <c r="AF143" s="23">
        <f t="shared" si="54"/>
        <v>4467</v>
      </c>
      <c r="AG143" s="63" t="s">
        <v>371</v>
      </c>
      <c r="AH143" s="22" t="s">
        <v>9</v>
      </c>
      <c r="AI143" s="22">
        <f t="shared" si="55"/>
        <v>113133.20052571429</v>
      </c>
      <c r="AJ143" s="22">
        <f t="shared" si="56"/>
        <v>113133.20052571429</v>
      </c>
      <c r="AK143" s="22">
        <f t="shared" si="57"/>
        <v>1573.2809175510206</v>
      </c>
      <c r="AL143" s="117" t="s">
        <v>57</v>
      </c>
      <c r="AM143" s="23">
        <f>'[2]04-06-2024'!AD143-'[2]04-06-2024'!AE143</f>
        <v>21596.856231836733</v>
      </c>
      <c r="AN143" s="23">
        <f>'[1]04-06-2024'!AD143-'[1]04-06-2024'!AE143</f>
        <v>21596.856231836733</v>
      </c>
      <c r="AO143" s="24" t="s">
        <v>57</v>
      </c>
      <c r="AP143" s="23">
        <f t="shared" si="58"/>
        <v>86.68</v>
      </c>
      <c r="AQ143" s="23"/>
      <c r="AR143" s="23"/>
      <c r="AS143" s="55"/>
      <c r="AT143" s="55"/>
      <c r="AU143" s="55"/>
      <c r="AV143" s="55"/>
      <c r="AW143" s="55"/>
      <c r="AX143" s="23">
        <v>213170</v>
      </c>
      <c r="AY143" s="66"/>
      <c r="AZ143" s="22">
        <v>17191</v>
      </c>
      <c r="BA143" s="114"/>
      <c r="BB143" s="115"/>
      <c r="BC143" s="116">
        <v>0</v>
      </c>
    </row>
    <row r="144" spans="1:55" ht="40.5" x14ac:dyDescent="0.45">
      <c r="A144" s="106"/>
      <c r="B144" s="19">
        <v>132</v>
      </c>
      <c r="C144" s="51" t="s">
        <v>372</v>
      </c>
      <c r="D144" s="60">
        <v>132</v>
      </c>
      <c r="E144" s="65" t="s">
        <v>373</v>
      </c>
      <c r="F144" s="20">
        <v>236849</v>
      </c>
      <c r="G144" s="20">
        <v>182293</v>
      </c>
      <c r="H144" s="21">
        <f t="shared" si="46"/>
        <v>76.965914992252451</v>
      </c>
      <c r="I144" s="61">
        <v>247966</v>
      </c>
      <c r="J144" s="62">
        <v>79.59</v>
      </c>
      <c r="K144" s="22">
        <f t="shared" si="47"/>
        <v>197356.13940000001</v>
      </c>
      <c r="L144" s="22">
        <f t="shared" si="48"/>
        <v>1959</v>
      </c>
      <c r="M144" s="22">
        <v>930</v>
      </c>
      <c r="N144" s="22">
        <v>979</v>
      </c>
      <c r="O144" s="22">
        <v>22</v>
      </c>
      <c r="P144" s="22">
        <v>15</v>
      </c>
      <c r="Q144" s="22">
        <v>13</v>
      </c>
      <c r="R144" s="20"/>
      <c r="S144" s="20"/>
      <c r="T144" s="20"/>
      <c r="U144" s="20"/>
      <c r="V144" s="20"/>
      <c r="W144" s="22">
        <f t="shared" si="49"/>
        <v>93691.275978560487</v>
      </c>
      <c r="X144" s="23">
        <v>83968</v>
      </c>
      <c r="Y144" s="22">
        <f t="shared" si="50"/>
        <v>98627.698046248101</v>
      </c>
      <c r="Z144" s="23">
        <v>106712</v>
      </c>
      <c r="AA144" s="22">
        <f t="shared" si="51"/>
        <v>2216.352765084227</v>
      </c>
      <c r="AB144" s="23">
        <v>6016</v>
      </c>
      <c r="AC144" s="22">
        <f t="shared" si="52"/>
        <v>1511.1496125574274</v>
      </c>
      <c r="AD144" s="23">
        <v>1740</v>
      </c>
      <c r="AE144" s="22">
        <f t="shared" si="53"/>
        <v>1309.6629975497704</v>
      </c>
      <c r="AF144" s="23">
        <f t="shared" si="54"/>
        <v>2848</v>
      </c>
      <c r="AG144" s="67" t="s">
        <v>374</v>
      </c>
      <c r="AH144" s="64" t="s">
        <v>44</v>
      </c>
      <c r="AI144" s="22">
        <f t="shared" si="55"/>
        <v>98627.698046248101</v>
      </c>
      <c r="AJ144" s="22">
        <f t="shared" si="56"/>
        <v>98627.698046248101</v>
      </c>
      <c r="AK144" s="22">
        <f t="shared" si="57"/>
        <v>2216.352765084227</v>
      </c>
      <c r="AL144" s="42" t="s">
        <v>44</v>
      </c>
      <c r="AM144" s="23">
        <f>'[2]04-06-2024'!AD144-'[2]04-06-2024'!AE144</f>
        <v>4936.4220676876139</v>
      </c>
      <c r="AN144" s="23">
        <v>9936</v>
      </c>
      <c r="AO144" s="20">
        <v>22744</v>
      </c>
      <c r="AP144" s="23">
        <f t="shared" si="58"/>
        <v>79.59</v>
      </c>
      <c r="AQ144" s="23"/>
      <c r="AR144" s="23"/>
      <c r="AS144" s="55"/>
      <c r="AT144" s="55"/>
      <c r="AU144" s="55"/>
      <c r="AV144" s="55"/>
      <c r="AW144" s="55"/>
      <c r="AX144" s="23">
        <v>201284</v>
      </c>
      <c r="AY144" s="66"/>
      <c r="AZ144" s="22" t="e">
        <f>#REF!-AO144</f>
        <v>#REF!</v>
      </c>
      <c r="BA144" s="114"/>
      <c r="BB144" s="115"/>
      <c r="BC144" s="116">
        <f t="shared" ref="BC144:BC187" si="59">AN144-AO144</f>
        <v>-12808</v>
      </c>
    </row>
    <row r="145" spans="1:55" x14ac:dyDescent="0.45">
      <c r="A145" s="107"/>
      <c r="B145" s="19">
        <v>133</v>
      </c>
      <c r="C145" s="51" t="s">
        <v>375</v>
      </c>
      <c r="D145" s="60">
        <v>133</v>
      </c>
      <c r="E145" s="65" t="s">
        <v>376</v>
      </c>
      <c r="F145" s="20">
        <v>208194</v>
      </c>
      <c r="G145" s="20">
        <v>169289</v>
      </c>
      <c r="H145" s="21">
        <f t="shared" si="46"/>
        <v>81.313102202753214</v>
      </c>
      <c r="I145" s="61">
        <v>211855</v>
      </c>
      <c r="J145" s="62">
        <v>84.86</v>
      </c>
      <c r="K145" s="22">
        <f t="shared" si="47"/>
        <v>179780.15300000002</v>
      </c>
      <c r="L145" s="22">
        <f t="shared" si="48"/>
        <v>1761</v>
      </c>
      <c r="M145" s="22">
        <v>820</v>
      </c>
      <c r="N145" s="22">
        <v>870</v>
      </c>
      <c r="O145" s="22">
        <v>36</v>
      </c>
      <c r="P145" s="22">
        <v>16</v>
      </c>
      <c r="Q145" s="22">
        <v>19</v>
      </c>
      <c r="R145" s="20"/>
      <c r="S145" s="20"/>
      <c r="T145" s="20"/>
      <c r="U145" s="20"/>
      <c r="V145" s="20"/>
      <c r="W145" s="22">
        <f t="shared" si="49"/>
        <v>83713.643077796718</v>
      </c>
      <c r="X145" s="23">
        <v>75231</v>
      </c>
      <c r="Y145" s="22">
        <f t="shared" si="50"/>
        <v>88818.133509369683</v>
      </c>
      <c r="Z145" s="23">
        <v>96181</v>
      </c>
      <c r="AA145" s="22">
        <f t="shared" si="51"/>
        <v>3675.2331107325385</v>
      </c>
      <c r="AB145" s="23">
        <v>4579</v>
      </c>
      <c r="AC145" s="22">
        <f t="shared" si="52"/>
        <v>1633.4369381033505</v>
      </c>
      <c r="AD145" s="23">
        <v>1564</v>
      </c>
      <c r="AE145" s="22">
        <f t="shared" si="53"/>
        <v>1939.7063639977287</v>
      </c>
      <c r="AF145" s="23">
        <f t="shared" si="54"/>
        <v>-159515</v>
      </c>
      <c r="AG145" s="63" t="s">
        <v>377</v>
      </c>
      <c r="AH145" s="64" t="s">
        <v>44</v>
      </c>
      <c r="AI145" s="22">
        <f t="shared" si="55"/>
        <v>88818.133509369683</v>
      </c>
      <c r="AJ145" s="22">
        <f t="shared" si="56"/>
        <v>88818.133509369683</v>
      </c>
      <c r="AK145" s="22">
        <f t="shared" si="57"/>
        <v>3675.2331107325385</v>
      </c>
      <c r="AL145" s="42" t="s">
        <v>44</v>
      </c>
      <c r="AM145" s="23">
        <f>'[2]04-06-2024'!AD145-'[2]04-06-2024'!AE145</f>
        <v>5104.4904315729655</v>
      </c>
      <c r="AN145" s="23">
        <v>10104</v>
      </c>
      <c r="AO145" s="20">
        <v>20950</v>
      </c>
      <c r="AP145" s="23">
        <f t="shared" si="58"/>
        <v>84.860000000000014</v>
      </c>
      <c r="AQ145" s="23"/>
      <c r="AR145" s="23"/>
      <c r="AS145" s="55"/>
      <c r="AT145" s="55"/>
      <c r="AU145" s="55"/>
      <c r="AV145" s="55"/>
      <c r="AW145" s="55"/>
      <c r="AX145" s="23">
        <v>18040</v>
      </c>
      <c r="AY145" s="66"/>
      <c r="AZ145" s="22" t="e">
        <f>#REF!-AO145</f>
        <v>#REF!</v>
      </c>
      <c r="BA145" s="114"/>
      <c r="BB145" s="115"/>
      <c r="BC145" s="116">
        <f t="shared" si="59"/>
        <v>-10846</v>
      </c>
    </row>
    <row r="146" spans="1:55" x14ac:dyDescent="0.45">
      <c r="A146" s="110" t="s">
        <v>378</v>
      </c>
      <c r="B146" s="19">
        <v>134</v>
      </c>
      <c r="C146" s="51" t="s">
        <v>379</v>
      </c>
      <c r="D146" s="60">
        <v>134</v>
      </c>
      <c r="E146" s="65" t="s">
        <v>380</v>
      </c>
      <c r="F146" s="20">
        <v>221164</v>
      </c>
      <c r="G146" s="20">
        <v>185693</v>
      </c>
      <c r="H146" s="21">
        <f t="shared" si="46"/>
        <v>83.961675498724929</v>
      </c>
      <c r="I146" s="61">
        <v>232676</v>
      </c>
      <c r="J146" s="62">
        <v>84.06</v>
      </c>
      <c r="K146" s="22">
        <f t="shared" si="47"/>
        <v>195587.44560000004</v>
      </c>
      <c r="L146" s="22">
        <f t="shared" si="48"/>
        <v>1189</v>
      </c>
      <c r="M146" s="22">
        <v>548</v>
      </c>
      <c r="N146" s="22">
        <v>605</v>
      </c>
      <c r="O146" s="22">
        <v>16</v>
      </c>
      <c r="P146" s="22">
        <v>11</v>
      </c>
      <c r="Q146" s="22">
        <v>9</v>
      </c>
      <c r="R146" s="20"/>
      <c r="S146" s="20"/>
      <c r="T146" s="20"/>
      <c r="U146" s="20"/>
      <c r="V146" s="20"/>
      <c r="W146" s="22">
        <f t="shared" si="49"/>
        <v>90144.59225298572</v>
      </c>
      <c r="X146" s="23">
        <v>86844</v>
      </c>
      <c r="Y146" s="22">
        <f t="shared" si="50"/>
        <v>99520.94582674517</v>
      </c>
      <c r="Z146" s="23">
        <v>98881</v>
      </c>
      <c r="AA146" s="22">
        <f t="shared" si="51"/>
        <v>2631.9588978973929</v>
      </c>
      <c r="AB146" s="23">
        <v>6100</v>
      </c>
      <c r="AC146" s="22">
        <f t="shared" si="52"/>
        <v>1809.4717423044576</v>
      </c>
      <c r="AD146" s="23">
        <v>1592</v>
      </c>
      <c r="AE146" s="22">
        <f t="shared" si="53"/>
        <v>1480.4768800672837</v>
      </c>
      <c r="AF146" s="23">
        <f t="shared" si="54"/>
        <v>4635</v>
      </c>
      <c r="AG146" s="63" t="s">
        <v>381</v>
      </c>
      <c r="AH146" s="64" t="s">
        <v>44</v>
      </c>
      <c r="AI146" s="22">
        <f t="shared" si="55"/>
        <v>99520.94582674517</v>
      </c>
      <c r="AJ146" s="22">
        <f t="shared" si="56"/>
        <v>99520.94582674517</v>
      </c>
      <c r="AK146" s="22">
        <f t="shared" si="57"/>
        <v>2631.9588978973929</v>
      </c>
      <c r="AL146" s="42" t="s">
        <v>44</v>
      </c>
      <c r="AM146" s="23">
        <f>'[2]04-06-2024'!AD146-'[2]04-06-2024'!AE146</f>
        <v>9376.3535737594502</v>
      </c>
      <c r="AN146" s="23">
        <f>'[1]04-06-2024'!AD146-'[1]04-06-2024'!AE146</f>
        <v>9376.3535737594502</v>
      </c>
      <c r="AO146" s="20">
        <v>12037</v>
      </c>
      <c r="AP146" s="23">
        <f t="shared" si="58"/>
        <v>84.060000000000016</v>
      </c>
      <c r="AQ146" s="23"/>
      <c r="AR146" s="23"/>
      <c r="AS146" s="55"/>
      <c r="AT146" s="55"/>
      <c r="AU146" s="55"/>
      <c r="AV146" s="55"/>
      <c r="AW146" s="55"/>
      <c r="AX146" s="23">
        <v>198052</v>
      </c>
      <c r="AY146" s="66"/>
      <c r="AZ146" s="22" t="e">
        <f>#REF!-AO146</f>
        <v>#REF!</v>
      </c>
      <c r="BA146" s="114"/>
      <c r="BB146" s="115"/>
      <c r="BC146" s="116">
        <f t="shared" si="59"/>
        <v>-2660.6464262405498</v>
      </c>
    </row>
    <row r="147" spans="1:55" ht="40.5" x14ac:dyDescent="0.45">
      <c r="A147" s="106"/>
      <c r="B147" s="19">
        <v>135</v>
      </c>
      <c r="C147" s="51" t="s">
        <v>382</v>
      </c>
      <c r="D147" s="60">
        <v>135</v>
      </c>
      <c r="E147" s="65" t="s">
        <v>383</v>
      </c>
      <c r="F147" s="20">
        <v>185218</v>
      </c>
      <c r="G147" s="20">
        <v>152679</v>
      </c>
      <c r="H147" s="21">
        <f t="shared" si="46"/>
        <v>82.432053040201282</v>
      </c>
      <c r="I147" s="61">
        <v>196116</v>
      </c>
      <c r="J147" s="62">
        <v>82.99</v>
      </c>
      <c r="K147" s="22">
        <f t="shared" si="47"/>
        <v>162756.6684</v>
      </c>
      <c r="L147" s="22">
        <f t="shared" si="48"/>
        <v>801</v>
      </c>
      <c r="M147" s="22">
        <v>375</v>
      </c>
      <c r="N147" s="22">
        <v>395</v>
      </c>
      <c r="O147" s="22">
        <v>11</v>
      </c>
      <c r="P147" s="22">
        <v>8</v>
      </c>
      <c r="Q147" s="22">
        <v>12</v>
      </c>
      <c r="R147" s="20"/>
      <c r="S147" s="20"/>
      <c r="T147" s="20"/>
      <c r="U147" s="20"/>
      <c r="V147" s="20"/>
      <c r="W147" s="22">
        <f t="shared" si="49"/>
        <v>76196.94213483145</v>
      </c>
      <c r="X147" s="23">
        <v>75314</v>
      </c>
      <c r="Y147" s="22">
        <f t="shared" si="50"/>
        <v>80260.779048689132</v>
      </c>
      <c r="Z147" s="23">
        <v>81699</v>
      </c>
      <c r="AA147" s="22">
        <f t="shared" si="51"/>
        <v>2235.1103026217229</v>
      </c>
      <c r="AB147" s="23">
        <v>3429</v>
      </c>
      <c r="AC147" s="22">
        <f t="shared" si="52"/>
        <v>1625.5347655430712</v>
      </c>
      <c r="AD147" s="23">
        <v>1077</v>
      </c>
      <c r="AE147" s="22">
        <f t="shared" si="53"/>
        <v>2438.3021483146067</v>
      </c>
      <c r="AF147" s="23">
        <f t="shared" si="54"/>
        <v>3061</v>
      </c>
      <c r="AG147" s="63" t="s">
        <v>384</v>
      </c>
      <c r="AH147" s="64" t="s">
        <v>44</v>
      </c>
      <c r="AI147" s="22">
        <f t="shared" si="55"/>
        <v>80260.779048689132</v>
      </c>
      <c r="AJ147" s="22">
        <f t="shared" si="56"/>
        <v>80260.779048689132</v>
      </c>
      <c r="AK147" s="22">
        <f t="shared" si="57"/>
        <v>2235.1103026217229</v>
      </c>
      <c r="AL147" s="42" t="s">
        <v>44</v>
      </c>
      <c r="AM147" s="23">
        <f>'[2]04-06-2024'!AD147-'[2]04-06-2024'!AE147</f>
        <v>4063.8369138576818</v>
      </c>
      <c r="AN147" s="23">
        <f>'[1]04-06-2024'!AD147-'[1]04-06-2024'!AE147</f>
        <v>4063.8369138576818</v>
      </c>
      <c r="AO147" s="20">
        <v>6385</v>
      </c>
      <c r="AP147" s="23">
        <f t="shared" si="58"/>
        <v>82.99</v>
      </c>
      <c r="AQ147" s="23"/>
      <c r="AR147" s="23"/>
      <c r="AS147" s="55"/>
      <c r="AT147" s="55"/>
      <c r="AU147" s="55"/>
      <c r="AV147" s="55"/>
      <c r="AW147" s="55"/>
      <c r="AX147" s="23">
        <v>164580</v>
      </c>
      <c r="AY147" s="66"/>
      <c r="AZ147" s="22" t="e">
        <f>#REF!-AO147</f>
        <v>#REF!</v>
      </c>
      <c r="BA147" s="114"/>
      <c r="BB147" s="115"/>
      <c r="BC147" s="116">
        <f t="shared" si="59"/>
        <v>-2321.1630861423182</v>
      </c>
    </row>
    <row r="148" spans="1:55" x14ac:dyDescent="0.45">
      <c r="A148" s="107"/>
      <c r="B148" s="19">
        <v>136</v>
      </c>
      <c r="C148" s="51" t="s">
        <v>385</v>
      </c>
      <c r="D148" s="60">
        <v>136</v>
      </c>
      <c r="E148" s="65" t="s">
        <v>386</v>
      </c>
      <c r="F148" s="20">
        <v>197720</v>
      </c>
      <c r="G148" s="20">
        <v>172529</v>
      </c>
      <c r="H148" s="21">
        <f t="shared" si="46"/>
        <v>87.259255512846451</v>
      </c>
      <c r="I148" s="61">
        <v>218047</v>
      </c>
      <c r="J148" s="62">
        <v>84.79</v>
      </c>
      <c r="K148" s="22">
        <f t="shared" si="47"/>
        <v>184882.05130000002</v>
      </c>
      <c r="L148" s="22">
        <f t="shared" si="48"/>
        <v>1367</v>
      </c>
      <c r="M148" s="22">
        <v>650</v>
      </c>
      <c r="N148" s="22">
        <v>680</v>
      </c>
      <c r="O148" s="22">
        <v>14</v>
      </c>
      <c r="P148" s="22">
        <v>15</v>
      </c>
      <c r="Q148" s="22">
        <v>8</v>
      </c>
      <c r="R148" s="20"/>
      <c r="S148" s="20"/>
      <c r="T148" s="20"/>
      <c r="U148" s="20"/>
      <c r="V148" s="20"/>
      <c r="W148" s="22">
        <f t="shared" si="49"/>
        <v>87910.265797366505</v>
      </c>
      <c r="X148" s="23">
        <v>82212</v>
      </c>
      <c r="Y148" s="22">
        <f t="shared" si="50"/>
        <v>91967.662680321882</v>
      </c>
      <c r="Z148" s="23">
        <v>92004</v>
      </c>
      <c r="AA148" s="22">
        <f t="shared" si="51"/>
        <v>1893.4518787125094</v>
      </c>
      <c r="AB148" s="23">
        <v>7949</v>
      </c>
      <c r="AC148" s="22">
        <f t="shared" si="52"/>
        <v>2028.6984414776884</v>
      </c>
      <c r="AD148" s="23">
        <v>1274</v>
      </c>
      <c r="AE148" s="22">
        <f t="shared" si="53"/>
        <v>1081.972502121434</v>
      </c>
      <c r="AF148" s="23">
        <f t="shared" si="54"/>
        <v>3414</v>
      </c>
      <c r="AG148" s="63" t="s">
        <v>387</v>
      </c>
      <c r="AH148" s="64" t="s">
        <v>44</v>
      </c>
      <c r="AI148" s="22">
        <f t="shared" si="55"/>
        <v>91967.662680321882</v>
      </c>
      <c r="AJ148" s="22">
        <f t="shared" si="56"/>
        <v>91967.662680321882</v>
      </c>
      <c r="AK148" s="22">
        <f t="shared" si="57"/>
        <v>1893.4518787125094</v>
      </c>
      <c r="AL148" s="42" t="s">
        <v>44</v>
      </c>
      <c r="AM148" s="23">
        <f>'[2]04-06-2024'!AD148-'[2]04-06-2024'!AE148</f>
        <v>4057.3968829553778</v>
      </c>
      <c r="AN148" s="23">
        <v>9057</v>
      </c>
      <c r="AO148" s="20">
        <v>9792</v>
      </c>
      <c r="AP148" s="23">
        <f t="shared" si="58"/>
        <v>84.79</v>
      </c>
      <c r="AQ148" s="23"/>
      <c r="AR148" s="23"/>
      <c r="AS148" s="55"/>
      <c r="AT148" s="55"/>
      <c r="AU148" s="55"/>
      <c r="AV148" s="55"/>
      <c r="AW148" s="55"/>
      <c r="AX148" s="23">
        <v>186853</v>
      </c>
      <c r="AY148" s="66"/>
      <c r="AZ148" s="22" t="e">
        <f>#REF!-AO148</f>
        <v>#REF!</v>
      </c>
      <c r="BA148" s="114"/>
      <c r="BB148" s="115"/>
      <c r="BC148" s="116">
        <f t="shared" si="59"/>
        <v>-735</v>
      </c>
    </row>
    <row r="149" spans="1:55" x14ac:dyDescent="0.45">
      <c r="A149" s="110" t="s">
        <v>388</v>
      </c>
      <c r="B149" s="19">
        <v>137</v>
      </c>
      <c r="C149" s="51" t="s">
        <v>388</v>
      </c>
      <c r="D149" s="60">
        <v>137</v>
      </c>
      <c r="E149" s="65" t="s">
        <v>389</v>
      </c>
      <c r="F149" s="20">
        <v>258876</v>
      </c>
      <c r="G149" s="20">
        <v>152659</v>
      </c>
      <c r="H149" s="21">
        <f t="shared" si="46"/>
        <v>58.969931550240275</v>
      </c>
      <c r="I149" s="61">
        <v>274465</v>
      </c>
      <c r="J149" s="62">
        <v>63.75</v>
      </c>
      <c r="K149" s="22">
        <f t="shared" si="47"/>
        <v>174971.4375</v>
      </c>
      <c r="L149" s="22">
        <f t="shared" si="48"/>
        <v>444.9</v>
      </c>
      <c r="M149" s="22">
        <v>189</v>
      </c>
      <c r="N149" s="22">
        <v>226</v>
      </c>
      <c r="O149" s="22">
        <v>11</v>
      </c>
      <c r="P149" s="22">
        <v>1.9</v>
      </c>
      <c r="Q149" s="22">
        <v>17</v>
      </c>
      <c r="R149" s="20"/>
      <c r="S149" s="20"/>
      <c r="T149" s="20"/>
      <c r="U149" s="20"/>
      <c r="V149" s="20"/>
      <c r="W149" s="22">
        <f t="shared" si="49"/>
        <v>74330.415121375598</v>
      </c>
      <c r="X149" s="23">
        <v>72814</v>
      </c>
      <c r="Y149" s="22">
        <f t="shared" si="50"/>
        <v>88881.872049898855</v>
      </c>
      <c r="Z149" s="23">
        <v>91690</v>
      </c>
      <c r="AA149" s="22">
        <f t="shared" si="51"/>
        <v>4326.1088165879974</v>
      </c>
      <c r="AB149" s="23">
        <v>9022</v>
      </c>
      <c r="AC149" s="22">
        <f t="shared" si="52"/>
        <v>747.23697741065405</v>
      </c>
      <c r="AD149" s="23">
        <v>718</v>
      </c>
      <c r="AE149" s="22">
        <f t="shared" si="53"/>
        <v>6685.8045347269044</v>
      </c>
      <c r="AF149" s="23">
        <f t="shared" si="54"/>
        <v>4350</v>
      </c>
      <c r="AG149" s="63" t="s">
        <v>390</v>
      </c>
      <c r="AH149" s="64" t="s">
        <v>44</v>
      </c>
      <c r="AI149" s="22">
        <f t="shared" si="55"/>
        <v>88881.872049898855</v>
      </c>
      <c r="AJ149" s="22">
        <f t="shared" si="56"/>
        <v>88881.872049898855</v>
      </c>
      <c r="AK149" s="22">
        <f t="shared" si="57"/>
        <v>4326.1088165879974</v>
      </c>
      <c r="AL149" s="42" t="s">
        <v>44</v>
      </c>
      <c r="AM149" s="23">
        <f>'[2]04-06-2024'!AD149-'[2]04-06-2024'!AE149</f>
        <v>14551.456928523257</v>
      </c>
      <c r="AN149" s="23">
        <v>19551</v>
      </c>
      <c r="AO149" s="20">
        <v>18876</v>
      </c>
      <c r="AP149" s="23">
        <f t="shared" si="58"/>
        <v>63.749999999999993</v>
      </c>
      <c r="AQ149" s="23"/>
      <c r="AR149" s="23"/>
      <c r="AS149" s="55"/>
      <c r="AT149" s="55"/>
      <c r="AU149" s="55"/>
      <c r="AV149" s="55"/>
      <c r="AW149" s="55"/>
      <c r="AX149" s="23">
        <v>178594</v>
      </c>
      <c r="AY149" s="66"/>
      <c r="AZ149" s="22" t="e">
        <f>#REF!-AO149</f>
        <v>#REF!</v>
      </c>
      <c r="BA149" s="114"/>
      <c r="BB149" s="115"/>
      <c r="BC149" s="116">
        <f t="shared" si="59"/>
        <v>675</v>
      </c>
    </row>
    <row r="150" spans="1:55" x14ac:dyDescent="0.45">
      <c r="A150" s="107"/>
      <c r="B150" s="19">
        <v>138</v>
      </c>
      <c r="C150" s="51" t="s">
        <v>391</v>
      </c>
      <c r="D150" s="60">
        <v>138</v>
      </c>
      <c r="E150" s="65" t="s">
        <v>392</v>
      </c>
      <c r="F150" s="20">
        <v>288300</v>
      </c>
      <c r="G150" s="20">
        <v>215690</v>
      </c>
      <c r="H150" s="21">
        <f t="shared" si="46"/>
        <v>74.814429413805058</v>
      </c>
      <c r="I150" s="61">
        <v>331706</v>
      </c>
      <c r="J150" s="62">
        <v>74.44</v>
      </c>
      <c r="K150" s="22">
        <f t="shared" si="47"/>
        <v>246921.94640000002</v>
      </c>
      <c r="L150" s="22">
        <f t="shared" si="48"/>
        <v>1150</v>
      </c>
      <c r="M150" s="22">
        <v>540</v>
      </c>
      <c r="N150" s="22">
        <v>576</v>
      </c>
      <c r="O150" s="22">
        <v>10</v>
      </c>
      <c r="P150" s="22">
        <v>12</v>
      </c>
      <c r="Q150" s="22">
        <v>12</v>
      </c>
      <c r="R150" s="20"/>
      <c r="S150" s="20"/>
      <c r="T150" s="20"/>
      <c r="U150" s="20"/>
      <c r="V150" s="20"/>
      <c r="W150" s="22">
        <f t="shared" si="49"/>
        <v>115945.95744000001</v>
      </c>
      <c r="X150" s="23">
        <v>100681</v>
      </c>
      <c r="Y150" s="22">
        <f t="shared" si="50"/>
        <v>123675.68793600002</v>
      </c>
      <c r="Z150" s="23">
        <v>141272</v>
      </c>
      <c r="AA150" s="22">
        <f t="shared" si="51"/>
        <v>2147.1473599999999</v>
      </c>
      <c r="AB150" s="23">
        <v>3081</v>
      </c>
      <c r="AC150" s="22">
        <f t="shared" si="52"/>
        <v>2576.5768320000002</v>
      </c>
      <c r="AD150" s="23">
        <v>2663</v>
      </c>
      <c r="AE150" s="22">
        <f t="shared" si="53"/>
        <v>2576.5768320000002</v>
      </c>
      <c r="AF150" s="23">
        <f t="shared" si="54"/>
        <v>2579</v>
      </c>
      <c r="AG150" s="63" t="s">
        <v>393</v>
      </c>
      <c r="AH150" s="64" t="s">
        <v>44</v>
      </c>
      <c r="AI150" s="22">
        <f t="shared" si="55"/>
        <v>123675.68793600002</v>
      </c>
      <c r="AJ150" s="22">
        <f t="shared" si="56"/>
        <v>123675.68793600002</v>
      </c>
      <c r="AK150" s="22">
        <f t="shared" si="57"/>
        <v>2147.1473599999999</v>
      </c>
      <c r="AL150" s="42" t="s">
        <v>44</v>
      </c>
      <c r="AM150" s="23">
        <f>'[2]04-06-2024'!AD150-'[2]04-06-2024'!AE150</f>
        <v>7729.7304960000038</v>
      </c>
      <c r="AN150" s="23">
        <v>12730</v>
      </c>
      <c r="AO150" s="20">
        <v>40591</v>
      </c>
      <c r="AP150" s="23">
        <f t="shared" si="58"/>
        <v>74.440000000000012</v>
      </c>
      <c r="AQ150" s="23"/>
      <c r="AR150" s="23"/>
      <c r="AS150" s="55"/>
      <c r="AT150" s="55"/>
      <c r="AU150" s="55"/>
      <c r="AV150" s="55"/>
      <c r="AW150" s="55"/>
      <c r="AX150" s="23">
        <v>250276</v>
      </c>
      <c r="AY150" s="66"/>
      <c r="AZ150" s="22" t="e">
        <f>#REF!-AO150</f>
        <v>#REF!</v>
      </c>
      <c r="BA150" s="114"/>
      <c r="BB150" s="115"/>
      <c r="BC150" s="116">
        <f t="shared" si="59"/>
        <v>-27861</v>
      </c>
    </row>
    <row r="151" spans="1:55" x14ac:dyDescent="0.45">
      <c r="A151" s="110" t="s">
        <v>378</v>
      </c>
      <c r="B151" s="19">
        <v>139</v>
      </c>
      <c r="C151" s="51" t="s">
        <v>378</v>
      </c>
      <c r="D151" s="60">
        <v>139</v>
      </c>
      <c r="E151" s="65" t="s">
        <v>394</v>
      </c>
      <c r="F151" s="20">
        <v>257029</v>
      </c>
      <c r="G151" s="20">
        <v>197490</v>
      </c>
      <c r="H151" s="21">
        <f t="shared" si="46"/>
        <v>76.835687801765559</v>
      </c>
      <c r="I151" s="61">
        <v>273938</v>
      </c>
      <c r="J151" s="62">
        <v>74.900000000000006</v>
      </c>
      <c r="K151" s="22">
        <f t="shared" si="47"/>
        <v>205179.56200000003</v>
      </c>
      <c r="L151" s="22">
        <f t="shared" si="48"/>
        <v>1272</v>
      </c>
      <c r="M151" s="22">
        <v>580</v>
      </c>
      <c r="N151" s="22">
        <v>650</v>
      </c>
      <c r="O151" s="22">
        <v>12</v>
      </c>
      <c r="P151" s="22">
        <v>8</v>
      </c>
      <c r="Q151" s="22">
        <v>22</v>
      </c>
      <c r="R151" s="20"/>
      <c r="S151" s="20"/>
      <c r="T151" s="20"/>
      <c r="U151" s="20"/>
      <c r="V151" s="20"/>
      <c r="W151" s="22">
        <f t="shared" si="49"/>
        <v>93556.718522012598</v>
      </c>
      <c r="X151" s="23">
        <v>90742</v>
      </c>
      <c r="Y151" s="22">
        <f t="shared" si="50"/>
        <v>104848.04661949689</v>
      </c>
      <c r="Z151" s="23">
        <v>103075</v>
      </c>
      <c r="AA151" s="22">
        <f t="shared" si="51"/>
        <v>1935.6562452830192</v>
      </c>
      <c r="AB151" s="23">
        <v>6418</v>
      </c>
      <c r="AC151" s="22">
        <f t="shared" si="52"/>
        <v>1290.4374968553461</v>
      </c>
      <c r="AD151" s="23">
        <v>1518</v>
      </c>
      <c r="AE151" s="22">
        <f t="shared" si="53"/>
        <v>3548.703116352202</v>
      </c>
      <c r="AF151" s="23">
        <f t="shared" si="54"/>
        <v>6825</v>
      </c>
      <c r="AG151" s="63" t="s">
        <v>395</v>
      </c>
      <c r="AH151" s="64" t="s">
        <v>44</v>
      </c>
      <c r="AI151" s="22">
        <f t="shared" si="55"/>
        <v>104848.04661949689</v>
      </c>
      <c r="AJ151" s="22">
        <f t="shared" si="56"/>
        <v>104848.04661949689</v>
      </c>
      <c r="AK151" s="22">
        <f t="shared" si="57"/>
        <v>1935.6562452830192</v>
      </c>
      <c r="AL151" s="42" t="s">
        <v>44</v>
      </c>
      <c r="AM151" s="23">
        <f>'[2]04-06-2024'!AD151-'[2]04-06-2024'!AE151</f>
        <v>11291.328097484293</v>
      </c>
      <c r="AN151" s="23">
        <f>'[1]04-06-2024'!AD151-'[1]04-06-2024'!AE151</f>
        <v>11291.328097484293</v>
      </c>
      <c r="AO151" s="20">
        <v>12333</v>
      </c>
      <c r="AP151" s="23">
        <f t="shared" si="58"/>
        <v>74.900000000000006</v>
      </c>
      <c r="AQ151" s="23"/>
      <c r="AR151" s="23"/>
      <c r="AS151" s="55"/>
      <c r="AT151" s="55"/>
      <c r="AU151" s="55"/>
      <c r="AV151" s="55"/>
      <c r="AW151" s="55"/>
      <c r="AX151" s="23">
        <v>208578</v>
      </c>
      <c r="AY151" s="66"/>
      <c r="AZ151" s="22" t="e">
        <f>#REF!-AO151</f>
        <v>#REF!</v>
      </c>
      <c r="BA151" s="114"/>
      <c r="BB151" s="115"/>
      <c r="BC151" s="116">
        <f t="shared" si="59"/>
        <v>-1041.6719025157072</v>
      </c>
    </row>
    <row r="152" spans="1:55" x14ac:dyDescent="0.45">
      <c r="A152" s="106"/>
      <c r="B152" s="19">
        <v>140</v>
      </c>
      <c r="C152" s="51" t="s">
        <v>396</v>
      </c>
      <c r="D152" s="60">
        <v>140</v>
      </c>
      <c r="E152" s="65" t="s">
        <v>397</v>
      </c>
      <c r="F152" s="20">
        <v>233754</v>
      </c>
      <c r="G152" s="20">
        <v>195020</v>
      </c>
      <c r="H152" s="21">
        <f t="shared" si="46"/>
        <v>83.429588370680278</v>
      </c>
      <c r="I152" s="61">
        <v>241179</v>
      </c>
      <c r="J152" s="62">
        <v>84.52</v>
      </c>
      <c r="K152" s="22">
        <f t="shared" si="47"/>
        <v>203844.49079999997</v>
      </c>
      <c r="L152" s="22">
        <f t="shared" si="48"/>
        <v>656</v>
      </c>
      <c r="M152" s="22">
        <v>293</v>
      </c>
      <c r="N152" s="22">
        <v>343</v>
      </c>
      <c r="O152" s="22">
        <v>8</v>
      </c>
      <c r="P152" s="22">
        <v>5</v>
      </c>
      <c r="Q152" s="22">
        <v>7</v>
      </c>
      <c r="R152" s="20"/>
      <c r="S152" s="20"/>
      <c r="T152" s="20"/>
      <c r="U152" s="20"/>
      <c r="V152" s="20"/>
      <c r="W152" s="22">
        <f t="shared" si="49"/>
        <v>91046.396043292669</v>
      </c>
      <c r="X152" s="23">
        <v>85037</v>
      </c>
      <c r="Y152" s="22">
        <f t="shared" si="50"/>
        <v>106583.32369573168</v>
      </c>
      <c r="Z152" s="23">
        <v>110603</v>
      </c>
      <c r="AA152" s="22">
        <f t="shared" si="51"/>
        <v>2485.9084243902435</v>
      </c>
      <c r="AB152" s="23">
        <v>3344</v>
      </c>
      <c r="AC152" s="22">
        <f t="shared" si="52"/>
        <v>1553.6927652439022</v>
      </c>
      <c r="AD152" s="23">
        <v>1528</v>
      </c>
      <c r="AE152" s="22">
        <f t="shared" si="53"/>
        <v>2175.1698713414635</v>
      </c>
      <c r="AF152" s="23">
        <f t="shared" si="54"/>
        <v>5228</v>
      </c>
      <c r="AG152" s="63" t="s">
        <v>398</v>
      </c>
      <c r="AH152" s="64" t="s">
        <v>44</v>
      </c>
      <c r="AI152" s="22">
        <f t="shared" si="55"/>
        <v>106583.32369573168</v>
      </c>
      <c r="AJ152" s="22">
        <f t="shared" si="56"/>
        <v>106583.32369573168</v>
      </c>
      <c r="AK152" s="22">
        <f t="shared" si="57"/>
        <v>2485.9084243902435</v>
      </c>
      <c r="AL152" s="42" t="s">
        <v>44</v>
      </c>
      <c r="AM152" s="23">
        <f>'[2]04-06-2024'!AD152-'[2]04-06-2024'!AE152</f>
        <v>15536.927652439015</v>
      </c>
      <c r="AN152" s="23">
        <v>20537</v>
      </c>
      <c r="AO152" s="20">
        <v>25556</v>
      </c>
      <c r="AP152" s="23">
        <f t="shared" si="58"/>
        <v>84.519999999999982</v>
      </c>
      <c r="AQ152" s="23"/>
      <c r="AR152" s="23"/>
      <c r="AS152" s="55"/>
      <c r="AT152" s="55"/>
      <c r="AU152" s="55"/>
      <c r="AV152" s="55"/>
      <c r="AW152" s="55"/>
      <c r="AX152" s="23">
        <v>205740</v>
      </c>
      <c r="AY152" s="66"/>
      <c r="AZ152" s="22" t="e">
        <f>#REF!-AO152</f>
        <v>#REF!</v>
      </c>
      <c r="BA152" s="114"/>
      <c r="BB152" s="115"/>
      <c r="BC152" s="116">
        <f t="shared" si="59"/>
        <v>-5019</v>
      </c>
    </row>
    <row r="153" spans="1:55" ht="40.5" x14ac:dyDescent="0.45">
      <c r="A153" s="107"/>
      <c r="B153" s="19">
        <v>141</v>
      </c>
      <c r="C153" s="51" t="s">
        <v>399</v>
      </c>
      <c r="D153" s="60">
        <v>141</v>
      </c>
      <c r="E153" s="65" t="s">
        <v>400</v>
      </c>
      <c r="F153" s="20">
        <v>220035</v>
      </c>
      <c r="G153" s="20">
        <v>174495</v>
      </c>
      <c r="H153" s="21">
        <f t="shared" si="46"/>
        <v>79.303292657986219</v>
      </c>
      <c r="I153" s="61">
        <v>227351</v>
      </c>
      <c r="J153" s="62">
        <v>82.77</v>
      </c>
      <c r="K153" s="22">
        <f t="shared" si="47"/>
        <v>188178.4227</v>
      </c>
      <c r="L153" s="22">
        <f t="shared" si="48"/>
        <v>1522</v>
      </c>
      <c r="M153" s="22">
        <v>700</v>
      </c>
      <c r="N153" s="22">
        <v>754</v>
      </c>
      <c r="O153" s="22">
        <v>24</v>
      </c>
      <c r="P153" s="22">
        <v>15</v>
      </c>
      <c r="Q153" s="22">
        <v>29</v>
      </c>
      <c r="R153" s="20"/>
      <c r="S153" s="20"/>
      <c r="T153" s="20"/>
      <c r="U153" s="20"/>
      <c r="V153" s="20"/>
      <c r="W153" s="22">
        <f t="shared" si="49"/>
        <v>86547.237772667533</v>
      </c>
      <c r="X153" s="23">
        <v>87474</v>
      </c>
      <c r="Y153" s="22">
        <f t="shared" si="50"/>
        <v>93223.738972273321</v>
      </c>
      <c r="Z153" s="23">
        <v>93523</v>
      </c>
      <c r="AA153" s="22">
        <f t="shared" si="51"/>
        <v>2967.3338664914581</v>
      </c>
      <c r="AB153" s="23">
        <v>3988</v>
      </c>
      <c r="AC153" s="22">
        <f t="shared" si="52"/>
        <v>1854.5836665571617</v>
      </c>
      <c r="AD153" s="23">
        <v>1362</v>
      </c>
      <c r="AE153" s="22">
        <f t="shared" si="53"/>
        <v>3585.5284220105127</v>
      </c>
      <c r="AF153" s="23">
        <f t="shared" si="54"/>
        <v>3773</v>
      </c>
      <c r="AG153" s="67" t="s">
        <v>401</v>
      </c>
      <c r="AH153" s="64" t="s">
        <v>44</v>
      </c>
      <c r="AI153" s="22">
        <f t="shared" si="55"/>
        <v>93223.738972273321</v>
      </c>
      <c r="AJ153" s="22">
        <f t="shared" si="56"/>
        <v>93223.738972273321</v>
      </c>
      <c r="AK153" s="22">
        <f t="shared" si="57"/>
        <v>2967.3338664914581</v>
      </c>
      <c r="AL153" s="42" t="s">
        <v>44</v>
      </c>
      <c r="AM153" s="23">
        <f>'[2]04-06-2024'!AD153-'[2]04-06-2024'!AE153</f>
        <v>6676.5011996057874</v>
      </c>
      <c r="AN153" s="23">
        <f>'[1]04-06-2024'!AD153-'[1]04-06-2024'!AE153</f>
        <v>6676.5011996057874</v>
      </c>
      <c r="AO153" s="20">
        <v>6048</v>
      </c>
      <c r="AP153" s="23">
        <f t="shared" si="58"/>
        <v>82.77</v>
      </c>
      <c r="AQ153" s="23"/>
      <c r="AR153" s="23"/>
      <c r="AS153" s="55"/>
      <c r="AT153" s="55"/>
      <c r="AU153" s="55"/>
      <c r="AV153" s="55"/>
      <c r="AW153" s="55"/>
      <c r="AX153" s="23">
        <v>190120</v>
      </c>
      <c r="AY153" s="66"/>
      <c r="AZ153" s="22" t="e">
        <f>#REF!-AO153</f>
        <v>#REF!</v>
      </c>
      <c r="BA153" s="114"/>
      <c r="BB153" s="115"/>
      <c r="BC153" s="116">
        <f t="shared" si="59"/>
        <v>628.50119960578741</v>
      </c>
    </row>
    <row r="154" spans="1:55" x14ac:dyDescent="0.45">
      <c r="A154" s="110" t="s">
        <v>388</v>
      </c>
      <c r="B154" s="19">
        <v>142</v>
      </c>
      <c r="C154" s="51" t="s">
        <v>402</v>
      </c>
      <c r="D154" s="60">
        <v>142</v>
      </c>
      <c r="E154" s="65" t="s">
        <v>403</v>
      </c>
      <c r="F154" s="20">
        <v>206915</v>
      </c>
      <c r="G154" s="20">
        <v>168788</v>
      </c>
      <c r="H154" s="21">
        <f t="shared" si="46"/>
        <v>81.573593021288943</v>
      </c>
      <c r="I154" s="61">
        <v>223603</v>
      </c>
      <c r="J154" s="62">
        <v>84.98</v>
      </c>
      <c r="K154" s="22">
        <f t="shared" si="47"/>
        <v>190017.82940000002</v>
      </c>
      <c r="L154" s="22">
        <f t="shared" si="48"/>
        <v>612</v>
      </c>
      <c r="M154" s="22">
        <v>290</v>
      </c>
      <c r="N154" s="22">
        <v>300</v>
      </c>
      <c r="O154" s="22">
        <v>9</v>
      </c>
      <c r="P154" s="22">
        <v>6</v>
      </c>
      <c r="Q154" s="22">
        <v>7</v>
      </c>
      <c r="R154" s="20"/>
      <c r="S154" s="20"/>
      <c r="T154" s="20"/>
      <c r="U154" s="20"/>
      <c r="V154" s="20"/>
      <c r="W154" s="22">
        <f t="shared" si="49"/>
        <v>90041.128310457527</v>
      </c>
      <c r="X154" s="23">
        <v>84638</v>
      </c>
      <c r="Y154" s="22">
        <f t="shared" si="50"/>
        <v>93145.994803921567</v>
      </c>
      <c r="Z154" s="23">
        <v>98849</v>
      </c>
      <c r="AA154" s="22">
        <f t="shared" si="51"/>
        <v>2794.3798441176473</v>
      </c>
      <c r="AB154" s="23">
        <v>1956</v>
      </c>
      <c r="AC154" s="22">
        <f t="shared" si="52"/>
        <v>1862.9198960784315</v>
      </c>
      <c r="AD154" s="23">
        <v>2070</v>
      </c>
      <c r="AE154" s="22">
        <f t="shared" si="53"/>
        <v>2173.4065454248366</v>
      </c>
      <c r="AF154" s="23">
        <f t="shared" si="54"/>
        <v>4118</v>
      </c>
      <c r="AG154" s="63" t="s">
        <v>404</v>
      </c>
      <c r="AH154" s="64" t="s">
        <v>44</v>
      </c>
      <c r="AI154" s="22">
        <f t="shared" si="55"/>
        <v>93145.994803921567</v>
      </c>
      <c r="AJ154" s="22">
        <f t="shared" si="56"/>
        <v>93145.994803921567</v>
      </c>
      <c r="AK154" s="22">
        <f t="shared" si="57"/>
        <v>1956</v>
      </c>
      <c r="AL154" s="42" t="s">
        <v>44</v>
      </c>
      <c r="AM154" s="23">
        <f>'[2]04-06-2024'!AD154-'[2]04-06-2024'!AE154</f>
        <v>3104.8664934640401</v>
      </c>
      <c r="AN154" s="23">
        <v>8105</v>
      </c>
      <c r="AO154" s="20">
        <v>14211</v>
      </c>
      <c r="AP154" s="23">
        <f t="shared" si="58"/>
        <v>84.980000000000018</v>
      </c>
      <c r="AQ154" s="23"/>
      <c r="AR154" s="23"/>
      <c r="AS154" s="55"/>
      <c r="AT154" s="55"/>
      <c r="AU154" s="55"/>
      <c r="AV154" s="55"/>
      <c r="AW154" s="55"/>
      <c r="AX154" s="23">
        <v>191631</v>
      </c>
      <c r="AY154" s="66"/>
      <c r="AZ154" s="22" t="e">
        <f>#REF!-AO154</f>
        <v>#REF!</v>
      </c>
      <c r="BA154" s="114"/>
      <c r="BB154" s="115"/>
      <c r="BC154" s="116">
        <f t="shared" si="59"/>
        <v>-6106</v>
      </c>
    </row>
    <row r="155" spans="1:55" x14ac:dyDescent="0.45">
      <c r="A155" s="106"/>
      <c r="B155" s="19">
        <v>143</v>
      </c>
      <c r="C155" s="51" t="s">
        <v>405</v>
      </c>
      <c r="D155" s="60">
        <v>143</v>
      </c>
      <c r="E155" s="65" t="s">
        <v>406</v>
      </c>
      <c r="F155" s="20">
        <v>216212</v>
      </c>
      <c r="G155" s="20">
        <v>167971</v>
      </c>
      <c r="H155" s="21">
        <f t="shared" si="46"/>
        <v>77.688102417997158</v>
      </c>
      <c r="I155" s="61">
        <v>246632</v>
      </c>
      <c r="J155" s="62">
        <v>79.14</v>
      </c>
      <c r="K155" s="22">
        <f t="shared" si="47"/>
        <v>195184.56479999999</v>
      </c>
      <c r="L155" s="22">
        <f t="shared" si="48"/>
        <v>1066</v>
      </c>
      <c r="M155" s="22">
        <v>488</v>
      </c>
      <c r="N155" s="22">
        <v>532</v>
      </c>
      <c r="O155" s="22">
        <v>22</v>
      </c>
      <c r="P155" s="22">
        <v>14</v>
      </c>
      <c r="Q155" s="22">
        <v>10</v>
      </c>
      <c r="R155" s="20"/>
      <c r="S155" s="20"/>
      <c r="T155" s="20"/>
      <c r="U155" s="20"/>
      <c r="V155" s="20"/>
      <c r="W155" s="22">
        <f t="shared" si="49"/>
        <v>89352.7838859287</v>
      </c>
      <c r="X155" s="23">
        <v>80120</v>
      </c>
      <c r="Y155" s="22">
        <f t="shared" si="50"/>
        <v>97409.182433020629</v>
      </c>
      <c r="Z155" s="23">
        <v>101703</v>
      </c>
      <c r="AA155" s="22">
        <f t="shared" si="51"/>
        <v>4028.1992735459658</v>
      </c>
      <c r="AB155" s="23">
        <v>9835</v>
      </c>
      <c r="AC155" s="22">
        <f t="shared" si="52"/>
        <v>2563.3995377110696</v>
      </c>
      <c r="AD155" s="23">
        <v>2169</v>
      </c>
      <c r="AE155" s="22">
        <f t="shared" si="53"/>
        <v>1830.999669793621</v>
      </c>
      <c r="AF155" s="23">
        <f t="shared" si="54"/>
        <v>3706</v>
      </c>
      <c r="AG155" s="63" t="s">
        <v>407</v>
      </c>
      <c r="AH155" s="64" t="s">
        <v>44</v>
      </c>
      <c r="AI155" s="22">
        <f t="shared" si="55"/>
        <v>97409.182433020629</v>
      </c>
      <c r="AJ155" s="22">
        <f t="shared" si="56"/>
        <v>97409.182433020629</v>
      </c>
      <c r="AK155" s="22">
        <f t="shared" si="57"/>
        <v>4028.1992735459658</v>
      </c>
      <c r="AL155" s="42" t="s">
        <v>44</v>
      </c>
      <c r="AM155" s="23">
        <f>'[2]04-06-2024'!AD155-'[2]04-06-2024'!AE155</f>
        <v>8056.3985470919288</v>
      </c>
      <c r="AN155" s="23">
        <v>13056</v>
      </c>
      <c r="AO155" s="20">
        <v>21553</v>
      </c>
      <c r="AP155" s="23">
        <f t="shared" si="58"/>
        <v>79.14</v>
      </c>
      <c r="AQ155" s="23"/>
      <c r="AR155" s="23"/>
      <c r="AS155" s="55"/>
      <c r="AT155" s="55"/>
      <c r="AU155" s="55"/>
      <c r="AV155" s="55"/>
      <c r="AW155" s="55"/>
      <c r="AX155" s="23">
        <v>197533</v>
      </c>
      <c r="AY155" s="66"/>
      <c r="AZ155" s="22" t="e">
        <f>#REF!-AO155</f>
        <v>#REF!</v>
      </c>
      <c r="BA155" s="114"/>
      <c r="BB155" s="115"/>
      <c r="BC155" s="116">
        <f t="shared" si="59"/>
        <v>-8497</v>
      </c>
    </row>
    <row r="156" spans="1:55" x14ac:dyDescent="0.45">
      <c r="A156" s="106"/>
      <c r="B156" s="19">
        <v>144</v>
      </c>
      <c r="C156" s="51" t="s">
        <v>408</v>
      </c>
      <c r="D156" s="60">
        <v>144</v>
      </c>
      <c r="E156" s="65" t="s">
        <v>409</v>
      </c>
      <c r="F156" s="20">
        <v>227395</v>
      </c>
      <c r="G156" s="20">
        <v>181121</v>
      </c>
      <c r="H156" s="21">
        <f t="shared" si="46"/>
        <v>79.650388091206935</v>
      </c>
      <c r="I156" s="61">
        <v>247752</v>
      </c>
      <c r="J156" s="62">
        <v>81.97</v>
      </c>
      <c r="K156" s="22">
        <f t="shared" si="47"/>
        <v>203082.3144</v>
      </c>
      <c r="L156" s="22">
        <f t="shared" si="48"/>
        <v>673.6</v>
      </c>
      <c r="M156" s="22">
        <v>332</v>
      </c>
      <c r="N156" s="22">
        <v>316</v>
      </c>
      <c r="O156" s="22">
        <v>9</v>
      </c>
      <c r="P156" s="22">
        <v>8.6</v>
      </c>
      <c r="Q156" s="22">
        <v>8</v>
      </c>
      <c r="R156" s="20"/>
      <c r="S156" s="20"/>
      <c r="T156" s="20"/>
      <c r="U156" s="20"/>
      <c r="V156" s="20"/>
      <c r="W156" s="22">
        <f t="shared" si="49"/>
        <v>100094.01481710213</v>
      </c>
      <c r="X156" s="23">
        <v>87252</v>
      </c>
      <c r="Y156" s="22">
        <f t="shared" si="50"/>
        <v>95270.206874109266</v>
      </c>
      <c r="Z156" s="23">
        <v>103089</v>
      </c>
      <c r="AA156" s="22">
        <f t="shared" si="51"/>
        <v>2713.3919679334917</v>
      </c>
      <c r="AB156" s="23">
        <v>7831</v>
      </c>
      <c r="AC156" s="22">
        <f t="shared" si="52"/>
        <v>2592.7967693586697</v>
      </c>
      <c r="AD156" s="23">
        <v>2380</v>
      </c>
      <c r="AE156" s="22">
        <f t="shared" si="53"/>
        <v>2411.903971496437</v>
      </c>
      <c r="AF156" s="23">
        <f t="shared" si="54"/>
        <v>2537</v>
      </c>
      <c r="AG156" s="68" t="s">
        <v>410</v>
      </c>
      <c r="AH156" s="22" t="s">
        <v>9</v>
      </c>
      <c r="AI156" s="22">
        <f t="shared" si="55"/>
        <v>100094.01481710213</v>
      </c>
      <c r="AJ156" s="22">
        <f t="shared" si="56"/>
        <v>100094.01481710213</v>
      </c>
      <c r="AK156" s="22">
        <f t="shared" si="57"/>
        <v>2713.3919679334917</v>
      </c>
      <c r="AL156" s="42" t="s">
        <v>44</v>
      </c>
      <c r="AM156" s="23">
        <f>'[2]04-06-2024'!AD156-'[2]04-06-2024'!AE156</f>
        <v>4823.8079429928621</v>
      </c>
      <c r="AN156" s="23">
        <f>'[1]04-06-2024'!AD156-'[1]04-06-2024'!AE156</f>
        <v>4823.8079429928621</v>
      </c>
      <c r="AO156" s="64" t="s">
        <v>44</v>
      </c>
      <c r="AP156" s="23">
        <f t="shared" si="58"/>
        <v>81.97</v>
      </c>
      <c r="AQ156" s="23"/>
      <c r="AR156" s="23"/>
      <c r="AS156" s="55"/>
      <c r="AT156" s="55"/>
      <c r="AU156" s="55"/>
      <c r="AV156" s="55"/>
      <c r="AW156" s="55"/>
      <c r="AX156" s="23">
        <v>203089</v>
      </c>
      <c r="AY156" s="66"/>
      <c r="AZ156" s="22">
        <v>15837</v>
      </c>
      <c r="BA156" s="114"/>
      <c r="BB156" s="115"/>
      <c r="BC156" s="116">
        <v>0</v>
      </c>
    </row>
    <row r="157" spans="1:55" x14ac:dyDescent="0.45">
      <c r="A157" s="106"/>
      <c r="B157" s="19">
        <v>145</v>
      </c>
      <c r="C157" s="51" t="s">
        <v>411</v>
      </c>
      <c r="D157" s="60">
        <v>145</v>
      </c>
      <c r="E157" s="65" t="s">
        <v>412</v>
      </c>
      <c r="F157" s="20">
        <v>187057</v>
      </c>
      <c r="G157" s="20">
        <v>159345</v>
      </c>
      <c r="H157" s="21">
        <f t="shared" si="46"/>
        <v>85.185264384652797</v>
      </c>
      <c r="I157" s="61">
        <v>208350</v>
      </c>
      <c r="J157" s="62">
        <v>84.31</v>
      </c>
      <c r="K157" s="22">
        <f t="shared" si="47"/>
        <v>175659.88500000001</v>
      </c>
      <c r="L157" s="22">
        <f t="shared" si="48"/>
        <v>878.8</v>
      </c>
      <c r="M157" s="22">
        <v>465</v>
      </c>
      <c r="N157" s="22">
        <v>378</v>
      </c>
      <c r="O157" s="22">
        <v>12</v>
      </c>
      <c r="P157" s="22">
        <v>15</v>
      </c>
      <c r="Q157" s="22">
        <v>8.8000000000000007</v>
      </c>
      <c r="R157" s="20"/>
      <c r="S157" s="20"/>
      <c r="T157" s="20"/>
      <c r="U157" s="20"/>
      <c r="V157" s="20"/>
      <c r="W157" s="22">
        <f t="shared" si="49"/>
        <v>92947.026086709157</v>
      </c>
      <c r="X157" s="23">
        <v>87662</v>
      </c>
      <c r="Y157" s="22">
        <f t="shared" si="50"/>
        <v>75556.937335002294</v>
      </c>
      <c r="Z157" s="23">
        <v>74857</v>
      </c>
      <c r="AA157" s="22">
        <f t="shared" si="51"/>
        <v>2398.6329312699136</v>
      </c>
      <c r="AB157" s="23">
        <v>4660</v>
      </c>
      <c r="AC157" s="22">
        <f t="shared" si="52"/>
        <v>2998.2911640873922</v>
      </c>
      <c r="AD157" s="23">
        <v>3674</v>
      </c>
      <c r="AE157" s="22">
        <f t="shared" si="53"/>
        <v>1758.99748293127</v>
      </c>
      <c r="AF157" s="23">
        <f t="shared" si="54"/>
        <v>5471</v>
      </c>
      <c r="AG157" s="63" t="s">
        <v>413</v>
      </c>
      <c r="AH157" s="22" t="s">
        <v>9</v>
      </c>
      <c r="AI157" s="22">
        <f t="shared" si="55"/>
        <v>92947.026086709157</v>
      </c>
      <c r="AJ157" s="22">
        <f t="shared" si="56"/>
        <v>92947.026086709157</v>
      </c>
      <c r="AK157" s="22">
        <f t="shared" si="57"/>
        <v>2398.6329312699136</v>
      </c>
      <c r="AL157" s="23" t="s">
        <v>9</v>
      </c>
      <c r="AM157" s="23">
        <f>'[2]04-06-2024'!AD157-'[2]04-06-2024'!AE157</f>
        <v>17390.088751706862</v>
      </c>
      <c r="AN157" s="23">
        <v>12390</v>
      </c>
      <c r="AO157" s="20">
        <v>12805</v>
      </c>
      <c r="AP157" s="23">
        <f t="shared" si="58"/>
        <v>84.31</v>
      </c>
      <c r="AQ157" s="23"/>
      <c r="AR157" s="23"/>
      <c r="AS157" s="55"/>
      <c r="AT157" s="55"/>
      <c r="AU157" s="55"/>
      <c r="AV157" s="55"/>
      <c r="AW157" s="55"/>
      <c r="AX157" s="23">
        <v>176324</v>
      </c>
      <c r="AY157" s="66"/>
      <c r="AZ157" s="22" t="e">
        <f>#REF!-AO157</f>
        <v>#REF!</v>
      </c>
      <c r="BA157" s="114"/>
      <c r="BB157" s="115"/>
      <c r="BC157" s="116">
        <f t="shared" si="59"/>
        <v>-415</v>
      </c>
    </row>
    <row r="158" spans="1:55" x14ac:dyDescent="0.45">
      <c r="A158" s="106"/>
      <c r="B158" s="19">
        <v>146</v>
      </c>
      <c r="C158" s="51" t="s">
        <v>414</v>
      </c>
      <c r="D158" s="60">
        <v>146</v>
      </c>
      <c r="E158" s="65" t="s">
        <v>415</v>
      </c>
      <c r="F158" s="20">
        <v>240234</v>
      </c>
      <c r="G158" s="20">
        <v>157298</v>
      </c>
      <c r="H158" s="21">
        <f t="shared" si="46"/>
        <v>65.476993264900045</v>
      </c>
      <c r="I158" s="61">
        <v>263058</v>
      </c>
      <c r="J158" s="62">
        <v>66.55</v>
      </c>
      <c r="K158" s="22">
        <f t="shared" si="47"/>
        <v>175065.09899999999</v>
      </c>
      <c r="L158" s="22">
        <f t="shared" si="48"/>
        <v>1162</v>
      </c>
      <c r="M158" s="22">
        <v>550</v>
      </c>
      <c r="N158" s="22">
        <v>570</v>
      </c>
      <c r="O158" s="22">
        <v>16</v>
      </c>
      <c r="P158" s="22">
        <v>11</v>
      </c>
      <c r="Q158" s="22">
        <v>15</v>
      </c>
      <c r="R158" s="20"/>
      <c r="S158" s="20"/>
      <c r="T158" s="20"/>
      <c r="U158" s="20"/>
      <c r="V158" s="20"/>
      <c r="W158" s="22">
        <f t="shared" si="49"/>
        <v>82862.138080895005</v>
      </c>
      <c r="X158" s="23">
        <v>71765</v>
      </c>
      <c r="Y158" s="22">
        <f t="shared" si="50"/>
        <v>85875.306738382089</v>
      </c>
      <c r="Z158" s="23">
        <v>89929</v>
      </c>
      <c r="AA158" s="22">
        <f t="shared" si="51"/>
        <v>2410.534925989673</v>
      </c>
      <c r="AB158" s="23">
        <v>7622</v>
      </c>
      <c r="AC158" s="22">
        <f t="shared" si="52"/>
        <v>1657.2427616179</v>
      </c>
      <c r="AD158" s="23">
        <v>1615</v>
      </c>
      <c r="AE158" s="22">
        <f t="shared" si="53"/>
        <v>2259.8764931153182</v>
      </c>
      <c r="AF158" s="23">
        <f t="shared" si="54"/>
        <v>5202</v>
      </c>
      <c r="AG158" s="63" t="s">
        <v>416</v>
      </c>
      <c r="AH158" s="24" t="s">
        <v>15</v>
      </c>
      <c r="AI158" s="22">
        <f t="shared" si="55"/>
        <v>85875.306738382089</v>
      </c>
      <c r="AJ158" s="22">
        <f t="shared" si="56"/>
        <v>85875.306738382089</v>
      </c>
      <c r="AK158" s="22">
        <f t="shared" si="57"/>
        <v>2410.534925989673</v>
      </c>
      <c r="AL158" s="117" t="s">
        <v>15</v>
      </c>
      <c r="AM158" s="23">
        <f>'[2]04-06-2024'!AD158-'[2]04-06-2024'!AE158</f>
        <v>3013.1686574870837</v>
      </c>
      <c r="AN158" s="23">
        <v>8013</v>
      </c>
      <c r="AO158" s="20">
        <v>18164</v>
      </c>
      <c r="AP158" s="23">
        <f t="shared" si="58"/>
        <v>66.55</v>
      </c>
      <c r="AQ158" s="23"/>
      <c r="AR158" s="23"/>
      <c r="AS158" s="55"/>
      <c r="AT158" s="55"/>
      <c r="AU158" s="55"/>
      <c r="AV158" s="55"/>
      <c r="AW158" s="55"/>
      <c r="AX158" s="23">
        <v>176133</v>
      </c>
      <c r="AY158" s="66"/>
      <c r="AZ158" s="22" t="e">
        <f>#REF!-AO158</f>
        <v>#REF!</v>
      </c>
      <c r="BA158" s="114"/>
      <c r="BB158" s="115"/>
      <c r="BC158" s="116">
        <f t="shared" si="59"/>
        <v>-10151</v>
      </c>
    </row>
    <row r="159" spans="1:55" x14ac:dyDescent="0.45">
      <c r="A159" s="107"/>
      <c r="B159" s="19">
        <v>147</v>
      </c>
      <c r="C159" s="51" t="s">
        <v>417</v>
      </c>
      <c r="D159" s="60">
        <v>147</v>
      </c>
      <c r="E159" s="65" t="s">
        <v>418</v>
      </c>
      <c r="F159" s="20">
        <v>236320</v>
      </c>
      <c r="G159" s="20">
        <v>189321</v>
      </c>
      <c r="H159" s="21">
        <f t="shared" si="46"/>
        <v>80.112136086662161</v>
      </c>
      <c r="I159" s="61">
        <v>258997</v>
      </c>
      <c r="J159" s="62">
        <v>80.73</v>
      </c>
      <c r="K159" s="22">
        <f t="shared" si="47"/>
        <v>209088.27810000003</v>
      </c>
      <c r="L159" s="22">
        <f t="shared" si="48"/>
        <v>780</v>
      </c>
      <c r="M159" s="22">
        <v>378</v>
      </c>
      <c r="N159" s="22">
        <v>370</v>
      </c>
      <c r="O159" s="22">
        <v>12</v>
      </c>
      <c r="P159" s="22">
        <v>12</v>
      </c>
      <c r="Q159" s="22">
        <v>8</v>
      </c>
      <c r="R159" s="20"/>
      <c r="S159" s="20"/>
      <c r="T159" s="20"/>
      <c r="U159" s="20"/>
      <c r="V159" s="20"/>
      <c r="W159" s="22">
        <f t="shared" si="49"/>
        <v>101327.39631000001</v>
      </c>
      <c r="X159" s="23">
        <v>100264</v>
      </c>
      <c r="Y159" s="22">
        <f t="shared" si="50"/>
        <v>99182.901150000005</v>
      </c>
      <c r="Z159" s="23">
        <v>97433</v>
      </c>
      <c r="AA159" s="22">
        <f t="shared" si="51"/>
        <v>3216.7427400000006</v>
      </c>
      <c r="AB159" s="23">
        <v>5772</v>
      </c>
      <c r="AC159" s="22">
        <f t="shared" si="52"/>
        <v>3216.7427400000006</v>
      </c>
      <c r="AD159" s="23">
        <v>2634</v>
      </c>
      <c r="AE159" s="22">
        <f t="shared" si="53"/>
        <v>2144.4951600000004</v>
      </c>
      <c r="AF159" s="23">
        <f t="shared" si="54"/>
        <v>4326</v>
      </c>
      <c r="AG159" s="63" t="s">
        <v>419</v>
      </c>
      <c r="AH159" s="22" t="s">
        <v>9</v>
      </c>
      <c r="AI159" s="22">
        <f t="shared" si="55"/>
        <v>101327.39631000001</v>
      </c>
      <c r="AJ159" s="22">
        <f t="shared" si="56"/>
        <v>101327.39631000001</v>
      </c>
      <c r="AK159" s="22">
        <f t="shared" si="57"/>
        <v>3216.7427400000006</v>
      </c>
      <c r="AL159" s="23" t="s">
        <v>9</v>
      </c>
      <c r="AM159" s="23">
        <f>'[2]04-06-2024'!AD159-'[2]04-06-2024'!AE159</f>
        <v>2144.4951600000059</v>
      </c>
      <c r="AN159" s="23">
        <f>'[1]04-06-2024'!AD159-'[1]04-06-2024'!AE159</f>
        <v>2144.4951600000059</v>
      </c>
      <c r="AO159" s="20">
        <v>2831</v>
      </c>
      <c r="AP159" s="23">
        <f t="shared" si="58"/>
        <v>80.730000000000018</v>
      </c>
      <c r="AQ159" s="23"/>
      <c r="AR159" s="23"/>
      <c r="AS159" s="55"/>
      <c r="AT159" s="55"/>
      <c r="AU159" s="55"/>
      <c r="AV159" s="55"/>
      <c r="AW159" s="55"/>
      <c r="AX159" s="23">
        <v>210429</v>
      </c>
      <c r="AY159" s="66"/>
      <c r="AZ159" s="22" t="e">
        <f>#REF!-AO159</f>
        <v>#REF!</v>
      </c>
      <c r="BA159" s="114"/>
      <c r="BB159" s="115"/>
      <c r="BC159" s="116">
        <f t="shared" si="59"/>
        <v>-686.50483999999415</v>
      </c>
    </row>
    <row r="160" spans="1:55" x14ac:dyDescent="0.45">
      <c r="A160" s="110" t="s">
        <v>420</v>
      </c>
      <c r="B160" s="19">
        <v>148</v>
      </c>
      <c r="C160" s="51" t="s">
        <v>421</v>
      </c>
      <c r="D160" s="60">
        <v>148</v>
      </c>
      <c r="E160" s="65" t="s">
        <v>422</v>
      </c>
      <c r="F160" s="20">
        <v>249605</v>
      </c>
      <c r="G160" s="20">
        <v>216112</v>
      </c>
      <c r="H160" s="21">
        <f t="shared" si="46"/>
        <v>86.581598926303556</v>
      </c>
      <c r="I160" s="61">
        <v>264352</v>
      </c>
      <c r="J160" s="62">
        <v>85.94</v>
      </c>
      <c r="K160" s="22">
        <f t="shared" si="47"/>
        <v>227184.10879999999</v>
      </c>
      <c r="L160" s="22">
        <f t="shared" si="48"/>
        <v>778.5</v>
      </c>
      <c r="M160" s="22">
        <v>382</v>
      </c>
      <c r="N160" s="22">
        <v>365</v>
      </c>
      <c r="O160" s="22">
        <v>10</v>
      </c>
      <c r="P160" s="22">
        <v>13.5</v>
      </c>
      <c r="Q160" s="22">
        <v>8</v>
      </c>
      <c r="R160" s="20"/>
      <c r="S160" s="20"/>
      <c r="T160" s="20"/>
      <c r="U160" s="20"/>
      <c r="V160" s="20"/>
      <c r="W160" s="22">
        <f t="shared" si="49"/>
        <v>111476.33855054592</v>
      </c>
      <c r="X160" s="23">
        <v>88650</v>
      </c>
      <c r="Y160" s="22">
        <f t="shared" si="50"/>
        <v>106515.34966217083</v>
      </c>
      <c r="Z160" s="23">
        <v>130309</v>
      </c>
      <c r="AA160" s="22">
        <f t="shared" si="51"/>
        <v>2918.2287578676942</v>
      </c>
      <c r="AB160" s="23">
        <v>3388</v>
      </c>
      <c r="AC160" s="22">
        <f t="shared" si="52"/>
        <v>3939.6088231213866</v>
      </c>
      <c r="AD160" s="23">
        <v>2370</v>
      </c>
      <c r="AE160" s="22">
        <f t="shared" si="53"/>
        <v>2334.583006294155</v>
      </c>
      <c r="AF160" s="23">
        <f t="shared" si="54"/>
        <v>3550</v>
      </c>
      <c r="AG160" s="63" t="s">
        <v>423</v>
      </c>
      <c r="AH160" s="22" t="s">
        <v>9</v>
      </c>
      <c r="AI160" s="22">
        <f t="shared" si="55"/>
        <v>111476.33855054592</v>
      </c>
      <c r="AJ160" s="22">
        <f t="shared" si="56"/>
        <v>111476.33855054592</v>
      </c>
      <c r="AK160" s="22">
        <f t="shared" si="57"/>
        <v>2918.2287578676942</v>
      </c>
      <c r="AL160" s="42" t="s">
        <v>44</v>
      </c>
      <c r="AM160" s="23">
        <f>'[2]04-06-2024'!AD160-'[2]04-06-2024'!AE160</f>
        <v>4960.9888883750828</v>
      </c>
      <c r="AN160" s="23">
        <f>'[1]04-06-2024'!AD160-'[1]04-06-2024'!AE160</f>
        <v>4960.9888883750828</v>
      </c>
      <c r="AO160" s="64" t="s">
        <v>44</v>
      </c>
      <c r="AP160" s="23">
        <f t="shared" si="58"/>
        <v>85.94</v>
      </c>
      <c r="AQ160" s="23"/>
      <c r="AR160" s="23"/>
      <c r="AS160" s="55"/>
      <c r="AT160" s="55"/>
      <c r="AU160" s="55"/>
      <c r="AV160" s="55"/>
      <c r="AW160" s="55"/>
      <c r="AX160" s="23">
        <v>228267</v>
      </c>
      <c r="AY160" s="66"/>
      <c r="AZ160" s="22">
        <v>41659</v>
      </c>
      <c r="BA160" s="114"/>
      <c r="BB160" s="115"/>
      <c r="BC160" s="116">
        <v>0</v>
      </c>
    </row>
    <row r="161" spans="1:55" x14ac:dyDescent="0.45">
      <c r="A161" s="106"/>
      <c r="B161" s="19">
        <v>149</v>
      </c>
      <c r="C161" s="51" t="s">
        <v>424</v>
      </c>
      <c r="D161" s="60">
        <v>149</v>
      </c>
      <c r="E161" s="65" t="s">
        <v>425</v>
      </c>
      <c r="F161" s="20">
        <v>215940</v>
      </c>
      <c r="G161" s="20">
        <v>186756</v>
      </c>
      <c r="H161" s="21">
        <f t="shared" si="46"/>
        <v>86.485134759655452</v>
      </c>
      <c r="I161" s="61">
        <v>224339</v>
      </c>
      <c r="J161" s="62">
        <v>85.78</v>
      </c>
      <c r="K161" s="22">
        <f t="shared" si="47"/>
        <v>192437.99420000002</v>
      </c>
      <c r="L161" s="22">
        <f t="shared" si="48"/>
        <v>836</v>
      </c>
      <c r="M161" s="22">
        <v>370</v>
      </c>
      <c r="N161" s="22">
        <v>430</v>
      </c>
      <c r="O161" s="22">
        <v>12</v>
      </c>
      <c r="P161" s="22">
        <v>7</v>
      </c>
      <c r="Q161" s="22">
        <v>17</v>
      </c>
      <c r="R161" s="20"/>
      <c r="S161" s="20"/>
      <c r="T161" s="20"/>
      <c r="U161" s="20"/>
      <c r="V161" s="20"/>
      <c r="W161" s="22">
        <f t="shared" si="49"/>
        <v>85169.925662679423</v>
      </c>
      <c r="X161" s="23">
        <v>80342</v>
      </c>
      <c r="Y161" s="22">
        <f t="shared" si="50"/>
        <v>98981.264959330147</v>
      </c>
      <c r="Z161" s="23">
        <v>102046</v>
      </c>
      <c r="AA161" s="22">
        <f t="shared" si="51"/>
        <v>2762.2678593301439</v>
      </c>
      <c r="AB161" s="23">
        <v>4529</v>
      </c>
      <c r="AC161" s="22">
        <f t="shared" si="52"/>
        <v>1611.3229179425839</v>
      </c>
      <c r="AD161" s="23">
        <v>1915</v>
      </c>
      <c r="AE161" s="22">
        <f t="shared" si="53"/>
        <v>3913.2128007177034</v>
      </c>
      <c r="AF161" s="23">
        <f t="shared" si="54"/>
        <v>5690</v>
      </c>
      <c r="AG161" s="63" t="s">
        <v>426</v>
      </c>
      <c r="AH161" s="64" t="s">
        <v>44</v>
      </c>
      <c r="AI161" s="22">
        <f t="shared" si="55"/>
        <v>98981.264959330147</v>
      </c>
      <c r="AJ161" s="22">
        <f t="shared" si="56"/>
        <v>98981.264959330147</v>
      </c>
      <c r="AK161" s="22">
        <f t="shared" si="57"/>
        <v>2762.2678593301439</v>
      </c>
      <c r="AL161" s="42" t="s">
        <v>44</v>
      </c>
      <c r="AM161" s="23">
        <f>'[2]04-06-2024'!AD161-'[2]04-06-2024'!AE161</f>
        <v>13811.339296650724</v>
      </c>
      <c r="AN161" s="23">
        <v>18811</v>
      </c>
      <c r="AO161" s="20">
        <v>21704</v>
      </c>
      <c r="AP161" s="23">
        <f t="shared" si="58"/>
        <v>85.780000000000015</v>
      </c>
      <c r="AQ161" s="23"/>
      <c r="AR161" s="23"/>
      <c r="AS161" s="55"/>
      <c r="AT161" s="55"/>
      <c r="AU161" s="55"/>
      <c r="AV161" s="55"/>
      <c r="AW161" s="55"/>
      <c r="AX161" s="23">
        <v>194522</v>
      </c>
      <c r="AY161" s="66"/>
      <c r="AZ161" s="22" t="e">
        <f>#REF!-AO161</f>
        <v>#REF!</v>
      </c>
      <c r="BA161" s="114"/>
      <c r="BB161" s="115"/>
      <c r="BC161" s="116">
        <f t="shared" si="59"/>
        <v>-2893</v>
      </c>
    </row>
    <row r="162" spans="1:55" x14ac:dyDescent="0.45">
      <c r="A162" s="106"/>
      <c r="B162" s="19">
        <v>150</v>
      </c>
      <c r="C162" s="51" t="s">
        <v>427</v>
      </c>
      <c r="D162" s="60">
        <v>150</v>
      </c>
      <c r="E162" s="65" t="s">
        <v>428</v>
      </c>
      <c r="F162" s="20">
        <v>252719</v>
      </c>
      <c r="G162" s="20">
        <v>191057</v>
      </c>
      <c r="H162" s="21">
        <f t="shared" si="46"/>
        <v>75.600568220038852</v>
      </c>
      <c r="I162" s="61">
        <v>270648</v>
      </c>
      <c r="J162" s="62">
        <v>75.31</v>
      </c>
      <c r="K162" s="22">
        <f t="shared" si="47"/>
        <v>203825.00879999998</v>
      </c>
      <c r="L162" s="22">
        <f t="shared" si="48"/>
        <v>1402</v>
      </c>
      <c r="M162" s="22">
        <v>640</v>
      </c>
      <c r="N162" s="22">
        <v>730</v>
      </c>
      <c r="O162" s="22">
        <v>12</v>
      </c>
      <c r="P162" s="22">
        <v>11</v>
      </c>
      <c r="Q162" s="22">
        <v>9</v>
      </c>
      <c r="R162" s="20"/>
      <c r="S162" s="20"/>
      <c r="T162" s="20"/>
      <c r="U162" s="20"/>
      <c r="V162" s="20"/>
      <c r="W162" s="22">
        <f t="shared" si="49"/>
        <v>93044.226556348061</v>
      </c>
      <c r="X162" s="23">
        <v>98874</v>
      </c>
      <c r="Y162" s="22">
        <f t="shared" si="50"/>
        <v>106128.57091583451</v>
      </c>
      <c r="Z162" s="23">
        <v>101700</v>
      </c>
      <c r="AA162" s="22">
        <f t="shared" si="51"/>
        <v>1744.5792479315262</v>
      </c>
      <c r="AB162" s="23">
        <v>5146</v>
      </c>
      <c r="AC162" s="22">
        <f t="shared" si="52"/>
        <v>1599.1976439372324</v>
      </c>
      <c r="AD162" s="23">
        <v>1743</v>
      </c>
      <c r="AE162" s="22">
        <f t="shared" si="53"/>
        <v>1308.4344359486447</v>
      </c>
      <c r="AF162" s="23">
        <f t="shared" si="54"/>
        <v>-732</v>
      </c>
      <c r="AG162" s="63" t="s">
        <v>429</v>
      </c>
      <c r="AH162" s="64" t="s">
        <v>44</v>
      </c>
      <c r="AI162" s="22">
        <f t="shared" si="55"/>
        <v>106128.57091583451</v>
      </c>
      <c r="AJ162" s="22">
        <f t="shared" si="56"/>
        <v>106128.57091583451</v>
      </c>
      <c r="AK162" s="22">
        <f t="shared" si="57"/>
        <v>1744.5792479315262</v>
      </c>
      <c r="AL162" s="42" t="s">
        <v>44</v>
      </c>
      <c r="AM162" s="23">
        <f>'[2]04-06-2024'!AD162-'[2]04-06-2024'!AE162</f>
        <v>13084.344359486451</v>
      </c>
      <c r="AN162" s="23">
        <v>8084</v>
      </c>
      <c r="AO162" s="20">
        <v>6826</v>
      </c>
      <c r="AP162" s="23">
        <f t="shared" si="58"/>
        <v>75.309999999999988</v>
      </c>
      <c r="AQ162" s="23"/>
      <c r="AR162" s="23"/>
      <c r="AS162" s="55"/>
      <c r="AT162" s="55"/>
      <c r="AU162" s="55"/>
      <c r="AV162" s="55"/>
      <c r="AW162" s="55"/>
      <c r="AX162" s="23">
        <v>206731</v>
      </c>
      <c r="AY162" s="66"/>
      <c r="AZ162" s="22" t="e">
        <f>#REF!-AO162</f>
        <v>#REF!</v>
      </c>
      <c r="BA162" s="114"/>
      <c r="BB162" s="115"/>
      <c r="BC162" s="116">
        <f t="shared" si="59"/>
        <v>1258</v>
      </c>
    </row>
    <row r="163" spans="1:55" x14ac:dyDescent="0.45">
      <c r="A163" s="106"/>
      <c r="B163" s="19">
        <v>151</v>
      </c>
      <c r="C163" s="51" t="s">
        <v>430</v>
      </c>
      <c r="D163" s="60">
        <v>151</v>
      </c>
      <c r="E163" s="65" t="s">
        <v>431</v>
      </c>
      <c r="F163" s="20">
        <v>234924</v>
      </c>
      <c r="G163" s="20">
        <v>187874</v>
      </c>
      <c r="H163" s="21">
        <f t="shared" si="46"/>
        <v>79.972246343498327</v>
      </c>
      <c r="I163" s="61">
        <v>248880</v>
      </c>
      <c r="J163" s="62">
        <v>83.05</v>
      </c>
      <c r="K163" s="22">
        <f t="shared" si="47"/>
        <v>206694.84</v>
      </c>
      <c r="L163" s="22">
        <f t="shared" si="48"/>
        <v>416.9</v>
      </c>
      <c r="M163" s="22">
        <v>190</v>
      </c>
      <c r="N163" s="22">
        <v>214</v>
      </c>
      <c r="O163" s="22">
        <v>5</v>
      </c>
      <c r="P163" s="22">
        <v>4</v>
      </c>
      <c r="Q163" s="22">
        <v>3.9</v>
      </c>
      <c r="R163" s="20"/>
      <c r="S163" s="20"/>
      <c r="T163" s="20"/>
      <c r="U163" s="20"/>
      <c r="V163" s="20"/>
      <c r="W163" s="22">
        <f t="shared" si="49"/>
        <v>94200.094986807395</v>
      </c>
      <c r="X163" s="23">
        <v>86024</v>
      </c>
      <c r="Y163" s="22">
        <f t="shared" si="50"/>
        <v>106099.05435356201</v>
      </c>
      <c r="Z163" s="23">
        <v>113755</v>
      </c>
      <c r="AA163" s="22">
        <f t="shared" si="51"/>
        <v>2478.9498680738784</v>
      </c>
      <c r="AB163" s="23">
        <v>2628</v>
      </c>
      <c r="AC163" s="22">
        <f t="shared" si="52"/>
        <v>1983.159894459103</v>
      </c>
      <c r="AD163" s="23">
        <v>1000</v>
      </c>
      <c r="AE163" s="22">
        <f t="shared" si="53"/>
        <v>1933.5808970976254</v>
      </c>
      <c r="AF163" s="23">
        <f t="shared" si="54"/>
        <v>4272</v>
      </c>
      <c r="AG163" s="63" t="s">
        <v>432</v>
      </c>
      <c r="AH163" s="64" t="s">
        <v>44</v>
      </c>
      <c r="AI163" s="22">
        <f t="shared" si="55"/>
        <v>106099.05435356201</v>
      </c>
      <c r="AJ163" s="22">
        <f t="shared" si="56"/>
        <v>106099.05435356201</v>
      </c>
      <c r="AK163" s="22">
        <f t="shared" si="57"/>
        <v>2478.9498680738784</v>
      </c>
      <c r="AL163" s="42" t="s">
        <v>44</v>
      </c>
      <c r="AM163" s="23">
        <f>'[2]04-06-2024'!AD163-'[2]04-06-2024'!AE163</f>
        <v>11898.959366754614</v>
      </c>
      <c r="AN163" s="23">
        <v>16899</v>
      </c>
      <c r="AO163" s="20">
        <v>27731</v>
      </c>
      <c r="AP163" s="23">
        <f t="shared" si="58"/>
        <v>83.05</v>
      </c>
      <c r="AQ163" s="23"/>
      <c r="AR163" s="23"/>
      <c r="AS163" s="55"/>
      <c r="AT163" s="55"/>
      <c r="AU163" s="55"/>
      <c r="AV163" s="55"/>
      <c r="AW163" s="55"/>
      <c r="AX163" s="23">
        <v>207679</v>
      </c>
      <c r="AY163" s="66"/>
      <c r="AZ163" s="22" t="e">
        <f>#REF!-AO163</f>
        <v>#REF!</v>
      </c>
      <c r="BA163" s="114"/>
      <c r="BB163" s="115"/>
      <c r="BC163" s="116">
        <f t="shared" si="59"/>
        <v>-10832</v>
      </c>
    </row>
    <row r="164" spans="1:55" x14ac:dyDescent="0.45">
      <c r="A164" s="106"/>
      <c r="B164" s="19">
        <v>152</v>
      </c>
      <c r="C164" s="51" t="s">
        <v>433</v>
      </c>
      <c r="D164" s="60">
        <v>152</v>
      </c>
      <c r="E164" s="65" t="s">
        <v>434</v>
      </c>
      <c r="F164" s="20">
        <v>235435</v>
      </c>
      <c r="G164" s="20">
        <v>197466</v>
      </c>
      <c r="H164" s="21">
        <f t="shared" si="46"/>
        <v>83.872831142353519</v>
      </c>
      <c r="I164" s="61">
        <v>247373</v>
      </c>
      <c r="J164" s="62">
        <v>83.13</v>
      </c>
      <c r="K164" s="22">
        <f t="shared" si="47"/>
        <v>205641.17489999998</v>
      </c>
      <c r="L164" s="22">
        <f t="shared" si="48"/>
        <v>1245</v>
      </c>
      <c r="M164" s="22">
        <v>545</v>
      </c>
      <c r="N164" s="22">
        <v>655</v>
      </c>
      <c r="O164" s="22">
        <v>11</v>
      </c>
      <c r="P164" s="22">
        <v>15</v>
      </c>
      <c r="Q164" s="22">
        <v>19</v>
      </c>
      <c r="R164" s="20"/>
      <c r="S164" s="20"/>
      <c r="T164" s="20"/>
      <c r="U164" s="20"/>
      <c r="V164" s="20"/>
      <c r="W164" s="22">
        <f t="shared" si="49"/>
        <v>90019.630779518062</v>
      </c>
      <c r="X164" s="23">
        <v>94169</v>
      </c>
      <c r="Y164" s="22">
        <f t="shared" si="50"/>
        <v>108188.73056987951</v>
      </c>
      <c r="Z164" s="23">
        <v>102957</v>
      </c>
      <c r="AA164" s="22">
        <f t="shared" si="51"/>
        <v>1816.9099790361443</v>
      </c>
      <c r="AB164" s="23">
        <v>3469</v>
      </c>
      <c r="AC164" s="22">
        <f t="shared" si="52"/>
        <v>2477.60451686747</v>
      </c>
      <c r="AD164" s="23">
        <v>1906</v>
      </c>
      <c r="AE164" s="22">
        <f t="shared" si="53"/>
        <v>3138.2990546987949</v>
      </c>
      <c r="AF164" s="23">
        <f t="shared" si="54"/>
        <v>5732</v>
      </c>
      <c r="AG164" s="63" t="s">
        <v>435</v>
      </c>
      <c r="AH164" s="64" t="s">
        <v>44</v>
      </c>
      <c r="AI164" s="22">
        <f t="shared" si="55"/>
        <v>108188.73056987951</v>
      </c>
      <c r="AJ164" s="22">
        <f t="shared" si="56"/>
        <v>108188.73056987951</v>
      </c>
      <c r="AK164" s="22">
        <f t="shared" si="57"/>
        <v>1816.9099790361443</v>
      </c>
      <c r="AL164" s="42" t="s">
        <v>44</v>
      </c>
      <c r="AM164" s="23">
        <f>'[2]04-06-2024'!AD164-'[2]04-06-2024'!AE164</f>
        <v>18169.099790361448</v>
      </c>
      <c r="AN164" s="23">
        <v>13169</v>
      </c>
      <c r="AO164" s="20">
        <v>8788</v>
      </c>
      <c r="AP164" s="23">
        <f t="shared" si="58"/>
        <v>83.13</v>
      </c>
      <c r="AQ164" s="23"/>
      <c r="AR164" s="23"/>
      <c r="AS164" s="55"/>
      <c r="AT164" s="55"/>
      <c r="AU164" s="55"/>
      <c r="AV164" s="55"/>
      <c r="AW164" s="55"/>
      <c r="AX164" s="23">
        <v>208233</v>
      </c>
      <c r="AY164" s="66"/>
      <c r="AZ164" s="22" t="e">
        <f>#REF!-AO164</f>
        <v>#REF!</v>
      </c>
      <c r="BA164" s="114"/>
      <c r="BB164" s="115"/>
      <c r="BC164" s="116">
        <f t="shared" si="59"/>
        <v>4381</v>
      </c>
    </row>
    <row r="165" spans="1:55" x14ac:dyDescent="0.45">
      <c r="A165" s="106"/>
      <c r="B165" s="19">
        <v>153</v>
      </c>
      <c r="C165" s="50" t="s">
        <v>436</v>
      </c>
      <c r="D165" s="60">
        <v>153</v>
      </c>
      <c r="E165" s="65" t="s">
        <v>437</v>
      </c>
      <c r="F165" s="20">
        <v>255852</v>
      </c>
      <c r="G165" s="20">
        <v>165141</v>
      </c>
      <c r="H165" s="21">
        <f t="shared" si="46"/>
        <v>64.545518502884477</v>
      </c>
      <c r="I165" s="61">
        <v>281214</v>
      </c>
      <c r="J165" s="62">
        <v>65.08</v>
      </c>
      <c r="K165" s="22">
        <f t="shared" si="47"/>
        <v>183014.07120000001</v>
      </c>
      <c r="L165" s="22">
        <f t="shared" si="48"/>
        <v>1504</v>
      </c>
      <c r="M165" s="22">
        <v>660</v>
      </c>
      <c r="N165" s="22">
        <v>807</v>
      </c>
      <c r="O165" s="22">
        <v>19</v>
      </c>
      <c r="P165" s="22">
        <v>12</v>
      </c>
      <c r="Q165" s="22">
        <v>6</v>
      </c>
      <c r="R165" s="20"/>
      <c r="S165" s="20"/>
      <c r="T165" s="20"/>
      <c r="U165" s="20"/>
      <c r="V165" s="20"/>
      <c r="W165" s="22">
        <f t="shared" si="49"/>
        <v>80312.025925531911</v>
      </c>
      <c r="X165" s="23">
        <v>80311</v>
      </c>
      <c r="Y165" s="22">
        <f t="shared" si="50"/>
        <v>98199.704427127668</v>
      </c>
      <c r="Z165" s="23">
        <v>103334</v>
      </c>
      <c r="AA165" s="22">
        <f t="shared" si="51"/>
        <v>2312.0128675531914</v>
      </c>
      <c r="AB165" s="23">
        <v>2838</v>
      </c>
      <c r="AC165" s="22">
        <f t="shared" si="52"/>
        <v>1460.2186531914892</v>
      </c>
      <c r="AD165" s="23">
        <v>1379</v>
      </c>
      <c r="AE165" s="22">
        <f t="shared" si="53"/>
        <v>730.10932659574462</v>
      </c>
      <c r="AF165" s="23">
        <f t="shared" si="54"/>
        <v>1713</v>
      </c>
      <c r="AG165" s="63" t="s">
        <v>438</v>
      </c>
      <c r="AH165" s="64" t="s">
        <v>44</v>
      </c>
      <c r="AI165" s="22">
        <f t="shared" si="55"/>
        <v>98199.704427127668</v>
      </c>
      <c r="AJ165" s="22">
        <f t="shared" si="56"/>
        <v>98199.704427127668</v>
      </c>
      <c r="AK165" s="22">
        <f t="shared" si="57"/>
        <v>2312.0128675531914</v>
      </c>
      <c r="AL165" s="42" t="s">
        <v>44</v>
      </c>
      <c r="AM165" s="23">
        <f>'[2]04-06-2024'!AD165-'[2]04-06-2024'!AE165</f>
        <v>17887.678501595758</v>
      </c>
      <c r="AN165" s="23">
        <v>22888</v>
      </c>
      <c r="AO165" s="20">
        <v>23023</v>
      </c>
      <c r="AP165" s="23">
        <f t="shared" si="58"/>
        <v>65.08</v>
      </c>
      <c r="AQ165" s="23"/>
      <c r="AR165" s="23"/>
      <c r="AS165" s="55"/>
      <c r="AT165" s="55"/>
      <c r="AU165" s="55"/>
      <c r="AV165" s="55"/>
      <c r="AW165" s="55"/>
      <c r="AX165" s="23">
        <v>189575</v>
      </c>
      <c r="AY165" s="66"/>
      <c r="AZ165" s="22" t="e">
        <f>#REF!-AO165</f>
        <v>#REF!</v>
      </c>
      <c r="BA165" s="114"/>
      <c r="BB165" s="115"/>
      <c r="BC165" s="116">
        <f t="shared" si="59"/>
        <v>-135</v>
      </c>
    </row>
    <row r="166" spans="1:55" x14ac:dyDescent="0.45">
      <c r="A166" s="106"/>
      <c r="B166" s="19">
        <v>154</v>
      </c>
      <c r="C166" s="51" t="s">
        <v>439</v>
      </c>
      <c r="D166" s="60">
        <v>154</v>
      </c>
      <c r="E166" s="65" t="s">
        <v>440</v>
      </c>
      <c r="F166" s="20">
        <v>219685</v>
      </c>
      <c r="G166" s="20">
        <v>190841</v>
      </c>
      <c r="H166" s="21">
        <f t="shared" si="46"/>
        <v>86.87029155381569</v>
      </c>
      <c r="I166" s="61">
        <v>230785</v>
      </c>
      <c r="J166" s="62">
        <v>88.52</v>
      </c>
      <c r="K166" s="22">
        <f t="shared" si="47"/>
        <v>204290.88199999998</v>
      </c>
      <c r="L166" s="22">
        <f t="shared" si="48"/>
        <v>2031</v>
      </c>
      <c r="M166" s="22">
        <v>855</v>
      </c>
      <c r="N166" s="22">
        <v>950</v>
      </c>
      <c r="O166" s="22">
        <v>200</v>
      </c>
      <c r="P166" s="22">
        <v>15</v>
      </c>
      <c r="Q166" s="22">
        <v>11</v>
      </c>
      <c r="R166" s="20"/>
      <c r="S166" s="20"/>
      <c r="T166" s="20"/>
      <c r="U166" s="20"/>
      <c r="V166" s="20"/>
      <c r="W166" s="22">
        <f t="shared" si="49"/>
        <v>86001.33141802068</v>
      </c>
      <c r="X166" s="23">
        <v>81144</v>
      </c>
      <c r="Y166" s="22">
        <f t="shared" si="50"/>
        <v>95557.034908911854</v>
      </c>
      <c r="Z166" s="23">
        <v>118878</v>
      </c>
      <c r="AA166" s="22">
        <f t="shared" si="51"/>
        <v>20117.270507139339</v>
      </c>
      <c r="AB166" s="23">
        <v>2585</v>
      </c>
      <c r="AC166" s="22">
        <f t="shared" si="52"/>
        <v>1508.7952880354503</v>
      </c>
      <c r="AD166" s="23">
        <v>1450</v>
      </c>
      <c r="AE166" s="22">
        <f t="shared" si="53"/>
        <v>1106.4498778926636</v>
      </c>
      <c r="AF166" s="23">
        <f t="shared" si="54"/>
        <v>1784</v>
      </c>
      <c r="AG166" s="63" t="s">
        <v>441</v>
      </c>
      <c r="AH166" s="64" t="s">
        <v>44</v>
      </c>
      <c r="AI166" s="22">
        <f t="shared" si="55"/>
        <v>95557.034908911854</v>
      </c>
      <c r="AJ166" s="22">
        <f t="shared" si="56"/>
        <v>95557.034908911854</v>
      </c>
      <c r="AK166" s="22">
        <f t="shared" si="57"/>
        <v>2585</v>
      </c>
      <c r="AL166" s="42" t="s">
        <v>44</v>
      </c>
      <c r="AM166" s="23">
        <f>'[2]04-06-2024'!AD166-'[2]04-06-2024'!AE166</f>
        <v>9555.7034908911737</v>
      </c>
      <c r="AN166" s="23">
        <v>14556</v>
      </c>
      <c r="AO166" s="20">
        <v>37734</v>
      </c>
      <c r="AP166" s="23">
        <f t="shared" si="58"/>
        <v>88.519999999999982</v>
      </c>
      <c r="AQ166" s="23"/>
      <c r="AR166" s="23"/>
      <c r="AS166" s="55"/>
      <c r="AT166" s="55"/>
      <c r="AU166" s="55"/>
      <c r="AV166" s="55"/>
      <c r="AW166" s="55"/>
      <c r="AX166" s="23">
        <v>205841</v>
      </c>
      <c r="AY166" s="66"/>
      <c r="AZ166" s="22" t="e">
        <f>#REF!-AO166</f>
        <v>#REF!</v>
      </c>
      <c r="BA166" s="114"/>
      <c r="BB166" s="115"/>
      <c r="BC166" s="116">
        <f t="shared" si="59"/>
        <v>-23178</v>
      </c>
    </row>
    <row r="167" spans="1:55" x14ac:dyDescent="0.45">
      <c r="A167" s="107"/>
      <c r="B167" s="19">
        <v>155</v>
      </c>
      <c r="C167" s="51" t="s">
        <v>442</v>
      </c>
      <c r="D167" s="60">
        <v>155</v>
      </c>
      <c r="E167" s="65" t="s">
        <v>443</v>
      </c>
      <c r="F167" s="20">
        <v>245738</v>
      </c>
      <c r="G167" s="20">
        <v>202180</v>
      </c>
      <c r="H167" s="21">
        <f t="shared" si="46"/>
        <v>82.274617682246941</v>
      </c>
      <c r="I167" s="61">
        <v>250571</v>
      </c>
      <c r="J167" s="62">
        <v>85.09</v>
      </c>
      <c r="K167" s="22">
        <f t="shared" si="47"/>
        <v>213210.8639</v>
      </c>
      <c r="L167" s="22">
        <f t="shared" si="48"/>
        <v>944</v>
      </c>
      <c r="M167" s="22">
        <v>425</v>
      </c>
      <c r="N167" s="22">
        <v>495</v>
      </c>
      <c r="O167" s="22">
        <v>10</v>
      </c>
      <c r="P167" s="22">
        <v>8</v>
      </c>
      <c r="Q167" s="22">
        <v>6</v>
      </c>
      <c r="R167" s="20"/>
      <c r="S167" s="20"/>
      <c r="T167" s="20"/>
      <c r="U167" s="20"/>
      <c r="V167" s="20"/>
      <c r="W167" s="22">
        <f t="shared" si="49"/>
        <v>95990.060548199152</v>
      </c>
      <c r="X167" s="23">
        <v>92811</v>
      </c>
      <c r="Y167" s="22">
        <f t="shared" si="50"/>
        <v>111800.18816790254</v>
      </c>
      <c r="Z167" s="23">
        <v>116140</v>
      </c>
      <c r="AA167" s="22">
        <v>2500</v>
      </c>
      <c r="AB167" s="23">
        <v>3456</v>
      </c>
      <c r="AC167" s="22">
        <f t="shared" si="52"/>
        <v>1806.8717279661016</v>
      </c>
      <c r="AD167" s="23">
        <v>1706</v>
      </c>
      <c r="AE167" s="22">
        <f t="shared" si="53"/>
        <v>1355.1537959745763</v>
      </c>
      <c r="AF167" s="23">
        <f t="shared" si="54"/>
        <v>3044</v>
      </c>
      <c r="AG167" s="63" t="s">
        <v>444</v>
      </c>
      <c r="AH167" s="64" t="s">
        <v>44</v>
      </c>
      <c r="AI167" s="22">
        <f t="shared" si="55"/>
        <v>111800.18816790254</v>
      </c>
      <c r="AJ167" s="22">
        <f t="shared" si="56"/>
        <v>111800.18816790254</v>
      </c>
      <c r="AK167" s="22">
        <f t="shared" si="57"/>
        <v>2500</v>
      </c>
      <c r="AL167" s="42" t="s">
        <v>44</v>
      </c>
      <c r="AM167" s="23">
        <f>'[2]04-06-2024'!AD167-'[2]04-06-2024'!AE167</f>
        <v>15810.127619703388</v>
      </c>
      <c r="AN167" s="23">
        <v>20810</v>
      </c>
      <c r="AO167" s="20">
        <v>23329</v>
      </c>
      <c r="AP167" s="23">
        <f t="shared" si="58"/>
        <v>85.09</v>
      </c>
      <c r="AQ167" s="23"/>
      <c r="AR167" s="23"/>
      <c r="AS167" s="55"/>
      <c r="AT167" s="55"/>
      <c r="AU167" s="55"/>
      <c r="AV167" s="55"/>
      <c r="AW167" s="55"/>
      <c r="AX167" s="23">
        <v>217157</v>
      </c>
      <c r="AY167" s="66"/>
      <c r="AZ167" s="22" t="e">
        <f>#REF!-AO167</f>
        <v>#REF!</v>
      </c>
      <c r="BA167" s="114"/>
      <c r="BB167" s="115"/>
      <c r="BC167" s="116">
        <f t="shared" si="59"/>
        <v>-2519</v>
      </c>
    </row>
    <row r="168" spans="1:55" x14ac:dyDescent="0.45">
      <c r="A168" s="110" t="s">
        <v>445</v>
      </c>
      <c r="B168" s="19">
        <v>156</v>
      </c>
      <c r="C168" s="51" t="s">
        <v>446</v>
      </c>
      <c r="D168" s="60">
        <v>156</v>
      </c>
      <c r="E168" s="65" t="s">
        <v>447</v>
      </c>
      <c r="F168" s="20">
        <v>201881</v>
      </c>
      <c r="G168" s="20">
        <v>177103</v>
      </c>
      <c r="H168" s="21">
        <f t="shared" si="46"/>
        <v>87.726432898588769</v>
      </c>
      <c r="I168" s="61">
        <v>210804</v>
      </c>
      <c r="J168" s="62">
        <v>87.45</v>
      </c>
      <c r="K168" s="22">
        <f t="shared" si="47"/>
        <v>184348.098</v>
      </c>
      <c r="L168" s="22">
        <f t="shared" si="48"/>
        <v>1136.4000000000001</v>
      </c>
      <c r="M168" s="22">
        <v>525</v>
      </c>
      <c r="N168" s="22">
        <v>540</v>
      </c>
      <c r="O168" s="22">
        <v>45</v>
      </c>
      <c r="P168" s="22">
        <v>16.399999999999999</v>
      </c>
      <c r="Q168" s="22">
        <v>10</v>
      </c>
      <c r="R168" s="20"/>
      <c r="S168" s="20"/>
      <c r="T168" s="20"/>
      <c r="U168" s="20"/>
      <c r="V168" s="20"/>
      <c r="W168" s="22">
        <f t="shared" si="49"/>
        <v>85166.095960929248</v>
      </c>
      <c r="X168" s="23">
        <v>79632</v>
      </c>
      <c r="Y168" s="22">
        <f t="shared" si="50"/>
        <v>87599.412988384371</v>
      </c>
      <c r="Z168" s="23">
        <v>79983</v>
      </c>
      <c r="AA168" s="22">
        <f t="shared" ref="AA168:AA187" si="60">O168/L168*K168</f>
        <v>7299.9510823653636</v>
      </c>
      <c r="AB168" s="23">
        <v>17380</v>
      </c>
      <c r="AC168" s="22">
        <f t="shared" si="52"/>
        <v>2660.4266166842658</v>
      </c>
      <c r="AD168" s="23">
        <v>2728</v>
      </c>
      <c r="AE168" s="22">
        <f t="shared" si="53"/>
        <v>1622.2113516367476</v>
      </c>
      <c r="AF168" s="23">
        <f t="shared" si="54"/>
        <v>6415</v>
      </c>
      <c r="AG168" s="63" t="s">
        <v>448</v>
      </c>
      <c r="AH168" s="64" t="s">
        <v>44</v>
      </c>
      <c r="AI168" s="22">
        <f t="shared" si="55"/>
        <v>87599.412988384371</v>
      </c>
      <c r="AJ168" s="22">
        <f t="shared" si="56"/>
        <v>87599.412988384371</v>
      </c>
      <c r="AK168" s="22">
        <f t="shared" si="57"/>
        <v>7299.9510823653636</v>
      </c>
      <c r="AL168" s="42" t="s">
        <v>44</v>
      </c>
      <c r="AM168" s="23">
        <f>'[2]04-06-2024'!AD168-'[2]04-06-2024'!AE168</f>
        <v>2433.317027455123</v>
      </c>
      <c r="AN168" s="23">
        <f>'[1]04-06-2024'!AD168-'[1]04-06-2024'!AE168</f>
        <v>2433.317027455123</v>
      </c>
      <c r="AO168" s="20">
        <v>351</v>
      </c>
      <c r="AP168" s="23">
        <v>525</v>
      </c>
      <c r="AQ168" s="23"/>
      <c r="AR168" s="23"/>
      <c r="AS168" s="55"/>
      <c r="AT168" s="55"/>
      <c r="AU168" s="55"/>
      <c r="AV168" s="55"/>
      <c r="AW168" s="55"/>
      <c r="AX168" s="23">
        <v>186138</v>
      </c>
      <c r="AY168" s="66"/>
      <c r="AZ168" s="22" t="e">
        <f>#REF!-AO168</f>
        <v>#REF!</v>
      </c>
      <c r="BA168" s="114"/>
      <c r="BB168" s="115"/>
      <c r="BC168" s="116">
        <f t="shared" si="59"/>
        <v>2082.317027455123</v>
      </c>
    </row>
    <row r="169" spans="1:55" x14ac:dyDescent="0.45">
      <c r="A169" s="106"/>
      <c r="B169" s="19">
        <v>157</v>
      </c>
      <c r="C169" s="51" t="s">
        <v>449</v>
      </c>
      <c r="D169" s="60">
        <v>157</v>
      </c>
      <c r="E169" s="65" t="s">
        <v>450</v>
      </c>
      <c r="F169" s="20">
        <v>229340</v>
      </c>
      <c r="G169" s="20">
        <v>178167</v>
      </c>
      <c r="H169" s="21">
        <f t="shared" si="46"/>
        <v>77.686840498822704</v>
      </c>
      <c r="I169" s="61">
        <v>249174</v>
      </c>
      <c r="J169" s="62">
        <v>77.819999999999993</v>
      </c>
      <c r="K169" s="22">
        <f t="shared" si="47"/>
        <v>193907.20679999999</v>
      </c>
      <c r="L169" s="22">
        <f t="shared" si="48"/>
        <v>627</v>
      </c>
      <c r="M169" s="22">
        <v>270</v>
      </c>
      <c r="N169" s="22">
        <v>335</v>
      </c>
      <c r="O169" s="22">
        <v>10</v>
      </c>
      <c r="P169" s="22">
        <v>5</v>
      </c>
      <c r="Q169" s="22">
        <v>7</v>
      </c>
      <c r="R169" s="20"/>
      <c r="S169" s="20"/>
      <c r="T169" s="20"/>
      <c r="U169" s="20"/>
      <c r="V169" s="20"/>
      <c r="W169" s="22">
        <f t="shared" si="49"/>
        <v>83500.71106220095</v>
      </c>
      <c r="X169" s="23">
        <v>74653</v>
      </c>
      <c r="Y169" s="22">
        <f t="shared" si="50"/>
        <v>103602.73409569377</v>
      </c>
      <c r="Z169" s="23">
        <v>107250</v>
      </c>
      <c r="AA169" s="22">
        <f t="shared" si="60"/>
        <v>3092.6189282296646</v>
      </c>
      <c r="AB169" s="23">
        <v>8958</v>
      </c>
      <c r="AC169" s="22">
        <f t="shared" si="52"/>
        <v>1546.3094641148323</v>
      </c>
      <c r="AD169" s="23">
        <v>1686</v>
      </c>
      <c r="AE169" s="22">
        <f t="shared" si="53"/>
        <v>2164.8332497607653</v>
      </c>
      <c r="AF169" s="23">
        <f t="shared" si="54"/>
        <v>3414</v>
      </c>
      <c r="AG169" s="63" t="s">
        <v>451</v>
      </c>
      <c r="AH169" s="64" t="s">
        <v>44</v>
      </c>
      <c r="AI169" s="22">
        <f t="shared" si="55"/>
        <v>103602.73409569377</v>
      </c>
      <c r="AJ169" s="22">
        <f t="shared" si="56"/>
        <v>103602.73409569377</v>
      </c>
      <c r="AK169" s="22">
        <f t="shared" si="57"/>
        <v>3092.6189282296646</v>
      </c>
      <c r="AL169" s="42" t="s">
        <v>44</v>
      </c>
      <c r="AM169" s="23">
        <f>'[2]04-06-2024'!AD169-'[2]04-06-2024'!AE169</f>
        <v>20102.02303349282</v>
      </c>
      <c r="AN169" s="23">
        <v>25102</v>
      </c>
      <c r="AO169" s="20">
        <v>32597</v>
      </c>
      <c r="AP169" s="23">
        <f t="shared" ref="AP169:AP187" si="61">K169/I169*100</f>
        <v>77.819999999999993</v>
      </c>
      <c r="AQ169" s="23"/>
      <c r="AR169" s="23"/>
      <c r="AS169" s="55"/>
      <c r="AT169" s="55"/>
      <c r="AU169" s="55"/>
      <c r="AV169" s="55"/>
      <c r="AW169" s="55"/>
      <c r="AX169" s="23">
        <v>195961</v>
      </c>
      <c r="AY169" s="66"/>
      <c r="AZ169" s="22" t="e">
        <f>#REF!-AO169</f>
        <v>#REF!</v>
      </c>
      <c r="BA169" s="114"/>
      <c r="BB169" s="115"/>
      <c r="BC169" s="116">
        <f t="shared" si="59"/>
        <v>-7495</v>
      </c>
    </row>
    <row r="170" spans="1:55" x14ac:dyDescent="0.45">
      <c r="A170" s="106"/>
      <c r="B170" s="19">
        <v>158</v>
      </c>
      <c r="C170" s="51" t="s">
        <v>452</v>
      </c>
      <c r="D170" s="60">
        <v>158</v>
      </c>
      <c r="E170" s="65" t="s">
        <v>453</v>
      </c>
      <c r="F170" s="20">
        <v>220555</v>
      </c>
      <c r="G170" s="20">
        <v>189114</v>
      </c>
      <c r="H170" s="21">
        <f t="shared" si="46"/>
        <v>85.744598852893844</v>
      </c>
      <c r="I170" s="61">
        <v>235986</v>
      </c>
      <c r="J170" s="62">
        <v>86.96</v>
      </c>
      <c r="K170" s="22">
        <f t="shared" si="47"/>
        <v>205213.42559999999</v>
      </c>
      <c r="L170" s="22">
        <f t="shared" si="48"/>
        <v>1089.9000000000001</v>
      </c>
      <c r="M170" s="22">
        <v>495</v>
      </c>
      <c r="N170" s="22">
        <v>560</v>
      </c>
      <c r="O170" s="22">
        <v>20</v>
      </c>
      <c r="P170" s="22">
        <v>8.9</v>
      </c>
      <c r="Q170" s="22">
        <v>6</v>
      </c>
      <c r="R170" s="20"/>
      <c r="S170" s="20"/>
      <c r="T170" s="20"/>
      <c r="U170" s="20"/>
      <c r="V170" s="20"/>
      <c r="W170" s="22">
        <f t="shared" si="49"/>
        <v>93201.803534269187</v>
      </c>
      <c r="X170" s="23">
        <v>80444</v>
      </c>
      <c r="Y170" s="22">
        <f t="shared" si="50"/>
        <v>105440.42420038534</v>
      </c>
      <c r="Z170" s="23">
        <v>113832</v>
      </c>
      <c r="AA170" s="22">
        <f t="shared" si="60"/>
        <v>3765.729435728048</v>
      </c>
      <c r="AB170" s="23">
        <v>4007</v>
      </c>
      <c r="AC170" s="22">
        <f t="shared" si="52"/>
        <v>1675.7495988989815</v>
      </c>
      <c r="AD170" s="23">
        <v>1972</v>
      </c>
      <c r="AE170" s="22">
        <f t="shared" si="53"/>
        <v>1129.7188307184144</v>
      </c>
      <c r="AF170" s="23">
        <f t="shared" si="54"/>
        <v>7360</v>
      </c>
      <c r="AG170" s="63" t="s">
        <v>454</v>
      </c>
      <c r="AH170" s="64" t="s">
        <v>44</v>
      </c>
      <c r="AI170" s="22">
        <f t="shared" si="55"/>
        <v>105440.42420038534</v>
      </c>
      <c r="AJ170" s="22">
        <f t="shared" si="56"/>
        <v>105440.42420038534</v>
      </c>
      <c r="AK170" s="22">
        <f t="shared" si="57"/>
        <v>3765.729435728048</v>
      </c>
      <c r="AL170" s="42" t="s">
        <v>44</v>
      </c>
      <c r="AM170" s="23">
        <f>'[2]04-06-2024'!AD170-'[2]04-06-2024'!AE170</f>
        <v>12238.620666116156</v>
      </c>
      <c r="AN170" s="23">
        <v>17239</v>
      </c>
      <c r="AO170" s="20">
        <v>33388</v>
      </c>
      <c r="AP170" s="23">
        <f t="shared" si="61"/>
        <v>86.96</v>
      </c>
      <c r="AQ170" s="23"/>
      <c r="AR170" s="23"/>
      <c r="AS170" s="55"/>
      <c r="AT170" s="55"/>
      <c r="AU170" s="55"/>
      <c r="AV170" s="55"/>
      <c r="AW170" s="55"/>
      <c r="AX170" s="23">
        <v>207615</v>
      </c>
      <c r="AY170" s="66"/>
      <c r="AZ170" s="22" t="e">
        <f>#REF!-AO170</f>
        <v>#REF!</v>
      </c>
      <c r="BA170" s="114"/>
      <c r="BB170" s="115"/>
      <c r="BC170" s="116">
        <f t="shared" si="59"/>
        <v>-16149</v>
      </c>
    </row>
    <row r="171" spans="1:55" x14ac:dyDescent="0.45">
      <c r="A171" s="106"/>
      <c r="B171" s="19">
        <v>159</v>
      </c>
      <c r="C171" s="51" t="s">
        <v>455</v>
      </c>
      <c r="D171" s="60">
        <v>159</v>
      </c>
      <c r="E171" s="65" t="s">
        <v>456</v>
      </c>
      <c r="F171" s="20">
        <v>200075</v>
      </c>
      <c r="G171" s="20">
        <v>171291</v>
      </c>
      <c r="H171" s="21">
        <f t="shared" si="46"/>
        <v>85.613394976883669</v>
      </c>
      <c r="I171" s="61">
        <v>211062</v>
      </c>
      <c r="J171" s="62">
        <v>86.27</v>
      </c>
      <c r="K171" s="22">
        <f t="shared" si="47"/>
        <v>182083.1874</v>
      </c>
      <c r="L171" s="22">
        <f t="shared" si="48"/>
        <v>1001.8</v>
      </c>
      <c r="M171" s="22">
        <v>473</v>
      </c>
      <c r="N171" s="22">
        <v>502</v>
      </c>
      <c r="O171" s="22">
        <v>11</v>
      </c>
      <c r="P171" s="22">
        <v>7.8</v>
      </c>
      <c r="Q171" s="22">
        <v>8</v>
      </c>
      <c r="R171" s="20"/>
      <c r="S171" s="20"/>
      <c r="T171" s="20"/>
      <c r="U171" s="20"/>
      <c r="V171" s="20"/>
      <c r="W171" s="22">
        <f t="shared" si="49"/>
        <v>85970.600559193452</v>
      </c>
      <c r="X171" s="23">
        <v>82981</v>
      </c>
      <c r="Y171" s="22">
        <f t="shared" si="50"/>
        <v>91241.525329207434</v>
      </c>
      <c r="Z171" s="23">
        <v>91741</v>
      </c>
      <c r="AA171" s="22">
        <f t="shared" si="60"/>
        <v>1999.3162920742664</v>
      </c>
      <c r="AB171" s="23">
        <v>1997</v>
      </c>
      <c r="AC171" s="22">
        <f t="shared" si="52"/>
        <v>1417.6970071072071</v>
      </c>
      <c r="AD171" s="23">
        <v>1382</v>
      </c>
      <c r="AE171" s="22">
        <f t="shared" si="53"/>
        <v>1454.0482124176481</v>
      </c>
      <c r="AF171" s="23">
        <f t="shared" si="54"/>
        <v>5874</v>
      </c>
      <c r="AG171" s="63" t="s">
        <v>457</v>
      </c>
      <c r="AH171" s="64" t="s">
        <v>44</v>
      </c>
      <c r="AI171" s="22">
        <f t="shared" si="55"/>
        <v>91241.525329207434</v>
      </c>
      <c r="AJ171" s="22">
        <f t="shared" si="56"/>
        <v>91241.525329207434</v>
      </c>
      <c r="AK171" s="22">
        <f t="shared" si="57"/>
        <v>1997</v>
      </c>
      <c r="AL171" s="42" t="s">
        <v>44</v>
      </c>
      <c r="AM171" s="23">
        <f>'[2]04-06-2024'!AD171-'[2]04-06-2024'!AE171</f>
        <v>5270.9247700139822</v>
      </c>
      <c r="AN171" s="23">
        <v>10271</v>
      </c>
      <c r="AO171" s="20">
        <v>8760</v>
      </c>
      <c r="AP171" s="23">
        <f t="shared" si="61"/>
        <v>86.27</v>
      </c>
      <c r="AQ171" s="23"/>
      <c r="AR171" s="23"/>
      <c r="AS171" s="55"/>
      <c r="AT171" s="55"/>
      <c r="AU171" s="55"/>
      <c r="AV171" s="55"/>
      <c r="AW171" s="55"/>
      <c r="AX171" s="23">
        <v>183975</v>
      </c>
      <c r="AY171" s="66"/>
      <c r="AZ171" s="22" t="e">
        <f>#REF!-AO171</f>
        <v>#REF!</v>
      </c>
      <c r="BA171" s="114"/>
      <c r="BB171" s="115"/>
      <c r="BC171" s="116">
        <f t="shared" si="59"/>
        <v>1511</v>
      </c>
    </row>
    <row r="172" spans="1:55" ht="40.5" x14ac:dyDescent="0.45">
      <c r="A172" s="106"/>
      <c r="B172" s="19">
        <v>160</v>
      </c>
      <c r="C172" s="51" t="s">
        <v>458</v>
      </c>
      <c r="D172" s="60">
        <v>160</v>
      </c>
      <c r="E172" s="65" t="s">
        <v>459</v>
      </c>
      <c r="F172" s="20">
        <v>240543</v>
      </c>
      <c r="G172" s="20">
        <v>210679</v>
      </c>
      <c r="H172" s="21">
        <f t="shared" si="46"/>
        <v>87.584756155864028</v>
      </c>
      <c r="I172" s="61">
        <v>245758</v>
      </c>
      <c r="J172" s="62">
        <v>88.83</v>
      </c>
      <c r="K172" s="22">
        <f t="shared" si="47"/>
        <v>218306.8314</v>
      </c>
      <c r="L172" s="22">
        <f t="shared" si="48"/>
        <v>555.70000000000005</v>
      </c>
      <c r="M172" s="22">
        <v>280</v>
      </c>
      <c r="N172" s="22">
        <v>260</v>
      </c>
      <c r="O172" s="22">
        <v>5</v>
      </c>
      <c r="P172" s="22">
        <v>5</v>
      </c>
      <c r="Q172" s="22">
        <v>5.7</v>
      </c>
      <c r="R172" s="20"/>
      <c r="S172" s="20"/>
      <c r="T172" s="20"/>
      <c r="U172" s="20"/>
      <c r="V172" s="20"/>
      <c r="W172" s="22">
        <f t="shared" si="49"/>
        <v>109998.04353428108</v>
      </c>
      <c r="X172" s="23">
        <v>102810</v>
      </c>
      <c r="Y172" s="22">
        <f t="shared" si="50"/>
        <v>102141.04042468958</v>
      </c>
      <c r="Z172" s="23">
        <v>106544</v>
      </c>
      <c r="AA172" s="22">
        <f t="shared" si="60"/>
        <v>1964.2507773978762</v>
      </c>
      <c r="AB172" s="23">
        <v>3758</v>
      </c>
      <c r="AC172" s="22">
        <f t="shared" si="52"/>
        <v>1964.2507773978762</v>
      </c>
      <c r="AD172" s="23">
        <v>1787</v>
      </c>
      <c r="AE172" s="22">
        <f t="shared" si="53"/>
        <v>2239.2458862335793</v>
      </c>
      <c r="AF172" s="23">
        <f t="shared" si="54"/>
        <v>4949</v>
      </c>
      <c r="AG172" s="67" t="s">
        <v>460</v>
      </c>
      <c r="AH172" s="22" t="s">
        <v>9</v>
      </c>
      <c r="AI172" s="22">
        <f t="shared" si="55"/>
        <v>109998.04353428108</v>
      </c>
      <c r="AJ172" s="22">
        <f t="shared" si="56"/>
        <v>109998.04353428108</v>
      </c>
      <c r="AK172" s="22">
        <f t="shared" si="57"/>
        <v>1964.2507773978762</v>
      </c>
      <c r="AL172" s="117" t="s">
        <v>15</v>
      </c>
      <c r="AM172" s="23">
        <f>'[2]04-06-2024'!AD172-'[2]04-06-2024'!AE172</f>
        <v>7857.0031095915037</v>
      </c>
      <c r="AN172" s="23">
        <f>'[1]04-06-2024'!AD172-'[1]04-06-2024'!AE172</f>
        <v>7857.0031095915037</v>
      </c>
      <c r="AO172" s="24" t="s">
        <v>15</v>
      </c>
      <c r="AP172" s="23">
        <f t="shared" si="61"/>
        <v>88.83</v>
      </c>
      <c r="AQ172" s="23"/>
      <c r="AR172" s="23"/>
      <c r="AS172" s="55"/>
      <c r="AT172" s="55"/>
      <c r="AU172" s="55"/>
      <c r="AV172" s="55"/>
      <c r="AW172" s="55"/>
      <c r="AX172" s="23">
        <v>219848</v>
      </c>
      <c r="AY172" s="66"/>
      <c r="AZ172" s="22">
        <v>3734</v>
      </c>
      <c r="BA172" s="114"/>
      <c r="BB172" s="115"/>
      <c r="BC172" s="116">
        <v>0</v>
      </c>
    </row>
    <row r="173" spans="1:55" x14ac:dyDescent="0.45">
      <c r="A173" s="107"/>
      <c r="B173" s="19">
        <v>161</v>
      </c>
      <c r="C173" s="51" t="s">
        <v>461</v>
      </c>
      <c r="D173" s="60">
        <v>161</v>
      </c>
      <c r="E173" s="65" t="s">
        <v>462</v>
      </c>
      <c r="F173" s="20">
        <v>240086</v>
      </c>
      <c r="G173" s="20">
        <v>189980</v>
      </c>
      <c r="H173" s="21">
        <f t="shared" si="46"/>
        <v>79.129978424397933</v>
      </c>
      <c r="I173" s="61">
        <v>253420</v>
      </c>
      <c r="J173" s="62">
        <v>81.37</v>
      </c>
      <c r="K173" s="22">
        <f t="shared" si="47"/>
        <v>206207.85400000002</v>
      </c>
      <c r="L173" s="22">
        <f t="shared" si="48"/>
        <v>754</v>
      </c>
      <c r="M173" s="22">
        <v>379</v>
      </c>
      <c r="N173" s="22">
        <v>345</v>
      </c>
      <c r="O173" s="22">
        <v>10</v>
      </c>
      <c r="P173" s="22">
        <v>6</v>
      </c>
      <c r="Q173" s="22">
        <v>14</v>
      </c>
      <c r="R173" s="20"/>
      <c r="S173" s="20"/>
      <c r="T173" s="20"/>
      <c r="U173" s="20"/>
      <c r="V173" s="20"/>
      <c r="W173" s="22">
        <f t="shared" ref="W173:W187" si="62">M173/L173*K173</f>
        <v>103650.89743501328</v>
      </c>
      <c r="X173" s="23">
        <v>97345</v>
      </c>
      <c r="Y173" s="22">
        <f t="shared" ref="Y173:Y187" si="63">N173/L173*K173</f>
        <v>94352.400039787812</v>
      </c>
      <c r="Z173" s="23">
        <v>103610</v>
      </c>
      <c r="AA173" s="22">
        <f t="shared" si="60"/>
        <v>2734.8521750663135</v>
      </c>
      <c r="AB173" s="23">
        <v>3314</v>
      </c>
      <c r="AC173" s="22">
        <f t="shared" ref="AC173:AC187" si="64">P173/L173*K173</f>
        <v>1640.911305039788</v>
      </c>
      <c r="AD173" s="23">
        <v>2519</v>
      </c>
      <c r="AE173" s="22">
        <f t="shared" ref="AE173:AE187" si="65">Q173/L173*K173</f>
        <v>3828.7930450928384</v>
      </c>
      <c r="AF173" s="23">
        <f t="shared" ref="AF173:AF187" si="66">AX173-X173-Z173-AB173-AD173</f>
        <v>2364</v>
      </c>
      <c r="AG173" s="63" t="s">
        <v>463</v>
      </c>
      <c r="AH173" s="22" t="s">
        <v>9</v>
      </c>
      <c r="AI173" s="22">
        <f t="shared" ref="AI173:AI187" si="67">MAX(W173,Y173,)</f>
        <v>103650.89743501328</v>
      </c>
      <c r="AJ173" s="22">
        <f t="shared" si="56"/>
        <v>103650.89743501328</v>
      </c>
      <c r="AK173" s="22">
        <f t="shared" ref="AK173:AK187" si="68">MIN(W173:AB173)</f>
        <v>2734.8521750663135</v>
      </c>
      <c r="AL173" s="42" t="s">
        <v>44</v>
      </c>
      <c r="AM173" s="23">
        <f>'[2]04-06-2024'!AD173-'[2]04-06-2024'!AE173</f>
        <v>9298.4973952254659</v>
      </c>
      <c r="AN173" s="23">
        <f>'[1]04-06-2024'!AD173-'[1]04-06-2024'!AE173</f>
        <v>9298.4973952254659</v>
      </c>
      <c r="AO173" s="64" t="s">
        <v>44</v>
      </c>
      <c r="AP173" s="23">
        <f t="shared" si="61"/>
        <v>81.37</v>
      </c>
      <c r="AQ173" s="23"/>
      <c r="AR173" s="23"/>
      <c r="AS173" s="55"/>
      <c r="AT173" s="55"/>
      <c r="AU173" s="55"/>
      <c r="AV173" s="55"/>
      <c r="AW173" s="55"/>
      <c r="AX173" s="23">
        <v>209152</v>
      </c>
      <c r="AY173" s="66"/>
      <c r="AZ173" s="22">
        <v>6265</v>
      </c>
      <c r="BA173" s="114"/>
      <c r="BB173" s="115"/>
      <c r="BC173" s="116">
        <v>0</v>
      </c>
    </row>
    <row r="174" spans="1:55" ht="40.5" x14ac:dyDescent="0.45">
      <c r="A174" s="110" t="s">
        <v>351</v>
      </c>
      <c r="B174" s="19">
        <v>162</v>
      </c>
      <c r="C174" s="51" t="s">
        <v>464</v>
      </c>
      <c r="D174" s="60">
        <v>162</v>
      </c>
      <c r="E174" s="65" t="s">
        <v>465</v>
      </c>
      <c r="F174" s="20">
        <v>209992</v>
      </c>
      <c r="G174" s="20">
        <v>177269</v>
      </c>
      <c r="H174" s="21">
        <f t="shared" si="46"/>
        <v>84.417025410491831</v>
      </c>
      <c r="I174" s="61">
        <v>224802</v>
      </c>
      <c r="J174" s="62">
        <v>83.09</v>
      </c>
      <c r="K174" s="22">
        <f t="shared" si="47"/>
        <v>186787.98180000001</v>
      </c>
      <c r="L174" s="22">
        <f t="shared" si="48"/>
        <v>662</v>
      </c>
      <c r="M174" s="22">
        <v>375</v>
      </c>
      <c r="N174" s="22">
        <v>255</v>
      </c>
      <c r="O174" s="22">
        <v>14</v>
      </c>
      <c r="P174" s="22">
        <v>10</v>
      </c>
      <c r="Q174" s="22">
        <v>8</v>
      </c>
      <c r="R174" s="20"/>
      <c r="S174" s="20"/>
      <c r="T174" s="20"/>
      <c r="U174" s="20"/>
      <c r="V174" s="20"/>
      <c r="W174" s="22">
        <f t="shared" si="62"/>
        <v>105808.90207703928</v>
      </c>
      <c r="X174" s="23">
        <v>94136</v>
      </c>
      <c r="Y174" s="22">
        <f t="shared" si="63"/>
        <v>71950.053412386711</v>
      </c>
      <c r="Z174" s="23">
        <v>84033</v>
      </c>
      <c r="AA174" s="22">
        <f t="shared" si="60"/>
        <v>3950.1990108761333</v>
      </c>
      <c r="AB174" s="23">
        <v>3444</v>
      </c>
      <c r="AC174" s="22">
        <f t="shared" si="64"/>
        <v>2821.5707220543809</v>
      </c>
      <c r="AD174" s="23">
        <v>2384</v>
      </c>
      <c r="AE174" s="22">
        <f t="shared" si="65"/>
        <v>2257.2565776435044</v>
      </c>
      <c r="AF174" s="23">
        <f t="shared" si="66"/>
        <v>3869</v>
      </c>
      <c r="AG174" s="63" t="s">
        <v>466</v>
      </c>
      <c r="AH174" s="22" t="s">
        <v>9</v>
      </c>
      <c r="AI174" s="22">
        <f t="shared" si="67"/>
        <v>105808.90207703928</v>
      </c>
      <c r="AJ174" s="22">
        <f t="shared" si="56"/>
        <v>105808.90207703928</v>
      </c>
      <c r="AK174" s="22">
        <f t="shared" si="68"/>
        <v>3444</v>
      </c>
      <c r="AL174" s="23" t="s">
        <v>9</v>
      </c>
      <c r="AM174" s="23">
        <f>'[2]04-06-2024'!AD174-'[2]04-06-2024'!AE174</f>
        <v>33858.848664652571</v>
      </c>
      <c r="AN174" s="23">
        <v>28589</v>
      </c>
      <c r="AO174" s="20">
        <v>10103</v>
      </c>
      <c r="AP174" s="23">
        <f t="shared" si="61"/>
        <v>83.09</v>
      </c>
      <c r="AQ174" s="23"/>
      <c r="AR174" s="23"/>
      <c r="AS174" s="55"/>
      <c r="AT174" s="55"/>
      <c r="AU174" s="55"/>
      <c r="AV174" s="55"/>
      <c r="AW174" s="55"/>
      <c r="AX174" s="23">
        <v>187866</v>
      </c>
      <c r="AY174" s="66"/>
      <c r="AZ174" s="22" t="e">
        <f>#REF!-AO174</f>
        <v>#REF!</v>
      </c>
      <c r="BA174" s="114"/>
      <c r="BB174" s="115"/>
      <c r="BC174" s="116">
        <f t="shared" si="59"/>
        <v>18486</v>
      </c>
    </row>
    <row r="175" spans="1:55" ht="40.5" x14ac:dyDescent="0.45">
      <c r="A175" s="106"/>
      <c r="B175" s="19">
        <v>163</v>
      </c>
      <c r="C175" s="51" t="s">
        <v>467</v>
      </c>
      <c r="D175" s="60">
        <v>163</v>
      </c>
      <c r="E175" s="65" t="s">
        <v>468</v>
      </c>
      <c r="F175" s="20">
        <v>223982</v>
      </c>
      <c r="G175" s="20">
        <v>178447</v>
      </c>
      <c r="H175" s="21">
        <f t="shared" si="46"/>
        <v>79.670241358680599</v>
      </c>
      <c r="I175" s="61">
        <v>234608</v>
      </c>
      <c r="J175" s="62">
        <v>81.09</v>
      </c>
      <c r="K175" s="22">
        <f t="shared" si="47"/>
        <v>190243.62720000002</v>
      </c>
      <c r="L175" s="22">
        <f t="shared" si="48"/>
        <v>1425.5</v>
      </c>
      <c r="M175" s="22">
        <v>711</v>
      </c>
      <c r="N175" s="22">
        <v>640</v>
      </c>
      <c r="O175" s="22">
        <v>33</v>
      </c>
      <c r="P175" s="22">
        <v>16.5</v>
      </c>
      <c r="Q175" s="22">
        <v>25</v>
      </c>
      <c r="R175" s="20"/>
      <c r="S175" s="20"/>
      <c r="T175" s="20"/>
      <c r="U175" s="20"/>
      <c r="V175" s="20"/>
      <c r="W175" s="22">
        <f t="shared" si="62"/>
        <v>94888.263022939325</v>
      </c>
      <c r="X175" s="23">
        <v>80501</v>
      </c>
      <c r="Y175" s="22">
        <f t="shared" si="63"/>
        <v>85412.782467906</v>
      </c>
      <c r="Z175" s="23">
        <v>105582</v>
      </c>
      <c r="AA175" s="22">
        <f t="shared" si="60"/>
        <v>4404.0965960014037</v>
      </c>
      <c r="AB175" s="23">
        <v>3403</v>
      </c>
      <c r="AC175" s="22">
        <f t="shared" si="64"/>
        <v>2202.0482980007018</v>
      </c>
      <c r="AD175" s="23">
        <v>1869</v>
      </c>
      <c r="AE175" s="22">
        <f t="shared" si="65"/>
        <v>3336.4368151525782</v>
      </c>
      <c r="AF175" s="23">
        <f t="shared" si="66"/>
        <v>2386</v>
      </c>
      <c r="AG175" s="67" t="s">
        <v>469</v>
      </c>
      <c r="AH175" s="22" t="s">
        <v>9</v>
      </c>
      <c r="AI175" s="22">
        <f t="shared" si="67"/>
        <v>94888.263022939325</v>
      </c>
      <c r="AJ175" s="22">
        <f t="shared" si="56"/>
        <v>94888.263022939325</v>
      </c>
      <c r="AK175" s="22">
        <f t="shared" si="68"/>
        <v>3403</v>
      </c>
      <c r="AL175" s="42" t="s">
        <v>44</v>
      </c>
      <c r="AM175" s="23">
        <f>'[2]04-06-2024'!AD175-'[2]04-06-2024'!AE175</f>
        <v>9475.4805550333258</v>
      </c>
      <c r="AN175" s="23">
        <f>'[1]04-06-2024'!AD175-'[1]04-06-2024'!AE175</f>
        <v>9475.4805550333258</v>
      </c>
      <c r="AO175" s="64" t="s">
        <v>44</v>
      </c>
      <c r="AP175" s="23">
        <f t="shared" si="61"/>
        <v>81.09</v>
      </c>
      <c r="AQ175" s="23"/>
      <c r="AR175" s="23"/>
      <c r="AS175" s="55"/>
      <c r="AT175" s="55"/>
      <c r="AU175" s="55"/>
      <c r="AV175" s="55"/>
      <c r="AW175" s="55"/>
      <c r="AX175" s="23">
        <v>193741</v>
      </c>
      <c r="AY175" s="66"/>
      <c r="AZ175" s="22">
        <v>25081</v>
      </c>
      <c r="BA175" s="114"/>
      <c r="BB175" s="115"/>
      <c r="BC175" s="116">
        <v>0</v>
      </c>
    </row>
    <row r="176" spans="1:55" x14ac:dyDescent="0.45">
      <c r="A176" s="107"/>
      <c r="B176" s="19">
        <v>164</v>
      </c>
      <c r="C176" s="51" t="s">
        <v>470</v>
      </c>
      <c r="D176" s="60">
        <v>164</v>
      </c>
      <c r="E176" s="65" t="s">
        <v>471</v>
      </c>
      <c r="F176" s="20">
        <v>246284</v>
      </c>
      <c r="G176" s="20">
        <v>179830</v>
      </c>
      <c r="H176" s="21">
        <f t="shared" si="46"/>
        <v>73.017329586980878</v>
      </c>
      <c r="I176" s="61">
        <v>266590</v>
      </c>
      <c r="J176" s="62">
        <v>75.11</v>
      </c>
      <c r="K176" s="22">
        <f t="shared" si="47"/>
        <v>200235.74899999998</v>
      </c>
      <c r="L176" s="22">
        <f t="shared" si="48"/>
        <v>1600</v>
      </c>
      <c r="M176" s="22">
        <v>700</v>
      </c>
      <c r="N176" s="22">
        <v>850</v>
      </c>
      <c r="O176" s="22">
        <v>25</v>
      </c>
      <c r="P176" s="22">
        <v>12</v>
      </c>
      <c r="Q176" s="22">
        <v>13</v>
      </c>
      <c r="R176" s="20"/>
      <c r="S176" s="20"/>
      <c r="T176" s="20"/>
      <c r="U176" s="20"/>
      <c r="V176" s="20"/>
      <c r="W176" s="22">
        <f t="shared" si="62"/>
        <v>87603.140187499986</v>
      </c>
      <c r="X176" s="23">
        <v>92471</v>
      </c>
      <c r="Y176" s="22">
        <f t="shared" si="63"/>
        <v>106375.24165624999</v>
      </c>
      <c r="Z176" s="23">
        <v>97980</v>
      </c>
      <c r="AA176" s="22">
        <f t="shared" si="60"/>
        <v>3128.6835781249997</v>
      </c>
      <c r="AB176" s="23">
        <v>6051</v>
      </c>
      <c r="AC176" s="22">
        <f t="shared" si="64"/>
        <v>1501.7681174999998</v>
      </c>
      <c r="AD176" s="23">
        <v>1759</v>
      </c>
      <c r="AE176" s="22">
        <f t="shared" si="65"/>
        <v>1626.9154606249999</v>
      </c>
      <c r="AF176" s="23">
        <f t="shared" si="66"/>
        <v>4610</v>
      </c>
      <c r="AG176" s="63" t="s">
        <v>472</v>
      </c>
      <c r="AH176" s="64" t="s">
        <v>44</v>
      </c>
      <c r="AI176" s="22">
        <f t="shared" si="67"/>
        <v>106375.24165624999</v>
      </c>
      <c r="AJ176" s="22">
        <f t="shared" si="56"/>
        <v>106375.24165624999</v>
      </c>
      <c r="AK176" s="22">
        <f t="shared" si="68"/>
        <v>3128.6835781249997</v>
      </c>
      <c r="AL176" s="42" t="s">
        <v>44</v>
      </c>
      <c r="AM176" s="23">
        <f>'[2]04-06-2024'!AD176-'[2]04-06-2024'!AE176</f>
        <v>18772.101468749999</v>
      </c>
      <c r="AN176" s="23">
        <v>13772</v>
      </c>
      <c r="AO176" s="20">
        <v>5509</v>
      </c>
      <c r="AP176" s="23">
        <f t="shared" si="61"/>
        <v>75.109999999999985</v>
      </c>
      <c r="AQ176" s="23"/>
      <c r="AR176" s="23"/>
      <c r="AS176" s="55"/>
      <c r="AT176" s="55"/>
      <c r="AU176" s="55"/>
      <c r="AV176" s="55"/>
      <c r="AW176" s="55"/>
      <c r="AX176" s="23">
        <v>202871</v>
      </c>
      <c r="AY176" s="66"/>
      <c r="AZ176" s="22" t="e">
        <f>#REF!-AO176</f>
        <v>#REF!</v>
      </c>
      <c r="BA176" s="114"/>
      <c r="BB176" s="115"/>
      <c r="BC176" s="116">
        <f t="shared" si="59"/>
        <v>8263</v>
      </c>
    </row>
    <row r="177" spans="1:55" ht="40.5" x14ac:dyDescent="0.45">
      <c r="A177" s="25" t="s">
        <v>473</v>
      </c>
      <c r="B177" s="19">
        <v>165</v>
      </c>
      <c r="C177" s="51" t="s">
        <v>474</v>
      </c>
      <c r="D177" s="60">
        <v>165</v>
      </c>
      <c r="E177" s="65" t="s">
        <v>475</v>
      </c>
      <c r="F177" s="20">
        <v>229643</v>
      </c>
      <c r="G177" s="20">
        <v>195868</v>
      </c>
      <c r="H177" s="21">
        <f t="shared" si="46"/>
        <v>85.292388620598061</v>
      </c>
      <c r="I177" s="61">
        <v>238868</v>
      </c>
      <c r="J177" s="62">
        <v>86.62</v>
      </c>
      <c r="K177" s="22">
        <f t="shared" si="47"/>
        <v>206907.46160000001</v>
      </c>
      <c r="L177" s="22">
        <f t="shared" si="48"/>
        <v>821</v>
      </c>
      <c r="M177" s="22">
        <v>431</v>
      </c>
      <c r="N177" s="22">
        <v>360</v>
      </c>
      <c r="O177" s="22">
        <v>10</v>
      </c>
      <c r="P177" s="22">
        <v>12</v>
      </c>
      <c r="Q177" s="22">
        <v>8</v>
      </c>
      <c r="R177" s="20"/>
      <c r="S177" s="20"/>
      <c r="T177" s="20"/>
      <c r="U177" s="20"/>
      <c r="V177" s="20"/>
      <c r="W177" s="22">
        <f t="shared" si="62"/>
        <v>108620.11686918391</v>
      </c>
      <c r="X177" s="23">
        <v>100793</v>
      </c>
      <c r="Y177" s="22">
        <f t="shared" si="63"/>
        <v>90726.779751522539</v>
      </c>
      <c r="Z177" s="23">
        <v>94698</v>
      </c>
      <c r="AA177" s="22">
        <f t="shared" si="60"/>
        <v>2520.1883264311814</v>
      </c>
      <c r="AB177" s="23">
        <v>3571</v>
      </c>
      <c r="AC177" s="22">
        <f t="shared" si="64"/>
        <v>3024.2259917174179</v>
      </c>
      <c r="AD177" s="23">
        <v>2904</v>
      </c>
      <c r="AE177" s="22">
        <f t="shared" si="65"/>
        <v>2016.1506611449452</v>
      </c>
      <c r="AF177" s="23">
        <f t="shared" si="66"/>
        <v>7708</v>
      </c>
      <c r="AG177" s="63" t="s">
        <v>476</v>
      </c>
      <c r="AH177" s="22" t="s">
        <v>9</v>
      </c>
      <c r="AI177" s="22">
        <f t="shared" si="67"/>
        <v>108620.11686918391</v>
      </c>
      <c r="AJ177" s="22">
        <f t="shared" si="56"/>
        <v>108620.11686918391</v>
      </c>
      <c r="AK177" s="22">
        <f t="shared" si="68"/>
        <v>2520.1883264311814</v>
      </c>
      <c r="AL177" s="23" t="s">
        <v>9</v>
      </c>
      <c r="AM177" s="23">
        <f>'[2]04-06-2024'!AD177-'[2]04-06-2024'!AE177</f>
        <v>17893.337117661373</v>
      </c>
      <c r="AN177" s="23">
        <v>12893</v>
      </c>
      <c r="AO177" s="20">
        <v>6095</v>
      </c>
      <c r="AP177" s="23">
        <f t="shared" si="61"/>
        <v>86.62</v>
      </c>
      <c r="AQ177" s="23"/>
      <c r="AR177" s="23"/>
      <c r="AS177" s="55"/>
      <c r="AT177" s="55"/>
      <c r="AU177" s="55"/>
      <c r="AV177" s="55"/>
      <c r="AW177" s="55"/>
      <c r="AX177" s="23">
        <v>209674</v>
      </c>
      <c r="AY177" s="66"/>
      <c r="AZ177" s="22" t="e">
        <f>#REF!-AO177</f>
        <v>#REF!</v>
      </c>
      <c r="BA177" s="114"/>
      <c r="BB177" s="115"/>
      <c r="BC177" s="116">
        <f t="shared" si="59"/>
        <v>6798</v>
      </c>
    </row>
    <row r="178" spans="1:55" ht="40.5" x14ac:dyDescent="0.45">
      <c r="A178" s="110" t="s">
        <v>334</v>
      </c>
      <c r="B178" s="19">
        <v>166</v>
      </c>
      <c r="C178" s="51" t="s">
        <v>477</v>
      </c>
      <c r="D178" s="60">
        <v>166</v>
      </c>
      <c r="E178" s="65" t="s">
        <v>478</v>
      </c>
      <c r="F178" s="20">
        <v>292162</v>
      </c>
      <c r="G178" s="20">
        <v>228192</v>
      </c>
      <c r="H178" s="21">
        <f t="shared" si="46"/>
        <v>78.104613194049875</v>
      </c>
      <c r="I178" s="61">
        <v>315159</v>
      </c>
      <c r="J178" s="62">
        <v>79.89</v>
      </c>
      <c r="K178" s="22">
        <f t="shared" si="47"/>
        <v>251780.52510000003</v>
      </c>
      <c r="L178" s="22">
        <f t="shared" si="48"/>
        <v>818</v>
      </c>
      <c r="M178" s="22">
        <v>385</v>
      </c>
      <c r="N178" s="22">
        <v>415</v>
      </c>
      <c r="O178" s="22">
        <v>5</v>
      </c>
      <c r="P178" s="22">
        <v>6</v>
      </c>
      <c r="Q178" s="22">
        <v>7</v>
      </c>
      <c r="R178" s="20"/>
      <c r="S178" s="20"/>
      <c r="T178" s="20"/>
      <c r="U178" s="20"/>
      <c r="V178" s="20"/>
      <c r="W178" s="22">
        <f t="shared" si="62"/>
        <v>118503.05887958437</v>
      </c>
      <c r="X178" s="23">
        <v>99815</v>
      </c>
      <c r="Y178" s="22">
        <f t="shared" si="63"/>
        <v>127737.06346760392</v>
      </c>
      <c r="Z178" s="23">
        <v>143667</v>
      </c>
      <c r="AA178" s="22">
        <f t="shared" si="60"/>
        <v>1539.0007646699269</v>
      </c>
      <c r="AB178" s="23">
        <v>2971</v>
      </c>
      <c r="AC178" s="22">
        <f t="shared" si="64"/>
        <v>1846.8009176039122</v>
      </c>
      <c r="AD178" s="23">
        <v>1700</v>
      </c>
      <c r="AE178" s="22">
        <f t="shared" si="65"/>
        <v>2154.6010705378976</v>
      </c>
      <c r="AF178" s="23">
        <f t="shared" si="66"/>
        <v>7096</v>
      </c>
      <c r="AG178" s="63" t="s">
        <v>479</v>
      </c>
      <c r="AH178" s="64" t="s">
        <v>44</v>
      </c>
      <c r="AI178" s="22">
        <f t="shared" si="67"/>
        <v>127737.06346760392</v>
      </c>
      <c r="AJ178" s="22">
        <f t="shared" si="56"/>
        <v>127737.06346760392</v>
      </c>
      <c r="AK178" s="22">
        <f t="shared" si="68"/>
        <v>1539.0007646699269</v>
      </c>
      <c r="AL178" s="42" t="s">
        <v>44</v>
      </c>
      <c r="AM178" s="23">
        <f>'[2]04-06-2024'!AD178-'[2]04-06-2024'!AE178</f>
        <v>9234.0045880195539</v>
      </c>
      <c r="AN178" s="23">
        <v>14234</v>
      </c>
      <c r="AO178" s="20">
        <v>43852</v>
      </c>
      <c r="AP178" s="23">
        <f t="shared" si="61"/>
        <v>79.89</v>
      </c>
      <c r="AQ178" s="23"/>
      <c r="AR178" s="23"/>
      <c r="AS178" s="55"/>
      <c r="AT178" s="55"/>
      <c r="AU178" s="55"/>
      <c r="AV178" s="55"/>
      <c r="AW178" s="55"/>
      <c r="AX178" s="23">
        <v>255249</v>
      </c>
      <c r="AY178" s="66"/>
      <c r="AZ178" s="22" t="e">
        <f>#REF!-AO178</f>
        <v>#REF!</v>
      </c>
      <c r="BA178" s="114"/>
      <c r="BB178" s="115"/>
      <c r="BC178" s="116">
        <f t="shared" si="59"/>
        <v>-29618</v>
      </c>
    </row>
    <row r="179" spans="1:55" x14ac:dyDescent="0.45">
      <c r="A179" s="106"/>
      <c r="B179" s="19">
        <v>167</v>
      </c>
      <c r="C179" s="51" t="s">
        <v>334</v>
      </c>
      <c r="D179" s="60">
        <v>167</v>
      </c>
      <c r="E179" s="65" t="s">
        <v>480</v>
      </c>
      <c r="F179" s="20">
        <v>270847</v>
      </c>
      <c r="G179" s="20">
        <v>180429</v>
      </c>
      <c r="H179" s="21">
        <f t="shared" si="46"/>
        <v>66.616576886581726</v>
      </c>
      <c r="I179" s="61">
        <v>302503</v>
      </c>
      <c r="J179" s="62">
        <v>63.32</v>
      </c>
      <c r="K179" s="22">
        <f t="shared" si="47"/>
        <v>191544.8996</v>
      </c>
      <c r="L179" s="22">
        <f t="shared" si="48"/>
        <v>1157</v>
      </c>
      <c r="M179" s="22">
        <v>490</v>
      </c>
      <c r="N179" s="22">
        <v>625</v>
      </c>
      <c r="O179" s="22">
        <v>20</v>
      </c>
      <c r="P179" s="22">
        <v>9</v>
      </c>
      <c r="Q179" s="22">
        <v>13</v>
      </c>
      <c r="R179" s="20"/>
      <c r="S179" s="20"/>
      <c r="T179" s="20"/>
      <c r="U179" s="20"/>
      <c r="V179" s="20"/>
      <c r="W179" s="22">
        <f t="shared" si="62"/>
        <v>81121.003287813306</v>
      </c>
      <c r="X179" s="23">
        <v>62151</v>
      </c>
      <c r="Y179" s="22">
        <f t="shared" si="63"/>
        <v>103470.66745894555</v>
      </c>
      <c r="Z179" s="23">
        <v>124107</v>
      </c>
      <c r="AA179" s="22">
        <f t="shared" si="60"/>
        <v>3311.0613586862578</v>
      </c>
      <c r="AB179" s="23">
        <v>608</v>
      </c>
      <c r="AC179" s="22">
        <f t="shared" si="64"/>
        <v>1489.9776114088158</v>
      </c>
      <c r="AD179" s="23">
        <v>1281</v>
      </c>
      <c r="AE179" s="22">
        <f t="shared" si="65"/>
        <v>2152.1898831460676</v>
      </c>
      <c r="AF179" s="23">
        <f t="shared" si="66"/>
        <v>5595</v>
      </c>
      <c r="AG179" s="68" t="s">
        <v>481</v>
      </c>
      <c r="AH179" s="26" t="s">
        <v>66</v>
      </c>
      <c r="AI179" s="22">
        <f t="shared" si="67"/>
        <v>103470.66745894555</v>
      </c>
      <c r="AJ179" s="22">
        <f t="shared" si="56"/>
        <v>103470.66745894555</v>
      </c>
      <c r="AK179" s="22">
        <f t="shared" si="68"/>
        <v>608</v>
      </c>
      <c r="AL179" s="118" t="s">
        <v>66</v>
      </c>
      <c r="AM179" s="23">
        <f>'[2]04-06-2024'!AD179-'[2]04-06-2024'!AE179</f>
        <v>22349.664171132245</v>
      </c>
      <c r="AN179" s="23">
        <v>27350</v>
      </c>
      <c r="AO179" s="20">
        <v>61956</v>
      </c>
      <c r="AP179" s="23">
        <f t="shared" si="61"/>
        <v>63.32</v>
      </c>
      <c r="AQ179" s="23"/>
      <c r="AR179" s="23"/>
      <c r="AS179" s="55"/>
      <c r="AT179" s="55"/>
      <c r="AU179" s="55"/>
      <c r="AV179" s="55"/>
      <c r="AW179" s="55"/>
      <c r="AX179" s="23">
        <v>193742</v>
      </c>
      <c r="AY179" s="66"/>
      <c r="AZ179" s="22" t="e">
        <f>#REF!-AO179</f>
        <v>#REF!</v>
      </c>
      <c r="BA179" s="114"/>
      <c r="BB179" s="115"/>
      <c r="BC179" s="116">
        <f t="shared" si="59"/>
        <v>-34606</v>
      </c>
    </row>
    <row r="180" spans="1:55" ht="40.5" x14ac:dyDescent="0.45">
      <c r="A180" s="106"/>
      <c r="B180" s="19">
        <v>168</v>
      </c>
      <c r="C180" s="51" t="s">
        <v>482</v>
      </c>
      <c r="D180" s="60">
        <v>168</v>
      </c>
      <c r="E180" s="65" t="s">
        <v>483</v>
      </c>
      <c r="F180" s="20">
        <v>237760</v>
      </c>
      <c r="G180" s="20">
        <v>195994</v>
      </c>
      <c r="H180" s="21">
        <f t="shared" si="46"/>
        <v>82.433546433378197</v>
      </c>
      <c r="I180" s="61">
        <v>248536</v>
      </c>
      <c r="J180" s="62">
        <v>83.25</v>
      </c>
      <c r="K180" s="22">
        <f t="shared" si="47"/>
        <v>206906.22</v>
      </c>
      <c r="L180" s="22">
        <f t="shared" si="48"/>
        <v>1072</v>
      </c>
      <c r="M180" s="22">
        <v>495</v>
      </c>
      <c r="N180" s="22">
        <v>545</v>
      </c>
      <c r="O180" s="22">
        <v>12</v>
      </c>
      <c r="P180" s="22">
        <v>9</v>
      </c>
      <c r="Q180" s="22">
        <v>11</v>
      </c>
      <c r="R180" s="20"/>
      <c r="S180" s="20"/>
      <c r="T180" s="20"/>
      <c r="U180" s="20"/>
      <c r="V180" s="20"/>
      <c r="W180" s="22">
        <f t="shared" si="62"/>
        <v>95539.719123134331</v>
      </c>
      <c r="X180" s="23">
        <v>78261</v>
      </c>
      <c r="Y180" s="22">
        <f t="shared" si="63"/>
        <v>105190.19580223881</v>
      </c>
      <c r="Z180" s="23">
        <v>121565</v>
      </c>
      <c r="AA180" s="22">
        <f t="shared" si="60"/>
        <v>2316.1144029850743</v>
      </c>
      <c r="AB180" s="23">
        <v>3002</v>
      </c>
      <c r="AC180" s="22">
        <f t="shared" si="64"/>
        <v>1737.0858022388061</v>
      </c>
      <c r="AD180" s="23">
        <v>1975</v>
      </c>
      <c r="AE180" s="22">
        <f t="shared" si="65"/>
        <v>2123.1048694029851</v>
      </c>
      <c r="AF180" s="23">
        <f t="shared" si="66"/>
        <v>4513</v>
      </c>
      <c r="AG180" s="63" t="s">
        <v>484</v>
      </c>
      <c r="AH180" s="64" t="s">
        <v>44</v>
      </c>
      <c r="AI180" s="22">
        <f t="shared" si="67"/>
        <v>105190.19580223881</v>
      </c>
      <c r="AJ180" s="22">
        <f t="shared" si="56"/>
        <v>105190.19580223881</v>
      </c>
      <c r="AK180" s="22">
        <f t="shared" si="68"/>
        <v>2316.1144029850743</v>
      </c>
      <c r="AL180" s="42" t="s">
        <v>44</v>
      </c>
      <c r="AM180" s="23">
        <f>'[2]04-06-2024'!AD180-'[2]04-06-2024'!AE180</f>
        <v>9650.4766791044822</v>
      </c>
      <c r="AN180" s="23">
        <v>14650</v>
      </c>
      <c r="AO180" s="20">
        <v>43304</v>
      </c>
      <c r="AP180" s="23">
        <f t="shared" si="61"/>
        <v>83.25</v>
      </c>
      <c r="AQ180" s="23"/>
      <c r="AR180" s="23"/>
      <c r="AS180" s="55"/>
      <c r="AT180" s="55"/>
      <c r="AU180" s="55"/>
      <c r="AV180" s="55"/>
      <c r="AW180" s="55"/>
      <c r="AX180" s="23">
        <v>209316</v>
      </c>
      <c r="AY180" s="66"/>
      <c r="AZ180" s="22" t="e">
        <f>#REF!-AO180</f>
        <v>#REF!</v>
      </c>
      <c r="BA180" s="114"/>
      <c r="BB180" s="115"/>
      <c r="BC180" s="116">
        <f t="shared" si="59"/>
        <v>-28654</v>
      </c>
    </row>
    <row r="181" spans="1:55" x14ac:dyDescent="0.45">
      <c r="A181" s="107"/>
      <c r="B181" s="19">
        <v>169</v>
      </c>
      <c r="C181" s="51" t="s">
        <v>485</v>
      </c>
      <c r="D181" s="60">
        <v>169</v>
      </c>
      <c r="E181" s="65" t="s">
        <v>486</v>
      </c>
      <c r="F181" s="20">
        <v>202843</v>
      </c>
      <c r="G181" s="20">
        <v>176114</v>
      </c>
      <c r="H181" s="21">
        <f t="shared" si="46"/>
        <v>86.822813703208894</v>
      </c>
      <c r="I181" s="61">
        <v>215385</v>
      </c>
      <c r="J181" s="62">
        <v>85.28</v>
      </c>
      <c r="K181" s="22">
        <f t="shared" si="47"/>
        <v>183680.32800000001</v>
      </c>
      <c r="L181" s="22">
        <f t="shared" si="48"/>
        <v>1045</v>
      </c>
      <c r="M181" s="22">
        <v>527</v>
      </c>
      <c r="N181" s="22">
        <v>451</v>
      </c>
      <c r="O181" s="22">
        <v>25</v>
      </c>
      <c r="P181" s="22">
        <v>18</v>
      </c>
      <c r="Q181" s="22">
        <v>24</v>
      </c>
      <c r="R181" s="20"/>
      <c r="S181" s="20"/>
      <c r="T181" s="20"/>
      <c r="U181" s="20"/>
      <c r="V181" s="20"/>
      <c r="W181" s="22">
        <f t="shared" si="62"/>
        <v>92631.131919617241</v>
      </c>
      <c r="X181" s="23">
        <v>81732</v>
      </c>
      <c r="Y181" s="22">
        <f t="shared" si="63"/>
        <v>79272.562610526322</v>
      </c>
      <c r="Z181" s="23">
        <v>85471</v>
      </c>
      <c r="AA181" s="22">
        <f t="shared" si="60"/>
        <v>4394.2662200956938</v>
      </c>
      <c r="AB181" s="23">
        <v>5444</v>
      </c>
      <c r="AC181" s="22">
        <f t="shared" si="64"/>
        <v>3163.8716784688995</v>
      </c>
      <c r="AD181" s="23">
        <v>2764</v>
      </c>
      <c r="AE181" s="22">
        <f t="shared" si="65"/>
        <v>4218.4955712918663</v>
      </c>
      <c r="AF181" s="23">
        <f t="shared" si="66"/>
        <v>9111</v>
      </c>
      <c r="AG181" s="63"/>
      <c r="AH181" s="22" t="s">
        <v>9</v>
      </c>
      <c r="AI181" s="22">
        <f t="shared" si="67"/>
        <v>92631.131919617241</v>
      </c>
      <c r="AJ181" s="22">
        <f t="shared" si="56"/>
        <v>92631.131919617241</v>
      </c>
      <c r="AK181" s="22">
        <f t="shared" si="68"/>
        <v>4394.2662200956938</v>
      </c>
      <c r="AL181" s="42" t="s">
        <v>44</v>
      </c>
      <c r="AM181" s="23">
        <f>'[2]04-06-2024'!AD181-'[2]04-06-2024'!AE181</f>
        <v>13358.569309090919</v>
      </c>
      <c r="AN181" s="23">
        <f>'[1]04-06-2024'!AD181-'[1]04-06-2024'!AE181</f>
        <v>13358.569309090919</v>
      </c>
      <c r="AO181" s="64" t="s">
        <v>44</v>
      </c>
      <c r="AP181" s="23">
        <f t="shared" si="61"/>
        <v>85.28</v>
      </c>
      <c r="AQ181" s="23"/>
      <c r="AR181" s="23"/>
      <c r="AS181" s="55"/>
      <c r="AT181" s="55"/>
      <c r="AU181" s="55"/>
      <c r="AV181" s="55"/>
      <c r="AW181" s="55"/>
      <c r="AX181" s="23">
        <v>184522</v>
      </c>
      <c r="AY181" s="66"/>
      <c r="AZ181" s="22">
        <v>3739</v>
      </c>
      <c r="BA181" s="114"/>
      <c r="BB181" s="115"/>
      <c r="BC181" s="116">
        <v>0</v>
      </c>
    </row>
    <row r="182" spans="1:55" x14ac:dyDescent="0.45">
      <c r="A182" s="110" t="s">
        <v>473</v>
      </c>
      <c r="B182" s="19">
        <v>170</v>
      </c>
      <c r="C182" s="51" t="s">
        <v>487</v>
      </c>
      <c r="D182" s="60">
        <v>170</v>
      </c>
      <c r="E182" s="65" t="s">
        <v>488</v>
      </c>
      <c r="F182" s="20">
        <v>194900</v>
      </c>
      <c r="G182" s="20">
        <v>168764</v>
      </c>
      <c r="H182" s="21">
        <f t="shared" si="46"/>
        <v>86.590046177526929</v>
      </c>
      <c r="I182" s="61">
        <v>202574</v>
      </c>
      <c r="J182" s="62">
        <v>87.08</v>
      </c>
      <c r="K182" s="22">
        <f t="shared" si="47"/>
        <v>176401.43919999999</v>
      </c>
      <c r="L182" s="22">
        <f t="shared" si="48"/>
        <v>923</v>
      </c>
      <c r="M182" s="22">
        <v>400</v>
      </c>
      <c r="N182" s="22">
        <v>475</v>
      </c>
      <c r="O182" s="22">
        <v>20</v>
      </c>
      <c r="P182" s="22">
        <v>9</v>
      </c>
      <c r="Q182" s="22">
        <v>19</v>
      </c>
      <c r="R182" s="20"/>
      <c r="S182" s="20"/>
      <c r="T182" s="20"/>
      <c r="U182" s="20"/>
      <c r="V182" s="20"/>
      <c r="W182" s="22">
        <f t="shared" si="62"/>
        <v>76446.99423618635</v>
      </c>
      <c r="X182" s="23">
        <v>62793</v>
      </c>
      <c r="Y182" s="22">
        <f t="shared" si="63"/>
        <v>90780.805655471297</v>
      </c>
      <c r="Z182" s="23">
        <v>107797</v>
      </c>
      <c r="AA182" s="22">
        <f t="shared" si="60"/>
        <v>3822.3497118093173</v>
      </c>
      <c r="AB182" s="23">
        <v>4551</v>
      </c>
      <c r="AC182" s="22">
        <f t="shared" si="64"/>
        <v>1720.0573703141927</v>
      </c>
      <c r="AD182" s="23">
        <v>1744</v>
      </c>
      <c r="AE182" s="22">
        <f t="shared" si="65"/>
        <v>3631.2322262188513</v>
      </c>
      <c r="AF182" s="23">
        <f t="shared" si="66"/>
        <v>1645</v>
      </c>
      <c r="AG182" s="63" t="s">
        <v>489</v>
      </c>
      <c r="AH182" s="64" t="s">
        <v>44</v>
      </c>
      <c r="AI182" s="22">
        <f t="shared" si="67"/>
        <v>90780.805655471297</v>
      </c>
      <c r="AJ182" s="22">
        <f t="shared" si="56"/>
        <v>90780.805655471297</v>
      </c>
      <c r="AK182" s="22">
        <f t="shared" si="68"/>
        <v>3822.3497118093173</v>
      </c>
      <c r="AL182" s="42" t="s">
        <v>44</v>
      </c>
      <c r="AM182" s="23">
        <f>'[2]04-06-2024'!AD182-'[2]04-06-2024'!AE182</f>
        <v>14333.811419284946</v>
      </c>
      <c r="AN182" s="23">
        <v>19334</v>
      </c>
      <c r="AO182" s="20">
        <v>45004</v>
      </c>
      <c r="AP182" s="23">
        <f t="shared" si="61"/>
        <v>87.08</v>
      </c>
      <c r="AQ182" s="23"/>
      <c r="AR182" s="23"/>
      <c r="AS182" s="55"/>
      <c r="AT182" s="55"/>
      <c r="AU182" s="55"/>
      <c r="AV182" s="55"/>
      <c r="AW182" s="55"/>
      <c r="AX182" s="23">
        <v>178530</v>
      </c>
      <c r="AY182" s="66"/>
      <c r="AZ182" s="22" t="e">
        <f>#REF!-AO182</f>
        <v>#REF!</v>
      </c>
      <c r="BA182" s="114"/>
      <c r="BB182" s="115"/>
      <c r="BC182" s="116">
        <f t="shared" si="59"/>
        <v>-25670</v>
      </c>
    </row>
    <row r="183" spans="1:55" x14ac:dyDescent="0.45">
      <c r="A183" s="106"/>
      <c r="B183" s="19">
        <v>171</v>
      </c>
      <c r="C183" s="51" t="s">
        <v>490</v>
      </c>
      <c r="D183" s="60">
        <v>171</v>
      </c>
      <c r="E183" s="65" t="s">
        <v>491</v>
      </c>
      <c r="F183" s="20">
        <v>199874</v>
      </c>
      <c r="G183" s="20">
        <v>172673</v>
      </c>
      <c r="H183" s="21">
        <f t="shared" si="46"/>
        <v>86.390926283558642</v>
      </c>
      <c r="I183" s="61">
        <v>204949</v>
      </c>
      <c r="J183" s="62">
        <v>88.69</v>
      </c>
      <c r="K183" s="22">
        <f t="shared" si="47"/>
        <v>181769.26809999999</v>
      </c>
      <c r="L183" s="22">
        <f t="shared" si="48"/>
        <v>1152</v>
      </c>
      <c r="M183" s="22">
        <v>530</v>
      </c>
      <c r="N183" s="22">
        <v>577</v>
      </c>
      <c r="O183" s="22">
        <v>16</v>
      </c>
      <c r="P183" s="22">
        <v>18</v>
      </c>
      <c r="Q183" s="22">
        <v>11</v>
      </c>
      <c r="R183" s="20"/>
      <c r="S183" s="20"/>
      <c r="T183" s="20"/>
      <c r="U183" s="20"/>
      <c r="V183" s="20"/>
      <c r="W183" s="22">
        <f t="shared" si="62"/>
        <v>83626.48619184026</v>
      </c>
      <c r="X183" s="23">
        <v>75165</v>
      </c>
      <c r="Y183" s="22">
        <f t="shared" si="63"/>
        <v>91042.41987300347</v>
      </c>
      <c r="Z183" s="23">
        <v>101176</v>
      </c>
      <c r="AA183" s="22">
        <f t="shared" si="60"/>
        <v>2524.573168055555</v>
      </c>
      <c r="AB183" s="23">
        <v>2682</v>
      </c>
      <c r="AC183" s="22">
        <f t="shared" si="64"/>
        <v>2840.1448140624998</v>
      </c>
      <c r="AD183" s="23">
        <v>2125</v>
      </c>
      <c r="AE183" s="22">
        <f t="shared" si="65"/>
        <v>1735.6440530381944</v>
      </c>
      <c r="AF183" s="23">
        <f t="shared" si="66"/>
        <v>2073</v>
      </c>
      <c r="AG183" s="63" t="s">
        <v>492</v>
      </c>
      <c r="AH183" s="64" t="s">
        <v>44</v>
      </c>
      <c r="AI183" s="22">
        <f t="shared" si="67"/>
        <v>91042.41987300347</v>
      </c>
      <c r="AJ183" s="22">
        <f t="shared" si="56"/>
        <v>91042.41987300347</v>
      </c>
      <c r="AK183" s="22">
        <f t="shared" si="68"/>
        <v>2524.573168055555</v>
      </c>
      <c r="AL183" s="42" t="s">
        <v>44</v>
      </c>
      <c r="AM183" s="23">
        <f>'[2]04-06-2024'!AD183-'[2]04-06-2024'!AE183</f>
        <v>7415.9336811632093</v>
      </c>
      <c r="AN183" s="23">
        <v>12416</v>
      </c>
      <c r="AO183" s="20">
        <v>26011</v>
      </c>
      <c r="AP183" s="23">
        <f t="shared" si="61"/>
        <v>88.69</v>
      </c>
      <c r="AQ183" s="23"/>
      <c r="AR183" s="23"/>
      <c r="AS183" s="55"/>
      <c r="AT183" s="55"/>
      <c r="AU183" s="55"/>
      <c r="AV183" s="55"/>
      <c r="AW183" s="55"/>
      <c r="AX183" s="23">
        <v>183221</v>
      </c>
      <c r="AY183" s="66"/>
      <c r="AZ183" s="22" t="e">
        <f>#REF!-AO183</f>
        <v>#REF!</v>
      </c>
      <c r="BA183" s="114"/>
      <c r="BB183" s="115"/>
      <c r="BC183" s="116">
        <f t="shared" si="59"/>
        <v>-13595</v>
      </c>
    </row>
    <row r="184" spans="1:55" x14ac:dyDescent="0.45">
      <c r="A184" s="106"/>
      <c r="B184" s="19">
        <v>172</v>
      </c>
      <c r="C184" s="51" t="s">
        <v>473</v>
      </c>
      <c r="D184" s="60">
        <v>172</v>
      </c>
      <c r="E184" s="65" t="s">
        <v>493</v>
      </c>
      <c r="F184" s="20">
        <v>193904</v>
      </c>
      <c r="G184" s="20">
        <v>151550</v>
      </c>
      <c r="H184" s="21">
        <f t="shared" si="46"/>
        <v>78.157232444921192</v>
      </c>
      <c r="I184" s="61">
        <v>202850</v>
      </c>
      <c r="J184" s="62">
        <v>81.239999999999995</v>
      </c>
      <c r="K184" s="22">
        <f t="shared" si="47"/>
        <v>164795.33999999997</v>
      </c>
      <c r="L184" s="22">
        <f t="shared" si="48"/>
        <v>586</v>
      </c>
      <c r="M184" s="22">
        <v>278</v>
      </c>
      <c r="N184" s="22">
        <v>286</v>
      </c>
      <c r="O184" s="22">
        <v>9</v>
      </c>
      <c r="P184" s="22">
        <v>5</v>
      </c>
      <c r="Q184" s="22">
        <v>8</v>
      </c>
      <c r="R184" s="20"/>
      <c r="S184" s="20"/>
      <c r="T184" s="20"/>
      <c r="U184" s="20"/>
      <c r="V184" s="20"/>
      <c r="W184" s="22">
        <f t="shared" si="62"/>
        <v>78179.359249146743</v>
      </c>
      <c r="X184" s="23">
        <v>73462</v>
      </c>
      <c r="Y184" s="22">
        <f t="shared" si="63"/>
        <v>80429.124982935129</v>
      </c>
      <c r="Z184" s="23">
        <v>88066</v>
      </c>
      <c r="AA184" s="22">
        <f t="shared" si="60"/>
        <v>2530.9864505119449</v>
      </c>
      <c r="AB184" s="23">
        <v>3264</v>
      </c>
      <c r="AC184" s="22">
        <f t="shared" si="64"/>
        <v>1406.1035836177473</v>
      </c>
      <c r="AD184" s="23">
        <v>1096</v>
      </c>
      <c r="AE184" s="22">
        <f t="shared" si="65"/>
        <v>2249.7657337883957</v>
      </c>
      <c r="AF184" s="23">
        <f t="shared" si="66"/>
        <v>1901</v>
      </c>
      <c r="AG184" s="63" t="s">
        <v>494</v>
      </c>
      <c r="AH184" s="64" t="s">
        <v>44</v>
      </c>
      <c r="AI184" s="22">
        <f t="shared" si="67"/>
        <v>80429.124982935129</v>
      </c>
      <c r="AJ184" s="22">
        <f t="shared" si="56"/>
        <v>80429.124982935129</v>
      </c>
      <c r="AK184" s="22">
        <f t="shared" si="68"/>
        <v>2530.9864505119449</v>
      </c>
      <c r="AL184" s="42" t="s">
        <v>44</v>
      </c>
      <c r="AM184" s="23">
        <f>'[2]04-06-2024'!AD184-'[2]04-06-2024'!AE184</f>
        <v>2249.7657337883866</v>
      </c>
      <c r="AN184" s="23">
        <v>7250</v>
      </c>
      <c r="AO184" s="20">
        <v>14604</v>
      </c>
      <c r="AP184" s="23">
        <f t="shared" si="61"/>
        <v>81.239999999999981</v>
      </c>
      <c r="AQ184" s="23"/>
      <c r="AR184" s="23"/>
      <c r="AS184" s="55"/>
      <c r="AT184" s="55"/>
      <c r="AU184" s="55"/>
      <c r="AV184" s="55"/>
      <c r="AW184" s="55"/>
      <c r="AX184" s="23">
        <v>167789</v>
      </c>
      <c r="AY184" s="66"/>
      <c r="AZ184" s="22" t="e">
        <f>#REF!-AO184</f>
        <v>#REF!</v>
      </c>
      <c r="BA184" s="114"/>
      <c r="BB184" s="115"/>
      <c r="BC184" s="116">
        <f t="shared" si="59"/>
        <v>-7354</v>
      </c>
    </row>
    <row r="185" spans="1:55" x14ac:dyDescent="0.45">
      <c r="A185" s="106"/>
      <c r="B185" s="19">
        <v>173</v>
      </c>
      <c r="C185" s="51" t="s">
        <v>495</v>
      </c>
      <c r="D185" s="60">
        <v>173</v>
      </c>
      <c r="E185" s="65" t="s">
        <v>496</v>
      </c>
      <c r="F185" s="20">
        <v>216240</v>
      </c>
      <c r="G185" s="20">
        <v>186918</v>
      </c>
      <c r="H185" s="21">
        <f t="shared" si="46"/>
        <v>86.440066592674796</v>
      </c>
      <c r="I185" s="61">
        <v>220999</v>
      </c>
      <c r="J185" s="62">
        <v>87.66</v>
      </c>
      <c r="K185" s="22">
        <f t="shared" si="47"/>
        <v>193727.72339999999</v>
      </c>
      <c r="L185" s="22">
        <f t="shared" si="48"/>
        <v>1339</v>
      </c>
      <c r="M185" s="22">
        <v>743</v>
      </c>
      <c r="N185" s="22">
        <v>560</v>
      </c>
      <c r="O185" s="22">
        <v>15</v>
      </c>
      <c r="P185" s="22">
        <v>14</v>
      </c>
      <c r="Q185" s="22">
        <v>7</v>
      </c>
      <c r="R185" s="20"/>
      <c r="S185" s="20"/>
      <c r="T185" s="20"/>
      <c r="U185" s="20"/>
      <c r="V185" s="20"/>
      <c r="W185" s="22">
        <f t="shared" si="62"/>
        <v>107497.90775668409</v>
      </c>
      <c r="X185" s="23">
        <v>86503</v>
      </c>
      <c r="Y185" s="22">
        <f t="shared" si="63"/>
        <v>81021.303289021656</v>
      </c>
      <c r="Z185" s="23">
        <v>102137</v>
      </c>
      <c r="AA185" s="22">
        <f t="shared" si="60"/>
        <v>2170.213480955937</v>
      </c>
      <c r="AB185" s="23">
        <v>2820</v>
      </c>
      <c r="AC185" s="22">
        <f t="shared" si="64"/>
        <v>2025.5325822255413</v>
      </c>
      <c r="AD185" s="23">
        <v>1420</v>
      </c>
      <c r="AE185" s="22">
        <f t="shared" si="65"/>
        <v>1012.7662911127707</v>
      </c>
      <c r="AF185" s="23">
        <f t="shared" si="66"/>
        <v>2138</v>
      </c>
      <c r="AG185" s="63" t="s">
        <v>497</v>
      </c>
      <c r="AH185" s="22" t="s">
        <v>9</v>
      </c>
      <c r="AI185" s="22">
        <f t="shared" si="67"/>
        <v>107497.90775668409</v>
      </c>
      <c r="AJ185" s="22">
        <f t="shared" si="56"/>
        <v>107497.90775668409</v>
      </c>
      <c r="AK185" s="22">
        <f t="shared" si="68"/>
        <v>2170.213480955937</v>
      </c>
      <c r="AL185" s="42" t="s">
        <v>44</v>
      </c>
      <c r="AM185" s="23">
        <f>'[2]04-06-2024'!AD185-'[2]04-06-2024'!AE185</f>
        <v>26476.60446766243</v>
      </c>
      <c r="AN185" s="23">
        <f>'[1]04-06-2024'!AD185-'[1]04-06-2024'!AE185</f>
        <v>26476.60446766243</v>
      </c>
      <c r="AO185" s="64" t="s">
        <v>44</v>
      </c>
      <c r="AP185" s="23">
        <f t="shared" si="61"/>
        <v>87.66</v>
      </c>
      <c r="AQ185" s="23"/>
      <c r="AR185" s="23"/>
      <c r="AS185" s="55"/>
      <c r="AT185" s="55"/>
      <c r="AU185" s="55"/>
      <c r="AV185" s="55"/>
      <c r="AW185" s="55"/>
      <c r="AX185" s="23">
        <v>195018</v>
      </c>
      <c r="AY185" s="66"/>
      <c r="AZ185" s="22">
        <v>15634</v>
      </c>
      <c r="BA185" s="114"/>
      <c r="BB185" s="115"/>
      <c r="BC185" s="116">
        <v>0</v>
      </c>
    </row>
    <row r="186" spans="1:55" x14ac:dyDescent="0.45">
      <c r="A186" s="106"/>
      <c r="B186" s="19">
        <v>174</v>
      </c>
      <c r="C186" s="51" t="s">
        <v>498</v>
      </c>
      <c r="D186" s="60">
        <v>174</v>
      </c>
      <c r="E186" s="65" t="s">
        <v>499</v>
      </c>
      <c r="F186" s="20">
        <v>256090</v>
      </c>
      <c r="G186" s="20">
        <v>218957</v>
      </c>
      <c r="H186" s="21">
        <f t="shared" si="46"/>
        <v>85.500019524385962</v>
      </c>
      <c r="I186" s="61">
        <v>267896</v>
      </c>
      <c r="J186" s="62">
        <v>87.9</v>
      </c>
      <c r="K186" s="22">
        <f t="shared" si="47"/>
        <v>235480.58400000003</v>
      </c>
      <c r="L186" s="22">
        <f t="shared" si="48"/>
        <v>1005</v>
      </c>
      <c r="M186" s="22">
        <v>511</v>
      </c>
      <c r="N186" s="22">
        <v>460</v>
      </c>
      <c r="O186" s="22">
        <v>10</v>
      </c>
      <c r="P186" s="22">
        <v>11</v>
      </c>
      <c r="Q186" s="22">
        <v>13</v>
      </c>
      <c r="R186" s="20"/>
      <c r="S186" s="20"/>
      <c r="T186" s="20"/>
      <c r="U186" s="20"/>
      <c r="V186" s="20"/>
      <c r="W186" s="22">
        <f t="shared" si="62"/>
        <v>119731.91882985077</v>
      </c>
      <c r="X186" s="23">
        <v>103110</v>
      </c>
      <c r="Y186" s="22">
        <f t="shared" si="63"/>
        <v>107782.15785074628</v>
      </c>
      <c r="Z186" s="23">
        <v>123232</v>
      </c>
      <c r="AA186" s="22">
        <f t="shared" si="60"/>
        <v>2343.0903880597016</v>
      </c>
      <c r="AB186" s="23">
        <v>4015</v>
      </c>
      <c r="AC186" s="22">
        <f t="shared" si="64"/>
        <v>2577.399426865672</v>
      </c>
      <c r="AD186" s="23">
        <v>2344</v>
      </c>
      <c r="AE186" s="22">
        <f t="shared" si="65"/>
        <v>3046.0175044776124</v>
      </c>
      <c r="AF186" s="23">
        <f t="shared" si="66"/>
        <v>3855</v>
      </c>
      <c r="AG186" s="63" t="s">
        <v>500</v>
      </c>
      <c r="AH186" s="22" t="s">
        <v>9</v>
      </c>
      <c r="AI186" s="22">
        <f t="shared" si="67"/>
        <v>119731.91882985077</v>
      </c>
      <c r="AJ186" s="22">
        <f t="shared" si="56"/>
        <v>119731.91882985077</v>
      </c>
      <c r="AK186" s="22">
        <f t="shared" si="68"/>
        <v>2343.0903880597016</v>
      </c>
      <c r="AL186" s="42" t="s">
        <v>44</v>
      </c>
      <c r="AM186" s="23">
        <f>'[2]04-06-2024'!AD186-'[2]04-06-2024'!AE186</f>
        <v>11949.760979104482</v>
      </c>
      <c r="AN186" s="23">
        <f>'[1]04-06-2024'!AD186-'[1]04-06-2024'!AE186</f>
        <v>11949.760979104482</v>
      </c>
      <c r="AO186" s="64" t="s">
        <v>44</v>
      </c>
      <c r="AP186" s="23">
        <f t="shared" si="61"/>
        <v>87.9</v>
      </c>
      <c r="AQ186" s="23"/>
      <c r="AR186" s="23"/>
      <c r="AS186" s="55"/>
      <c r="AT186" s="55"/>
      <c r="AU186" s="55"/>
      <c r="AV186" s="55"/>
      <c r="AW186" s="55"/>
      <c r="AX186" s="23">
        <v>236556</v>
      </c>
      <c r="AY186" s="66"/>
      <c r="AZ186" s="22">
        <v>20122</v>
      </c>
      <c r="BA186" s="114"/>
      <c r="BB186" s="115"/>
      <c r="BC186" s="116">
        <v>0</v>
      </c>
    </row>
    <row r="187" spans="1:55" ht="29.25" thickBot="1" x14ac:dyDescent="0.5">
      <c r="A187" s="113"/>
      <c r="B187" s="28">
        <v>175</v>
      </c>
      <c r="C187" s="29" t="s">
        <v>501</v>
      </c>
      <c r="D187" s="60">
        <v>175</v>
      </c>
      <c r="E187" s="65" t="s">
        <v>502</v>
      </c>
      <c r="F187" s="20">
        <v>213329</v>
      </c>
      <c r="G187" s="20">
        <v>181499</v>
      </c>
      <c r="H187" s="21">
        <f t="shared" si="46"/>
        <v>85.079384424996135</v>
      </c>
      <c r="I187" s="61">
        <v>225775</v>
      </c>
      <c r="J187" s="62">
        <v>89.88</v>
      </c>
      <c r="K187" s="22">
        <f t="shared" si="47"/>
        <v>202926.57</v>
      </c>
      <c r="L187" s="22">
        <f t="shared" si="48"/>
        <v>1151</v>
      </c>
      <c r="M187" s="22">
        <v>506</v>
      </c>
      <c r="N187" s="22">
        <v>590</v>
      </c>
      <c r="O187" s="22">
        <v>25</v>
      </c>
      <c r="P187" s="22">
        <v>17</v>
      </c>
      <c r="Q187" s="22">
        <v>13</v>
      </c>
      <c r="R187" s="20"/>
      <c r="S187" s="20"/>
      <c r="T187" s="20"/>
      <c r="U187" s="20"/>
      <c r="V187" s="20"/>
      <c r="W187" s="22">
        <f t="shared" si="62"/>
        <v>89210.116785403996</v>
      </c>
      <c r="X187" s="23">
        <v>73923</v>
      </c>
      <c r="Y187" s="22">
        <f t="shared" si="63"/>
        <v>104019.70139009556</v>
      </c>
      <c r="Z187" s="23">
        <v>121929</v>
      </c>
      <c r="AA187" s="22">
        <f t="shared" si="60"/>
        <v>4407.6144656820161</v>
      </c>
      <c r="AB187" s="23">
        <v>2574</v>
      </c>
      <c r="AC187" s="22">
        <f t="shared" si="64"/>
        <v>2997.1778366637704</v>
      </c>
      <c r="AD187" s="23">
        <v>2115</v>
      </c>
      <c r="AE187" s="22">
        <f t="shared" si="65"/>
        <v>2291.9595221546483</v>
      </c>
      <c r="AF187" s="23">
        <f t="shared" si="66"/>
        <v>2826</v>
      </c>
      <c r="AG187" s="63" t="s">
        <v>503</v>
      </c>
      <c r="AH187" s="64" t="s">
        <v>44</v>
      </c>
      <c r="AI187" s="22">
        <f t="shared" si="67"/>
        <v>104019.70139009556</v>
      </c>
      <c r="AJ187" s="22">
        <f t="shared" si="56"/>
        <v>104019.70139009556</v>
      </c>
      <c r="AK187" s="22">
        <f t="shared" si="68"/>
        <v>2574</v>
      </c>
      <c r="AL187" s="42" t="s">
        <v>44</v>
      </c>
      <c r="AM187" s="123">
        <f>'[2]04-06-2024'!AD187-'[2]04-06-2024'!AE187</f>
        <v>14809.584604691569</v>
      </c>
      <c r="AN187" s="23">
        <v>19810</v>
      </c>
      <c r="AO187" s="20">
        <v>48006</v>
      </c>
      <c r="AP187" s="23">
        <f t="shared" si="61"/>
        <v>89.88000000000001</v>
      </c>
      <c r="AQ187" s="23"/>
      <c r="AR187" s="23"/>
      <c r="AS187" s="55"/>
      <c r="AT187" s="55"/>
      <c r="AU187" s="55"/>
      <c r="AV187" s="55"/>
      <c r="AW187" s="55"/>
      <c r="AX187" s="23">
        <v>203367</v>
      </c>
      <c r="AY187" s="66"/>
      <c r="AZ187" s="22" t="e">
        <f>#REF!-AO187</f>
        <v>#REF!</v>
      </c>
      <c r="BA187" s="114"/>
      <c r="BB187" s="115"/>
      <c r="BC187" s="116">
        <f t="shared" si="59"/>
        <v>-28196</v>
      </c>
    </row>
  </sheetData>
  <mergeCells count="108">
    <mergeCell ref="BC10:BC11"/>
    <mergeCell ref="AL10:AL11"/>
    <mergeCell ref="A182:A187"/>
    <mergeCell ref="D10:D11"/>
    <mergeCell ref="W10:W11"/>
    <mergeCell ref="X10:X11"/>
    <mergeCell ref="Y10:Y11"/>
    <mergeCell ref="A178:A181"/>
    <mergeCell ref="A126:A131"/>
    <mergeCell ref="A132:A134"/>
    <mergeCell ref="A139:A140"/>
    <mergeCell ref="A141:A145"/>
    <mergeCell ref="A146:A148"/>
    <mergeCell ref="A149:A150"/>
    <mergeCell ref="A151:A153"/>
    <mergeCell ref="A154:A159"/>
    <mergeCell ref="A160:A167"/>
    <mergeCell ref="A168:A173"/>
    <mergeCell ref="A174:A176"/>
    <mergeCell ref="A122:A125"/>
    <mergeCell ref="A79:A80"/>
    <mergeCell ref="A83:A84"/>
    <mergeCell ref="AM10:AM11"/>
    <mergeCell ref="A91:A96"/>
    <mergeCell ref="A98:A100"/>
    <mergeCell ref="A101:A102"/>
    <mergeCell ref="A105:A107"/>
    <mergeCell ref="A108:A113"/>
    <mergeCell ref="A114:A115"/>
    <mergeCell ref="A116:A118"/>
    <mergeCell ref="A119:A120"/>
    <mergeCell ref="AZ10:AZ11"/>
    <mergeCell ref="AS10:AW10"/>
    <mergeCell ref="A68:A74"/>
    <mergeCell ref="A75:A77"/>
    <mergeCell ref="A22:A25"/>
    <mergeCell ref="A26:A31"/>
    <mergeCell ref="A32:A37"/>
    <mergeCell ref="A38:A39"/>
    <mergeCell ref="A40:A41"/>
    <mergeCell ref="A44:A46"/>
    <mergeCell ref="A86:A90"/>
    <mergeCell ref="A47:A51"/>
    <mergeCell ref="A54:A60"/>
    <mergeCell ref="Z10:Z11"/>
    <mergeCell ref="AA10:AA11"/>
    <mergeCell ref="AB10:AB11"/>
    <mergeCell ref="AC10:AC11"/>
    <mergeCell ref="AD10:AD11"/>
    <mergeCell ref="A61:A63"/>
    <mergeCell ref="A66:A67"/>
    <mergeCell ref="AP10:AP11"/>
    <mergeCell ref="AO10:AO11"/>
    <mergeCell ref="A13:A20"/>
    <mergeCell ref="T10:T11"/>
    <mergeCell ref="U10:U11"/>
    <mergeCell ref="V10:V11"/>
    <mergeCell ref="AG10:AG12"/>
    <mergeCell ref="AH10:AH11"/>
    <mergeCell ref="N10:N11"/>
    <mergeCell ref="O10:O11"/>
    <mergeCell ref="P10:P11"/>
    <mergeCell ref="Q10:Q11"/>
    <mergeCell ref="R10:R11"/>
    <mergeCell ref="S10:S11"/>
    <mergeCell ref="L10:L11"/>
    <mergeCell ref="M10:M11"/>
    <mergeCell ref="C9:AB9"/>
    <mergeCell ref="AC9:AD9"/>
    <mergeCell ref="AE9:AG9"/>
    <mergeCell ref="AH9:AO9"/>
    <mergeCell ref="A10:A11"/>
    <mergeCell ref="B10:B11"/>
    <mergeCell ref="C10:C11"/>
    <mergeCell ref="E10:E11"/>
    <mergeCell ref="F10:F11"/>
    <mergeCell ref="G10:G11"/>
    <mergeCell ref="AI10:AI11"/>
    <mergeCell ref="H10:H11"/>
    <mergeCell ref="I10:I11"/>
    <mergeCell ref="J10:J11"/>
    <mergeCell ref="K10:K11"/>
    <mergeCell ref="AE10:AE11"/>
    <mergeCell ref="AF10:AF11"/>
    <mergeCell ref="AN10:AN11"/>
    <mergeCell ref="C8:AB8"/>
    <mergeCell ref="AC8:AD8"/>
    <mergeCell ref="AE8:AG8"/>
    <mergeCell ref="AH8:AO8"/>
    <mergeCell ref="B1:AY1"/>
    <mergeCell ref="B2:AY2"/>
    <mergeCell ref="B3:AY3"/>
    <mergeCell ref="C4:AB4"/>
    <mergeCell ref="AC4:AD4"/>
    <mergeCell ref="AE4:AG4"/>
    <mergeCell ref="AH4:AO4"/>
    <mergeCell ref="C5:AB5"/>
    <mergeCell ref="AC5:AD5"/>
    <mergeCell ref="AE5:AG5"/>
    <mergeCell ref="AH5:AO5"/>
    <mergeCell ref="C6:AB6"/>
    <mergeCell ref="AC6:AD6"/>
    <mergeCell ref="AE6:AG6"/>
    <mergeCell ref="AH6:AO6"/>
    <mergeCell ref="C7:AB7"/>
    <mergeCell ref="AC7:AD7"/>
    <mergeCell ref="AE7:AG7"/>
    <mergeCell ref="AH7:AO7"/>
  </mergeCells>
  <conditionalFormatting sqref="N10:N11">
    <cfRule type="expression" dxfId="87" priority="258">
      <formula>"TDP/JNP"</formula>
    </cfRule>
  </conditionalFormatting>
  <conditionalFormatting sqref="AH13:AH187">
    <cfRule type="containsText" dxfId="86" priority="259" operator="containsText" text="YSRCP">
      <formula>NOT(ISERROR(SEARCH("YSRCP",AH13)))</formula>
    </cfRule>
    <cfRule type="containsText" dxfId="85" priority="260" operator="containsText" text="TDP /JNP ">
      <formula>NOT(ISERROR(SEARCH("TDP /JNP ",AH13)))</formula>
    </cfRule>
    <cfRule type="expression" dxfId="84" priority="261">
      <formula>"TDP/JNP"</formula>
    </cfRule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3">
      <colorScale>
        <cfvo type="min"/>
        <cfvo type="max"/>
        <color rgb="FFFFEF9C"/>
        <color rgb="FF63BE7B"/>
      </colorScale>
    </cfRule>
  </conditionalFormatting>
  <conditionalFormatting sqref="AL13:AL34 AL36:AL38 AL40:AL51 AL53:AL60 AL62:AL64 AL66:AL75 AL77:AL78 AL83:AL96 AL98:AL103 AL105:AL108 AL110:AL114 AL116:AL123 AL125:AL126 AL128:AL134 AL136 AL138:AL139 AL144:AL155 AL157:AL159 AL174 AL176:AL180 AL182:AL184 AL187 AL80 AL141 AL161:AL17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max"/>
        <color rgb="FFFFEF9C"/>
        <color rgb="FF63BE7B"/>
      </colorScale>
    </cfRule>
  </conditionalFormatting>
  <conditionalFormatting sqref="AL13:AL38">
    <cfRule type="containsText" dxfId="83" priority="122" operator="containsText" text="YSRCP">
      <formula>NOT(ISERROR(SEARCH("YSRCP",AL13)))</formula>
    </cfRule>
    <cfRule type="containsText" dxfId="82" priority="123" operator="containsText" text="TDP /JNP ">
      <formula>NOT(ISERROR(SEARCH("TDP /JNP ",AL13)))</formula>
    </cfRule>
    <cfRule type="expression" dxfId="81" priority="124">
      <formula>"TDP/JNP"</formula>
    </cfRule>
  </conditionalFormatting>
  <conditionalFormatting sqref="AL35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max"/>
        <color rgb="FFFFEF9C"/>
        <color rgb="FF63BE7B"/>
      </colorScale>
    </cfRule>
  </conditionalFormatting>
  <conditionalFormatting sqref="AL40:AL139 AL141:AL187">
    <cfRule type="containsText" dxfId="80" priority="11" operator="containsText" text="YSRCP">
      <formula>NOT(ISERROR(SEARCH("YSRCP",AL40)))</formula>
    </cfRule>
    <cfRule type="containsText" dxfId="79" priority="12" operator="containsText" text="TDP /JNP ">
      <formula>NOT(ISERROR(SEARCH("TDP /JNP ",AL40)))</formula>
    </cfRule>
    <cfRule type="expression" dxfId="78" priority="13">
      <formula>"TDP/JNP"</formula>
    </cfRule>
  </conditionalFormatting>
  <conditionalFormatting sqref="AL52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max"/>
        <color rgb="FFFFEF9C"/>
        <color rgb="FF63BE7B"/>
      </colorScale>
    </cfRule>
  </conditionalFormatting>
  <conditionalFormatting sqref="AL61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max"/>
        <color rgb="FFFFEF9C"/>
        <color rgb="FF63BE7B"/>
      </colorScale>
    </cfRule>
  </conditionalFormatting>
  <conditionalFormatting sqref="AL65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1">
      <colorScale>
        <cfvo type="min"/>
        <cfvo type="max"/>
        <color rgb="FFFFEF9C"/>
        <color rgb="FF63BE7B"/>
      </colorScale>
    </cfRule>
  </conditionalFormatting>
  <conditionalFormatting sqref="AL76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max"/>
        <color rgb="FFFFEF9C"/>
        <color rgb="FF63BE7B"/>
      </colorScale>
    </cfRule>
  </conditionalFormatting>
  <conditionalFormatting sqref="AL7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max"/>
        <color rgb="FFFFEF9C"/>
        <color rgb="FF63BE7B"/>
      </colorScale>
    </cfRule>
  </conditionalFormatting>
  <conditionalFormatting sqref="AL81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max"/>
        <color rgb="FFFFEF9C"/>
        <color rgb="FF63BE7B"/>
      </colorScale>
    </cfRule>
  </conditionalFormatting>
  <conditionalFormatting sqref="AL82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9">
      <colorScale>
        <cfvo type="min"/>
        <cfvo type="max"/>
        <color rgb="FFFFEF9C"/>
        <color rgb="FF63BE7B"/>
      </colorScale>
    </cfRule>
  </conditionalFormatting>
  <conditionalFormatting sqref="AL97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4">
      <colorScale>
        <cfvo type="min"/>
        <cfvo type="max"/>
        <color rgb="FFFFEF9C"/>
        <color rgb="FF63BE7B"/>
      </colorScale>
    </cfRule>
  </conditionalFormatting>
  <conditionalFormatting sqref="AL10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9">
      <colorScale>
        <cfvo type="min"/>
        <cfvo type="max"/>
        <color rgb="FFFFEF9C"/>
        <color rgb="FF63BE7B"/>
      </colorScale>
    </cfRule>
  </conditionalFormatting>
  <conditionalFormatting sqref="AL109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4">
      <colorScale>
        <cfvo type="min"/>
        <cfvo type="max"/>
        <color rgb="FFFFEF9C"/>
        <color rgb="FF63BE7B"/>
      </colorScale>
    </cfRule>
  </conditionalFormatting>
  <conditionalFormatting sqref="AL11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9">
      <colorScale>
        <cfvo type="min"/>
        <cfvo type="max"/>
        <color rgb="FFFFEF9C"/>
        <color rgb="FF63BE7B"/>
      </colorScale>
    </cfRule>
  </conditionalFormatting>
  <conditionalFormatting sqref="AL124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4">
      <colorScale>
        <cfvo type="min"/>
        <cfvo type="max"/>
        <color rgb="FFFFEF9C"/>
        <color rgb="FF63BE7B"/>
      </colorScale>
    </cfRule>
  </conditionalFormatting>
  <conditionalFormatting sqref="AL127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max"/>
        <color rgb="FFFFEF9C"/>
        <color rgb="FF63BE7B"/>
      </colorScale>
    </cfRule>
  </conditionalFormatting>
  <conditionalFormatting sqref="AL135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4">
      <colorScale>
        <cfvo type="min"/>
        <cfvo type="max"/>
        <color rgb="FFFFEF9C"/>
        <color rgb="FF63BE7B"/>
      </colorScale>
    </cfRule>
  </conditionalFormatting>
  <conditionalFormatting sqref="AL13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max"/>
        <color rgb="FFFFEF9C"/>
        <color rgb="FF63BE7B"/>
      </colorScale>
    </cfRule>
  </conditionalFormatting>
  <conditionalFormatting sqref="AL14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max"/>
        <color rgb="FFFFEF9C"/>
        <color rgb="FF63BE7B"/>
      </colorScale>
    </cfRule>
  </conditionalFormatting>
  <conditionalFormatting sqref="AL143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2">
      <colorScale>
        <cfvo type="min"/>
        <cfvo type="max"/>
        <color rgb="FFFFEF9C"/>
        <color rgb="FF63BE7B"/>
      </colorScale>
    </cfRule>
  </conditionalFormatting>
  <conditionalFormatting sqref="AL15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7">
      <colorScale>
        <cfvo type="min"/>
        <cfvo type="max"/>
        <color rgb="FFFFEF9C"/>
        <color rgb="FF63BE7B"/>
      </colorScale>
    </cfRule>
  </conditionalFormatting>
  <conditionalFormatting sqref="AL1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2">
      <colorScale>
        <cfvo type="min"/>
        <cfvo type="max"/>
        <color rgb="FFFFEF9C"/>
        <color rgb="FF63BE7B"/>
      </colorScale>
    </cfRule>
  </conditionalFormatting>
  <conditionalFormatting sqref="AL173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max"/>
        <color rgb="FFFFEF9C"/>
        <color rgb="FF63BE7B"/>
      </colorScale>
    </cfRule>
  </conditionalFormatting>
  <conditionalFormatting sqref="AL175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max"/>
        <color rgb="FFFFEF9C"/>
        <color rgb="FF63BE7B"/>
      </colorScale>
    </cfRule>
  </conditionalFormatting>
  <conditionalFormatting sqref="AL181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7">
      <colorScale>
        <cfvo type="min"/>
        <cfvo type="max"/>
        <color rgb="FFFFEF9C"/>
        <color rgb="FF63BE7B"/>
      </colorScale>
    </cfRule>
  </conditionalFormatting>
  <conditionalFormatting sqref="AL18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">
      <colorScale>
        <cfvo type="min"/>
        <cfvo type="max"/>
        <color rgb="FFFFEF9C"/>
        <color rgb="FF63BE7B"/>
      </colorScale>
    </cfRule>
  </conditionalFormatting>
  <conditionalFormatting sqref="AL18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">
      <colorScale>
        <cfvo type="min"/>
        <cfvo type="max"/>
        <color rgb="FFFFEF9C"/>
        <color rgb="FF63BE7B"/>
      </colorScale>
    </cfRule>
  </conditionalFormatting>
  <conditionalFormatting sqref="AO23">
    <cfRule type="containsText" dxfId="77" priority="184" operator="containsText" text="YSRCP">
      <formula>NOT(ISERROR(SEARCH("YSRCP",AO23)))</formula>
    </cfRule>
    <cfRule type="containsText" dxfId="76" priority="185" operator="containsText" text="TDP /JNP ">
      <formula>NOT(ISERROR(SEARCH("TDP /JNP ",AO23)))</formula>
    </cfRule>
    <cfRule type="expression" dxfId="75" priority="186">
      <formula>"TDP/JNP"</formula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">
      <colorScale>
        <cfvo type="min"/>
        <cfvo type="max"/>
        <color rgb="FFFFEF9C"/>
        <color rgb="FF63BE7B"/>
      </colorScale>
    </cfRule>
  </conditionalFormatting>
  <conditionalFormatting sqref="AO35">
    <cfRule type="containsText" dxfId="74" priority="142" operator="containsText" text="YSRCP">
      <formula>NOT(ISERROR(SEARCH("YSRCP",AO35)))</formula>
    </cfRule>
    <cfRule type="containsText" dxfId="73" priority="143" operator="containsText" text="TDP /JNP ">
      <formula>NOT(ISERROR(SEARCH("TDP /JNP ",AO35)))</formula>
    </cfRule>
    <cfRule type="expression" dxfId="72" priority="144">
      <formula>"TDP/JNP"</formula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6">
      <colorScale>
        <cfvo type="min"/>
        <cfvo type="max"/>
        <color rgb="FFFFEF9C"/>
        <color rgb="FF63BE7B"/>
      </colorScale>
    </cfRule>
  </conditionalFormatting>
  <conditionalFormatting sqref="AO52">
    <cfRule type="containsText" dxfId="71" priority="132" operator="containsText" text="YSRCP">
      <formula>NOT(ISERROR(SEARCH("YSRCP",AO52)))</formula>
    </cfRule>
    <cfRule type="containsText" dxfId="70" priority="133" operator="containsText" text="TDP /JNP ">
      <formula>NOT(ISERROR(SEARCH("TDP /JNP ",AO52)))</formula>
    </cfRule>
    <cfRule type="expression" dxfId="69" priority="134">
      <formula>"TDP/JNP"</formula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6">
      <colorScale>
        <cfvo type="min"/>
        <cfvo type="max"/>
        <color rgb="FFFFEF9C"/>
        <color rgb="FF63BE7B"/>
      </colorScale>
    </cfRule>
  </conditionalFormatting>
  <conditionalFormatting sqref="AO61">
    <cfRule type="containsText" dxfId="68" priority="189" operator="containsText" text="YSRCP">
      <formula>NOT(ISERROR(SEARCH("YSRCP",AO61)))</formula>
    </cfRule>
    <cfRule type="containsText" dxfId="67" priority="190" operator="containsText" text="TDP /JNP ">
      <formula>NOT(ISERROR(SEARCH("TDP /JNP ",AO61)))</formula>
    </cfRule>
    <cfRule type="expression" dxfId="66" priority="191">
      <formula>"TDP/JNP"</formula>
    </cfRule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max"/>
        <color rgb="FFFFEF9C"/>
        <color rgb="FF63BE7B"/>
      </colorScale>
    </cfRule>
  </conditionalFormatting>
  <conditionalFormatting sqref="AO65">
    <cfRule type="containsText" dxfId="65" priority="194" operator="containsText" text="YSRCP">
      <formula>NOT(ISERROR(SEARCH("YSRCP",AO65)))</formula>
    </cfRule>
    <cfRule type="containsText" dxfId="64" priority="195" operator="containsText" text="TDP /JNP ">
      <formula>NOT(ISERROR(SEARCH("TDP /JNP ",AO65)))</formula>
    </cfRule>
    <cfRule type="expression" dxfId="63" priority="196">
      <formula>"TDP/JNP"</formula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max"/>
        <color rgb="FFFFEF9C"/>
        <color rgb="FF63BE7B"/>
      </colorScale>
    </cfRule>
  </conditionalFormatting>
  <conditionalFormatting sqref="AO76">
    <cfRule type="containsText" dxfId="62" priority="204" operator="containsText" text="YSRCP">
      <formula>NOT(ISERROR(SEARCH("YSRCP",AO76)))</formula>
    </cfRule>
    <cfRule type="containsText" dxfId="61" priority="205" operator="containsText" text="TDP /JNP ">
      <formula>NOT(ISERROR(SEARCH("TDP /JNP ",AO76)))</formula>
    </cfRule>
    <cfRule type="expression" dxfId="60" priority="206">
      <formula>"TDP/JNP"</formula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8">
      <colorScale>
        <cfvo type="min"/>
        <cfvo type="max"/>
        <color rgb="FFFFEF9C"/>
        <color rgb="FF63BE7B"/>
      </colorScale>
    </cfRule>
  </conditionalFormatting>
  <conditionalFormatting sqref="AO79">
    <cfRule type="containsText" dxfId="59" priority="199" operator="containsText" text="YSRCP">
      <formula>NOT(ISERROR(SEARCH("YSRCP",AO79)))</formula>
    </cfRule>
    <cfRule type="containsText" dxfId="58" priority="200" operator="containsText" text="TDP /JNP ">
      <formula>NOT(ISERROR(SEARCH("TDP /JNP ",AO79)))</formula>
    </cfRule>
    <cfRule type="expression" dxfId="57" priority="201">
      <formula>"TDP/JNP"</formula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3">
      <colorScale>
        <cfvo type="min"/>
        <cfvo type="max"/>
        <color rgb="FFFFEF9C"/>
        <color rgb="FF63BE7B"/>
      </colorScale>
    </cfRule>
  </conditionalFormatting>
  <conditionalFormatting sqref="AO81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max"/>
        <color rgb="FFFFEF9C"/>
        <color rgb="FF63BE7B"/>
      </colorScale>
    </cfRule>
  </conditionalFormatting>
  <conditionalFormatting sqref="AO81:AO82">
    <cfRule type="containsText" dxfId="56" priority="209" operator="containsText" text="YSRCP">
      <formula>NOT(ISERROR(SEARCH("YSRCP",AO81)))</formula>
    </cfRule>
    <cfRule type="containsText" dxfId="55" priority="210" operator="containsText" text="TDP /JNP ">
      <formula>NOT(ISERROR(SEARCH("TDP /JNP ",AO81)))</formula>
    </cfRule>
    <cfRule type="expression" dxfId="54" priority="211">
      <formula>"TDP/JNP"</formula>
    </cfRule>
  </conditionalFormatting>
  <conditionalFormatting sqref="AO82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max"/>
        <color rgb="FFFFEF9C"/>
        <color rgb="FF63BE7B"/>
      </colorScale>
    </cfRule>
  </conditionalFormatting>
  <conditionalFormatting sqref="AO97">
    <cfRule type="containsText" dxfId="53" priority="216" operator="containsText" text="YSRCP">
      <formula>NOT(ISERROR(SEARCH("YSRCP",AO97)))</formula>
    </cfRule>
    <cfRule type="containsText" dxfId="52" priority="217" operator="containsText" text="TDP /JNP ">
      <formula>NOT(ISERROR(SEARCH("TDP /JNP ",AO97)))</formula>
    </cfRule>
    <cfRule type="expression" dxfId="51" priority="218">
      <formula>"TDP/JNP"</formula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0">
      <colorScale>
        <cfvo type="min"/>
        <cfvo type="max"/>
        <color rgb="FFFFEF9C"/>
        <color rgb="FF63BE7B"/>
      </colorScale>
    </cfRule>
  </conditionalFormatting>
  <conditionalFormatting sqref="AO104">
    <cfRule type="containsText" dxfId="50" priority="179" operator="containsText" text="YSRCP">
      <formula>NOT(ISERROR(SEARCH("YSRCP",AO104)))</formula>
    </cfRule>
    <cfRule type="containsText" dxfId="49" priority="180" operator="containsText" text="TDP /JNP ">
      <formula>NOT(ISERROR(SEARCH("TDP /JNP ",AO104)))</formula>
    </cfRule>
    <cfRule type="expression" dxfId="48" priority="181">
      <formula>"TDP/JNP"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3">
      <colorScale>
        <cfvo type="min"/>
        <cfvo type="max"/>
        <color rgb="FFFFEF9C"/>
        <color rgb="FF63BE7B"/>
      </colorScale>
    </cfRule>
  </conditionalFormatting>
  <conditionalFormatting sqref="AO109">
    <cfRule type="containsText" dxfId="47" priority="221" operator="containsText" text="YSRCP">
      <formula>NOT(ISERROR(SEARCH("YSRCP",AO109)))</formula>
    </cfRule>
    <cfRule type="containsText" dxfId="46" priority="222" operator="containsText" text="TDP /JNP ">
      <formula>NOT(ISERROR(SEARCH("TDP /JNP ",AO109)))</formula>
    </cfRule>
    <cfRule type="expression" dxfId="45" priority="223">
      <formula>"TDP/JNP"</formula>
    </cfRule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max"/>
        <color rgb="FFFFEF9C"/>
        <color rgb="FF63BE7B"/>
      </colorScale>
    </cfRule>
  </conditionalFormatting>
  <conditionalFormatting sqref="AO115">
    <cfRule type="containsText" dxfId="44" priority="253" operator="containsText" text="YSRCP">
      <formula>NOT(ISERROR(SEARCH("YSRCP",AO115)))</formula>
    </cfRule>
    <cfRule type="containsText" dxfId="43" priority="254" operator="containsText" text="TDP /JNP ">
      <formula>NOT(ISERROR(SEARCH("TDP /JNP ",AO115)))</formula>
    </cfRule>
    <cfRule type="expression" dxfId="42" priority="255">
      <formula>"TDP/JNP"</formula>
    </cfRule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7">
      <colorScale>
        <cfvo type="min"/>
        <cfvo type="max"/>
        <color rgb="FFFFEF9C"/>
        <color rgb="FF63BE7B"/>
      </colorScale>
    </cfRule>
  </conditionalFormatting>
  <conditionalFormatting sqref="AO124">
    <cfRule type="containsText" dxfId="41" priority="226" operator="containsText" text="YSRCP">
      <formula>NOT(ISERROR(SEARCH("YSRCP",AO124)))</formula>
    </cfRule>
    <cfRule type="containsText" dxfId="40" priority="227" operator="containsText" text="TDP /JNP ">
      <formula>NOT(ISERROR(SEARCH("TDP /JNP ",AO124)))</formula>
    </cfRule>
    <cfRule type="expression" dxfId="39" priority="228">
      <formula>"TDP/JNP"</formula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max"/>
        <color rgb="FFFFEF9C"/>
        <color rgb="FF63BE7B"/>
      </colorScale>
    </cfRule>
  </conditionalFormatting>
  <conditionalFormatting sqref="AO127">
    <cfRule type="containsText" dxfId="38" priority="231" operator="containsText" text="YSRCP">
      <formula>NOT(ISERROR(SEARCH("YSRCP",AO127)))</formula>
    </cfRule>
    <cfRule type="containsText" dxfId="37" priority="232" operator="containsText" text="TDP /JNP ">
      <formula>NOT(ISERROR(SEARCH("TDP /JNP ",AO127)))</formula>
    </cfRule>
    <cfRule type="expression" dxfId="36" priority="233">
      <formula>"TDP/JNP"</formula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max"/>
        <color rgb="FFFFEF9C"/>
        <color rgb="FF63BE7B"/>
      </colorScale>
    </cfRule>
  </conditionalFormatting>
  <conditionalFormatting sqref="AO135">
    <cfRule type="containsText" dxfId="35" priority="243" operator="containsText" text="YSRCP">
      <formula>NOT(ISERROR(SEARCH("YSRCP",AO135)))</formula>
    </cfRule>
    <cfRule type="containsText" dxfId="34" priority="244" operator="containsText" text="TDP /JNP ">
      <formula>NOT(ISERROR(SEARCH("TDP /JNP ",AO135)))</formula>
    </cfRule>
    <cfRule type="expression" dxfId="33" priority="245">
      <formula>"TDP/JNP"</formula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7">
      <colorScale>
        <cfvo type="min"/>
        <cfvo type="max"/>
        <color rgb="FFFFEF9C"/>
        <color rgb="FF63BE7B"/>
      </colorScale>
    </cfRule>
  </conditionalFormatting>
  <conditionalFormatting sqref="AO137">
    <cfRule type="containsText" dxfId="32" priority="248" operator="containsText" text="YSRCP">
      <formula>NOT(ISERROR(SEARCH("YSRCP",AO137)))</formula>
    </cfRule>
    <cfRule type="containsText" dxfId="31" priority="249" operator="containsText" text="TDP /JNP ">
      <formula>NOT(ISERROR(SEARCH("TDP /JNP ",AO137)))</formula>
    </cfRule>
    <cfRule type="expression" dxfId="30" priority="250">
      <formula>"TDP/JNP"</formula>
    </cfRule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2">
      <colorScale>
        <cfvo type="min"/>
        <cfvo type="max"/>
        <color rgb="FFFFEF9C"/>
        <color rgb="FF63BE7B"/>
      </colorScale>
    </cfRule>
  </conditionalFormatting>
  <conditionalFormatting sqref="AO140">
    <cfRule type="containsText" dxfId="29" priority="238" operator="containsText" text="YSRCP">
      <formula>NOT(ISERROR(SEARCH("YSRCP",AO140)))</formula>
    </cfRule>
    <cfRule type="containsText" dxfId="28" priority="239" operator="containsText" text="TDP /JNP ">
      <formula>NOT(ISERROR(SEARCH("TDP /JNP ",AO140)))</formula>
    </cfRule>
    <cfRule type="expression" dxfId="27" priority="240">
      <formula>"TDP/JNP"</formula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2">
      <colorScale>
        <cfvo type="min"/>
        <cfvo type="max"/>
        <color rgb="FFFFEF9C"/>
        <color rgb="FF63BE7B"/>
      </colorScale>
    </cfRule>
  </conditionalFormatting>
  <conditionalFormatting sqref="AO142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max"/>
        <color rgb="FFFFEF9C"/>
        <color rgb="FF63BE7B"/>
      </colorScale>
    </cfRule>
  </conditionalFormatting>
  <conditionalFormatting sqref="AO142:AO143">
    <cfRule type="containsText" dxfId="26" priority="137" operator="containsText" text="YSRCP">
      <formula>NOT(ISERROR(SEARCH("YSRCP",AO142)))</formula>
    </cfRule>
    <cfRule type="containsText" dxfId="25" priority="138" operator="containsText" text="TDP /JNP ">
      <formula>NOT(ISERROR(SEARCH("TDP /JNP ",AO142)))</formula>
    </cfRule>
    <cfRule type="expression" dxfId="24" priority="139">
      <formula>"TDP/JNP"</formula>
    </cfRule>
  </conditionalFormatting>
  <conditionalFormatting sqref="AO14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max"/>
        <color rgb="FFFFEF9C"/>
        <color rgb="FF63BE7B"/>
      </colorScale>
    </cfRule>
  </conditionalFormatting>
  <conditionalFormatting sqref="AO156">
    <cfRule type="containsText" dxfId="23" priority="169" operator="containsText" text="YSRCP">
      <formula>NOT(ISERROR(SEARCH("YSRCP",AO156)))</formula>
    </cfRule>
    <cfRule type="containsText" dxfId="22" priority="170" operator="containsText" text="TDP /JNP ">
      <formula>NOT(ISERROR(SEARCH("TDP /JNP ",AO156)))</formula>
    </cfRule>
    <cfRule type="expression" dxfId="21" priority="171">
      <formula>"TDP/JNP"</formula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max"/>
        <color rgb="FFFFEF9C"/>
        <color rgb="FF63BE7B"/>
      </colorScale>
    </cfRule>
  </conditionalFormatting>
  <conditionalFormatting sqref="AO160">
    <cfRule type="containsText" dxfId="20" priority="174" operator="containsText" text="YSRCP">
      <formula>NOT(ISERROR(SEARCH("YSRCP",AO160)))</formula>
    </cfRule>
    <cfRule type="containsText" dxfId="19" priority="175" operator="containsText" text="TDP /JNP ">
      <formula>NOT(ISERROR(SEARCH("TDP /JNP ",AO160)))</formula>
    </cfRule>
    <cfRule type="expression" dxfId="18" priority="176">
      <formula>"TDP/JNP"</formula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max"/>
        <color rgb="FFFFEF9C"/>
        <color rgb="FF63BE7B"/>
      </colorScale>
    </cfRule>
  </conditionalFormatting>
  <conditionalFormatting sqref="AO173">
    <cfRule type="containsText" dxfId="17" priority="164" operator="containsText" text="YSRCP">
      <formula>NOT(ISERROR(SEARCH("YSRCP",AO173)))</formula>
    </cfRule>
    <cfRule type="containsText" dxfId="16" priority="165" operator="containsText" text="TDP /JNP ">
      <formula>NOT(ISERROR(SEARCH("TDP /JNP ",AO173)))</formula>
    </cfRule>
    <cfRule type="expression" dxfId="15" priority="166">
      <formula>"TDP/JNP"</formula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max"/>
        <color rgb="FFFFEF9C"/>
        <color rgb="FF63BE7B"/>
      </colorScale>
    </cfRule>
  </conditionalFormatting>
  <conditionalFormatting sqref="AO175">
    <cfRule type="containsText" dxfId="14" priority="159" operator="containsText" text="YSRCP">
      <formula>NOT(ISERROR(SEARCH("YSRCP",AO175)))</formula>
    </cfRule>
    <cfRule type="containsText" dxfId="13" priority="160" operator="containsText" text="TDP /JNP ">
      <formula>NOT(ISERROR(SEARCH("TDP /JNP ",AO175)))</formula>
    </cfRule>
    <cfRule type="expression" dxfId="12" priority="161">
      <formula>"TDP/JNP"</formula>
    </cfRule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max"/>
        <color rgb="FFFFEF9C"/>
        <color rgb="FF63BE7B"/>
      </colorScale>
    </cfRule>
  </conditionalFormatting>
  <conditionalFormatting sqref="AO181">
    <cfRule type="containsText" dxfId="11" priority="154" operator="containsText" text="YSRCP">
      <formula>NOT(ISERROR(SEARCH("YSRCP",AO181)))</formula>
    </cfRule>
    <cfRule type="containsText" dxfId="10" priority="155" operator="containsText" text="TDP /JNP ">
      <formula>NOT(ISERROR(SEARCH("TDP /JNP ",AO181)))</formula>
    </cfRule>
    <cfRule type="expression" dxfId="9" priority="156">
      <formula>"TDP/JNP"</formula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8">
      <colorScale>
        <cfvo type="min"/>
        <cfvo type="max"/>
        <color rgb="FFFFEF9C"/>
        <color rgb="FF63BE7B"/>
      </colorScale>
    </cfRule>
  </conditionalFormatting>
  <conditionalFormatting sqref="AO18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max"/>
        <color rgb="FFFFEF9C"/>
        <color rgb="FF63BE7B"/>
      </colorScale>
    </cfRule>
  </conditionalFormatting>
  <conditionalFormatting sqref="AO185:AO186">
    <cfRule type="containsText" dxfId="8" priority="147" operator="containsText" text="YSRCP">
      <formula>NOT(ISERROR(SEARCH("YSRCP",AO185)))</formula>
    </cfRule>
    <cfRule type="containsText" dxfId="7" priority="148" operator="containsText" text="TDP /JNP ">
      <formula>NOT(ISERROR(SEARCH("TDP /JNP ",AO185)))</formula>
    </cfRule>
    <cfRule type="expression" dxfId="6" priority="149">
      <formula>"TDP/JNP"</formula>
    </cfRule>
  </conditionalFormatting>
  <conditionalFormatting sqref="AO18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max"/>
        <color rgb="FFFFEF9C"/>
        <color rgb="FF63BE7B"/>
      </colorScale>
    </cfRule>
  </conditionalFormatting>
  <conditionalFormatting sqref="AL140">
    <cfRule type="containsText" dxfId="5" priority="6" operator="containsText" text="YSRCP">
      <formula>NOT(ISERROR(SEARCH("YSRCP",AL140)))</formula>
    </cfRule>
    <cfRule type="containsText" dxfId="4" priority="7" operator="containsText" text="TDP /JNP ">
      <formula>NOT(ISERROR(SEARCH("TDP /JNP ",AL140)))</formula>
    </cfRule>
    <cfRule type="expression" dxfId="3" priority="8">
      <formula>"TDP/JNP"</formula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max"/>
        <color rgb="FFFFEF9C"/>
        <color rgb="FF63BE7B"/>
      </colorScale>
    </cfRule>
  </conditionalFormatting>
  <conditionalFormatting sqref="AO17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max"/>
        <color rgb="FFFFEF9C"/>
        <color rgb="FF63BE7B"/>
      </colorScale>
    </cfRule>
  </conditionalFormatting>
  <conditionalFormatting sqref="AO172">
    <cfRule type="containsText" dxfId="2" priority="1" operator="containsText" text="YSRCP">
      <formula>NOT(ISERROR(SEARCH("YSRCP",AO172)))</formula>
    </cfRule>
    <cfRule type="containsText" dxfId="1" priority="2" operator="containsText" text="TDP /JNP ">
      <formula>NOT(ISERROR(SEARCH("TDP /JNP ",AO172)))</formula>
    </cfRule>
    <cfRule type="expression" dxfId="0" priority="3">
      <formula>"TDP/JNP"</formula>
    </cfRule>
  </conditionalFormatting>
  <hyperlinks>
    <hyperlink ref="A79" r:id="rId1" display="https://en.wikipedia.org/wiki/Eluru_district" xr:uid="{97EE42EE-F718-446B-AF63-C7A264B43F73}"/>
    <hyperlink ref="A103" r:id="rId2" display="https://en.wikipedia.org/wiki/Guntur_district" xr:uid="{F6AFB694-672B-4D49-B133-80F8CC616263}"/>
    <hyperlink ref="A105" r:id="rId3" display="https://en.wikipedia.org/wiki/Guntur_district" xr:uid="{C0471D79-904D-40BD-BB82-604AA3D2D022}"/>
    <hyperlink ref="A116" r:id="rId4" display="https://en.wikipedia.org/wiki/Bapatla_district" xr:uid="{95FB73E9-B5F9-45C0-895D-C355FFBB2DC2}"/>
    <hyperlink ref="A119" r:id="rId5" display="https://en.wikipedia.org/wiki/Prakasam_district" xr:uid="{CC0DBFA0-7EB6-4911-83C0-48241F1DC0C5}"/>
    <hyperlink ref="A121" r:id="rId6" display="https://en.wikipedia.org/wiki/Nellore_district" xr:uid="{D12ED912-0562-4079-AA34-241E25C3DEEE}"/>
    <hyperlink ref="A122" r:id="rId7" display="https://en.wikipedia.org/wiki/Prakasam_district" xr:uid="{577BD99A-8942-4BEA-A19F-E7D621913664}"/>
    <hyperlink ref="A126" r:id="rId8" display="https://en.wikipedia.org/wiki/Nellore_district" xr:uid="{9AB2160E-1765-40B2-BE08-3B6AE1DF45C1}"/>
    <hyperlink ref="A132" r:id="rId9" display="https://en.wikipedia.org/wiki/Tirupati_district" xr:uid="{D079BF31-6768-485F-BF12-C1AB4360A513}"/>
    <hyperlink ref="A135" r:id="rId10" display="https://en.wikipedia.org/wiki/Nellore_district" xr:uid="{B2B78C2D-76A3-4B16-8A20-7B05F8001D95}"/>
    <hyperlink ref="A136" r:id="rId11" display="https://en.wikipedia.org/wiki/Kadapa_district" xr:uid="{0D3649EF-AC52-4547-AC45-316F05484F10}"/>
    <hyperlink ref="A137" r:id="rId12" display="https://en.wikipedia.org/wiki/Annamayya_district" xr:uid="{D922D103-7EA3-45D5-B0D3-5BA618E5ABBB}"/>
    <hyperlink ref="A138" r:id="rId13" display="https://en.wikipedia.org/wiki/Kadapa_district" xr:uid="{BF72A891-BD8B-4594-A722-DC6B1D2C9074}"/>
    <hyperlink ref="A139" r:id="rId14" display="https://en.wikipedia.org/wiki/Annamayya_district" xr:uid="{DA0A5E3D-B363-4559-A958-6A254A81D0F2}"/>
    <hyperlink ref="A141" r:id="rId15" display="https://en.wikipedia.org/wiki/Kadapa_district" xr:uid="{A5A025C6-1DD5-42ED-9405-2085762E7AD4}"/>
    <hyperlink ref="A146" r:id="rId16" display="https://en.wikipedia.org/wiki/Nandyal_district" xr:uid="{421A8646-26A2-44DB-AD48-95AACFA5661C}"/>
    <hyperlink ref="A149" r:id="rId17" display="https://en.wikipedia.org/wiki/Kurnool_district" xr:uid="{080D76EE-5FA0-469E-A79D-B39C2F06E4BA}"/>
    <hyperlink ref="A151" r:id="rId18" display="https://en.wikipedia.org/wiki/Nandyal_district" xr:uid="{C1031A19-227B-48F9-93EA-0E73DDAF32F9}"/>
    <hyperlink ref="A154" r:id="rId19" display="https://en.wikipedia.org/wiki/Kurnool_district" xr:uid="{2B59E563-3FBD-4CEA-9D32-FC1F827C15C7}"/>
    <hyperlink ref="A160" r:id="rId20" display="https://en.wikipedia.org/wiki/Anantapur_district" xr:uid="{C3A8698B-E764-4EC2-932E-F4C71211A7F1}"/>
    <hyperlink ref="A168" r:id="rId21" display="https://en.wikipedia.org/wiki/Sri_Sathya_Sai_district" xr:uid="{265A75AF-A7B2-415E-81F2-3CDD90278D32}"/>
    <hyperlink ref="A174" r:id="rId22" display="https://en.wikipedia.org/wiki/Annamayya_district" xr:uid="{E3DE11B5-3974-4A48-913F-C706AF306B7D}"/>
    <hyperlink ref="A177" r:id="rId23" display="https://en.wikipedia.org/wiki/Chittoor_district" xr:uid="{FD243F3B-85CF-4E9B-A7C0-9905FC80AB3D}"/>
    <hyperlink ref="A178" r:id="rId24" display="https://en.wikipedia.org/wiki/Tirupati_district" xr:uid="{6206F5D3-204F-49E4-AC81-5D7F0ED7F344}"/>
    <hyperlink ref="A182" r:id="rId25" display="https://en.wikipedia.org/wiki/Chittoor_district" xr:uid="{2CABFC74-6DCC-4F65-B077-139624923AAB}"/>
    <hyperlink ref="AG13" r:id="rId26" display="https://en.wikipedia.org/wiki/Telugu_Desam_Party" xr:uid="{497879A4-F1FA-4156-9B08-7582129C4BC2}"/>
    <hyperlink ref="AG15" r:id="rId27" display="https://en.wikipedia.org/wiki/Telugu_Desam_Party" xr:uid="{6B700A13-5061-4EC5-9640-4F862AA01927}"/>
    <hyperlink ref="AG14" r:id="rId28" display="https://en.wikipedia.org/wiki/Telugu_Desam_Party" xr:uid="{EEA21478-FDBA-4F82-8ED0-B03C80CD9461}"/>
    <hyperlink ref="AG19" r:id="rId29" display="https://en.wikipedia.org/wiki/Bharatiya_Janata_Party" xr:uid="{A37498F5-876B-444C-89A1-DEB37ABD6159}"/>
    <hyperlink ref="AG18" r:id="rId30" display="https://en.wikipedia.org/wiki/Telugu_Desam_Party" xr:uid="{954106B9-29CA-4900-B0FE-B011CA2CCFD3}"/>
    <hyperlink ref="AG17" r:id="rId31" display="https://en.wikipedia.org/wiki/Telugu_Desam_Party" xr:uid="{24F460CB-A42A-4203-B316-84E317BBE9BB}"/>
    <hyperlink ref="AG16" r:id="rId32" display="https://en.wikipedia.org/wiki/Telugu_Desam_Party" xr:uid="{632BC39C-8ED9-4AA7-868B-E5C4F0B8E9D2}"/>
    <hyperlink ref="AG26" r:id="rId33" display="https://en.wikipedia.org/wiki/Telugu_Desam_Party" xr:uid="{DA12C7DB-3316-4B47-91EF-BAB5EFDA2D9D}"/>
    <hyperlink ref="AG25" r:id="rId34" display="https://en.wikipedia.org/wiki/Telugu_Desam_Party" xr:uid="{9DE6616A-BAEA-475A-97E2-56668C4D4C5B}"/>
    <hyperlink ref="AG24" r:id="rId35" display="https://en.wikipedia.org/wiki/Telugu_Desam_Party" xr:uid="{7ADF5859-A5C4-4384-BA5D-4C164C532094}"/>
    <hyperlink ref="AG22" r:id="rId36" display="https://en.wikipedia.org/wiki/Jana_Sena_Party" xr:uid="{347C463D-4120-45CF-9E73-3896FB2BCFBC}"/>
    <hyperlink ref="AG21" r:id="rId37" display="https://en.wikipedia.org/wiki/Telugu_Desam_Party" xr:uid="{8F87A623-9D66-4E9E-B43E-80971D380368}"/>
    <hyperlink ref="AG20" r:id="rId38" display="https://en.wikipedia.org/wiki/Telugu_Desam_Party" xr:uid="{24805392-DDAD-4C7B-BDEA-5FC9919E7494}"/>
    <hyperlink ref="AG31" r:id="rId39" display="https://en.wikipedia.org/wiki/Telugu_Desam_Party" xr:uid="{6A3A198D-6584-46CE-9ABE-5844B714A35F}"/>
    <hyperlink ref="AG33" r:id="rId40" display="https://en.wikipedia.org/wiki/Telugu_Desam_Party" xr:uid="{CF7754E7-6CEB-41C3-81B3-A98DB2E423E6}"/>
    <hyperlink ref="AG36" r:id="rId41" display="https://en.wikipedia.org/wiki/Telugu_Desam_Party" xr:uid="{8B547198-518F-4E99-89BA-7025516A7837}"/>
    <hyperlink ref="AG37" r:id="rId42" display="https://en.wikipedia.org/wiki/Telugu_Desam_Party" xr:uid="{B91AAD14-F96C-420C-8004-BE450780B8F0}"/>
    <hyperlink ref="AG34" r:id="rId43" display="https://en.wikipedia.org/wiki/Jana_Sena_Party" xr:uid="{CC087118-7DC4-4E2C-9555-38910A5F0FFE}"/>
    <hyperlink ref="AG32" r:id="rId44" display="https://en.wikipedia.org/wiki/Telugu_Desam_Party" xr:uid="{E8F0AEFB-5A54-49DC-9AA8-03D68E9C4D44}"/>
    <hyperlink ref="AG30" r:id="rId45" display="https://en.wikipedia.org/wiki/Telugu_Desam_Party" xr:uid="{4ACC89D0-9D89-4D21-B083-D3B526458963}"/>
    <hyperlink ref="AG29" r:id="rId46" display="https://en.wikipedia.org/wiki/Jana_Sena_Party" xr:uid="{3B401F9F-B66E-43D8-BDF1-6F4DC34567B1}"/>
    <hyperlink ref="AG28" r:id="rId47" display="https://en.wikipedia.org/wiki/Telugu_Desam_Party" xr:uid="{DD142A06-30DE-478E-80AE-00367EC116E5}"/>
    <hyperlink ref="AG27" r:id="rId48" display="https://en.wikipedia.org/wiki/Telugu_Desam_Party" xr:uid="{5F781EF2-257B-4F05-9084-5F16B98A0C08}"/>
    <hyperlink ref="AG38" r:id="rId49" display="https://en.wikipedia.org/wiki/Telugu_Desam_Party" xr:uid="{02A68828-EE9A-41E0-86D2-640BF87F36DC}"/>
    <hyperlink ref="AG42" r:id="rId50" display="https://en.wikipedia.org/wiki/Jana_Sena_Party" xr:uid="{FEA9370B-E03D-43EC-81A8-D89AA32D86D0}"/>
    <hyperlink ref="AG43" r:id="rId51" display="https://en.wikipedia.org/wiki/Jana_Sena_Party" xr:uid="{7E798D2B-FEE3-4F00-B282-3F42B4BAD31D}"/>
    <hyperlink ref="AG45" r:id="rId52" display="https://en.wikipedia.org/wiki/Telugu_Desam_Party" xr:uid="{3EBC967E-7371-406D-8816-D43DD1185C33}"/>
    <hyperlink ref="AG46" r:id="rId53" display="https://en.wikipedia.org/wiki/Telugu_Desam_Party" xr:uid="{6405279A-D061-41C8-8A9F-41F650AF8DD7}"/>
    <hyperlink ref="AG49" r:id="rId54" display="https://en.wikipedia.org/wiki/Jana_Sena_Party" xr:uid="{36432240-D89F-4CBE-952C-D313598F8B8D}"/>
    <hyperlink ref="AG51" r:id="rId55" display="https://en.wikipedia.org/wiki/Telugu_Desam_Party" xr:uid="{1032DC3A-A09B-45DC-8D72-0FAD11607343}"/>
    <hyperlink ref="AG50" r:id="rId56" display="https://en.wikipedia.org/wiki/Jana_Sena_Party" xr:uid="{E62BCF8E-1549-45CA-9261-C2CE38744A4E}"/>
    <hyperlink ref="AG48" r:id="rId57" display="https://en.wikipedia.org/wiki/Telugu_Desam_Party" xr:uid="{23E3B827-07ED-43A7-A459-5FA33B0811F7}"/>
    <hyperlink ref="AG47" r:id="rId58" display="https://en.wikipedia.org/wiki/Telugu_Desam_Party" xr:uid="{A52933E8-76FB-4D92-A745-14FC0E0F1185}"/>
    <hyperlink ref="AG44" r:id="rId59" display="https://en.wikipedia.org/wiki/Jana_Sena_Party" xr:uid="{580055E5-76A1-411C-86A4-4BC419867F90}"/>
    <hyperlink ref="AG52" r:id="rId60" display="https://en.wikipedia.org/wiki/Sathi_Suryanarayana_Reddy" xr:uid="{53BA775A-5555-4BF0-88A8-B946426161D9}"/>
    <hyperlink ref="AG60" r:id="rId61" display="https://en.wikipedia.org/wiki/Telugu_Desam_Party" xr:uid="{FBE136AF-31ED-4947-A314-DE38B507A698}"/>
    <hyperlink ref="AG59" r:id="rId62" display="https://en.wikipedia.org/wiki/Telugu_Desam_Party" xr:uid="{642C2FDD-6D92-4CC4-8D52-6B342C580280}"/>
    <hyperlink ref="AG58" r:id="rId63" display="https://en.wikipedia.org/wiki/Jana_Sena_Party" xr:uid="{D0B789B5-CF2F-46DD-81C6-0B7DB67AD952}"/>
    <hyperlink ref="AG57" r:id="rId64" display="https://en.wikipedia.org/wiki/Jana_Sena_Party" xr:uid="{1A6C5E73-59FC-419E-A055-2DCCBA452881}"/>
    <hyperlink ref="AG56" r:id="rId65" display="https://en.wikipedia.org/wiki/Telugu_Desam_Party" xr:uid="{0B1C1774-58EC-4185-B2FB-80A621926733}"/>
    <hyperlink ref="AG55" r:id="rId66" display="https://en.wikipedia.org/wiki/Telugu_Desam_Party" xr:uid="{56C0D131-A4A8-438C-910F-4C8F20805E7B}"/>
    <hyperlink ref="AG53" r:id="rId67" display="https://en.wikipedia.org/wiki/Telugu_Desam_Party" xr:uid="{DB3091AF-A32C-46AD-9BDE-BAA65C60243A}"/>
    <hyperlink ref="AG61" r:id="rId68" display="https://en.wikipedia.org/wiki/Jakkampudi_Raja" xr:uid="{F3E34104-3993-44A2-BC0B-EBC18FADF747}"/>
    <hyperlink ref="AG63" r:id="rId69" display="https://en.wikipedia.org/wiki/Telugu_Desam_Party" xr:uid="{E7DE98A6-7F5D-457D-B9FF-06ED450E8F6C}"/>
    <hyperlink ref="AG64" r:id="rId70" display="https://en.wikipedia.org/wiki/Telugu_Desam_Party" xr:uid="{AD752AC0-A60C-4C20-8D0F-E98FA19BD488}"/>
    <hyperlink ref="AG62" r:id="rId71" display="https://en.wikipedia.org/wiki/Telugu_Desam_Party" xr:uid="{CB0C7C65-F6CE-4A37-992C-782D4D442127}"/>
    <hyperlink ref="AG67" r:id="rId72" display="https://en.wikipedia.org/wiki/Jana_Sena_Party" xr:uid="{468CA341-10A0-4962-97A4-AA6B8236AC18}"/>
    <hyperlink ref="AG69" r:id="rId73" display="https://en.wikipedia.org/wiki/Telugu_Desam_Party" xr:uid="{F0C2848A-211A-4BA3-8AD1-AD6F84BBBBDC}"/>
    <hyperlink ref="AG71" r:id="rId74" display="https://en.wikipedia.org/wiki/Jana_Sena_Party" xr:uid="{CD66DCAF-F15F-440D-87AD-D5A342050BBF}"/>
    <hyperlink ref="AG72" r:id="rId75" display="https://en.wikipedia.org/wiki/Telugu_Desam_Party" xr:uid="{301563C7-CCD5-4D84-994A-D9E22FA48AE0}"/>
    <hyperlink ref="AG73" r:id="rId76" display="https://en.wikipedia.org/wiki/Telugu_Desam_Party" xr:uid="{5186865B-B40C-4AF3-A2B6-85CBA7E08235}"/>
    <hyperlink ref="AG75" r:id="rId77" display="https://en.wikipedia.org/wiki/Jana_Sena_Party" xr:uid="{E0BEBAD7-FDA5-41A0-B9F2-C2F64215F9D5}"/>
    <hyperlink ref="AG74" r:id="rId78" display="https://en.wikipedia.org/wiki/Jana_Sena_Party" xr:uid="{75D09B32-7650-4DB7-A319-3C23A05EC9DF}"/>
    <hyperlink ref="AG70" r:id="rId79" display="https://en.wikipedia.org/wiki/Jana_Sena_Party" xr:uid="{F35A70DC-A2C2-4FE1-9044-2CBC78A9B768}"/>
    <hyperlink ref="AG68" r:id="rId80" display="https://en.wikipedia.org/wiki/Telugu_Desam_Party" xr:uid="{30376B4D-5DE0-47E5-A258-EC7A7C6B49F7}"/>
    <hyperlink ref="AG66" r:id="rId81" display="https://en.wikipedia.org/wiki/Telugu_Desam_Party" xr:uid="{081E4E00-35A3-4B0E-B4FC-4A273F222C7E}"/>
    <hyperlink ref="AG78" r:id="rId82" display="https://en.wikipedia.org/wiki/Telugu_Desam_Party" xr:uid="{EAA4D219-4208-4F08-AE39-698B0C1009F7}"/>
    <hyperlink ref="AG77" r:id="rId83" display="https://en.wikipedia.org/wiki/Telugu_Desam_Party" xr:uid="{C3192EBE-D310-4669-918A-3004726E617F}"/>
    <hyperlink ref="AG80" r:id="rId84" display="https://en.wikipedia.org/wiki/Telugu_Desam_Party" xr:uid="{1214F01C-FC22-428B-A94B-E1AD98EB69E8}"/>
    <hyperlink ref="AG81" r:id="rId85" display="https://en.wikipedia.org/wiki/Nallagatla_Swamy_Das" xr:uid="{63F485B6-F883-43A0-B2C4-1370F55BBD65}"/>
    <hyperlink ref="AG82" r:id="rId86" display="https://en.wikipedia.org/wiki/Telugu_Desam_Party" xr:uid="{B0424E5D-BF8B-4E7D-9C31-134835EB791E}"/>
    <hyperlink ref="AG85" r:id="rId87" display="https://en.wikipedia.org/wiki/Bharatiya_Janata_Party" xr:uid="{79D71655-0A86-4B0D-878A-EAC11F4A72D6}"/>
    <hyperlink ref="AG87" r:id="rId88" display="https://en.wikipedia.org/wiki/Telugu_Desam_Party" xr:uid="{33537988-FBFB-486E-B2B8-555BC7309012}"/>
    <hyperlink ref="AG88" r:id="rId89" display="https://en.wikipedia.org/wiki/Jana_Sena_Party" xr:uid="{1A52F204-09D0-4811-B243-3E577406E85B}"/>
    <hyperlink ref="AG86" r:id="rId90" display="https://en.wikipedia.org/wiki/Telugu_Desam_Party" xr:uid="{C5F5061A-FBCE-41B0-A946-823A3D289D0A}"/>
    <hyperlink ref="AG84" r:id="rId91" display="https://en.wikipedia.org/wiki/Telugu_Desam_Party" xr:uid="{8F83591F-C4ED-45F0-99D4-22FE51DE9FE7}"/>
    <hyperlink ref="AG83" r:id="rId92" display="https://en.wikipedia.org/wiki/Telugu_Desam_Party" xr:uid="{9A056B27-15A8-445E-874B-CB4BF89C067E}"/>
    <hyperlink ref="AG90" r:id="rId93" display="https://en.wikipedia.org/wiki/Telugu_Desam_Party" xr:uid="{5F7CB907-5F40-4ACF-A59E-E4407912237F}"/>
    <hyperlink ref="AG91" r:id="rId94" display="https://en.wikipedia.org/wiki/Bharatiya_Janata_Party" xr:uid="{6B98A979-DAA6-4B0C-A740-743ECEFC5362}"/>
    <hyperlink ref="AG92" r:id="rId95" display="https://en.wikipedia.org/wiki/Telugu_Desam_Party" xr:uid="{F89D0517-7878-4173-8CB8-CBF1391ED3BD}"/>
    <hyperlink ref="AG93" r:id="rId96" display="https://en.wikipedia.org/wiki/Telugu_Desam_Party" xr:uid="{D4D60198-0956-455A-A118-267F21DA14BE}"/>
    <hyperlink ref="AG95" r:id="rId97" display="https://en.wikipedia.org/wiki/Telugu_Desam_Party" xr:uid="{EFD9E166-0247-40B6-BC5D-258C7A96E7BE}"/>
    <hyperlink ref="AG96" r:id="rId98" display="https://en.wikipedia.org/wiki/Telugu_Desam_Party" xr:uid="{92BF4AC9-76DA-4C08-9E62-7A51C11639EE}"/>
    <hyperlink ref="AG94" r:id="rId99" display="https://en.wikipedia.org/wiki/Telugu_Desam_Party" xr:uid="{19CE3900-7E90-4AF7-9BBC-6B31C6B2E8DE}"/>
    <hyperlink ref="AG89" r:id="rId100" display="https://en.wikipedia.org/wiki/Telugu_Desam_Party" xr:uid="{D82E1349-2C80-4239-A889-AFE4F5E36F48}"/>
    <hyperlink ref="AG99" r:id="rId101" display="https://en.wikipedia.org/wiki/Telugu_Desam_Party" xr:uid="{6189EFD4-19D1-4FE9-B7F4-5AED09865E7E}"/>
    <hyperlink ref="AG100" r:id="rId102" display="https://en.wikipedia.org/wiki/Telugu_Desam_Party" xr:uid="{D36928DE-006A-49BC-8DB9-0B72E911FA6D}"/>
    <hyperlink ref="AG98" r:id="rId103" display="https://en.wikipedia.org/wiki/Telugu_Desam_Party" xr:uid="{2C07A534-B8FA-46A2-A736-FE0CB4EEB9E7}"/>
    <hyperlink ref="AG102" r:id="rId104" display="https://en.wikipedia.org/wiki/Telugu_Desam_Party" xr:uid="{7246B6D0-532A-4697-8C84-DDF2C30A63B0}"/>
    <hyperlink ref="AG103" r:id="rId105" display="https://en.wikipedia.org/wiki/Jana_Sena_Party" xr:uid="{F05B1CBC-84C3-4F60-ADE6-979534FCF258}"/>
    <hyperlink ref="AG101" r:id="rId106" display="https://en.wikipedia.org/wiki/Telugu_Desam_Party" xr:uid="{ACB6E1C5-C7D5-4A95-9BEF-7597758683EC}"/>
    <hyperlink ref="AG104" r:id="rId107" display="https://en.wikipedia.org/wiki/Kona_Raghupathi" xr:uid="{D8FAC78C-0954-4887-9153-6D34B472D0F3}"/>
    <hyperlink ref="AG105" r:id="rId108" display="https://en.wikipedia.org/wiki/Telugu_Desam_Party" xr:uid="{89B517DC-F9EB-4650-A8A3-6652592CBDD6}"/>
    <hyperlink ref="AG108" r:id="rId109" display="https://en.wikipedia.org/wiki/Telugu_Desam_Party" xr:uid="{D9344034-2A89-4B00-9C32-A10C2055F5E5}"/>
    <hyperlink ref="AG110" r:id="rId110" display="https://en.wikipedia.org/wiki/Telugu_Desam_Party" xr:uid="{70F32792-B9BF-467E-94D2-ECC5B73DA747}"/>
    <hyperlink ref="AG111" r:id="rId111" display="https://en.wikipedia.org/wiki/Telugu_Desam_Party" xr:uid="{CCBA40FD-18AE-4F91-95AD-6675C034E115}"/>
    <hyperlink ref="AG116" r:id="rId112" display="https://en.wikipedia.org/wiki/Telugu_Desam_Party" xr:uid="{DC980ED7-5C42-43AF-9B78-04E1ABA3998C}"/>
    <hyperlink ref="AG117" r:id="rId113" display="https://en.wikipedia.org/wiki/Telugu_Desam_Party" xr:uid="{4A6E81A2-6F9A-407B-8419-4DFC40CE6683}"/>
    <hyperlink ref="AG115" r:id="rId114" display="https://en.wikipedia.org/wiki/Telugu_Desam_Party" xr:uid="{F7A3FA9E-A05F-4FD4-BD6A-5DFD6743BBE6}"/>
    <hyperlink ref="AG114" r:id="rId115" display="https://en.wikipedia.org/wiki/Telugu_Desam_Party" xr:uid="{19E4AF05-341C-4991-936F-3D521F4D23BB}"/>
    <hyperlink ref="AG113" r:id="rId116" display="https://en.wikipedia.org/wiki/Telugu_Desam_Party" xr:uid="{95957E66-8BF4-43CB-B952-134851C8E593}"/>
    <hyperlink ref="AG112" r:id="rId117" display="https://en.wikipedia.org/wiki/Telugu_Desam_Party" xr:uid="{4CA09AF4-6098-45D9-99E7-7F4CD94BB1B5}"/>
    <hyperlink ref="AG109" r:id="rId118" display="https://en.wikipedia.org/wiki/Telugu_Desam_Party" xr:uid="{46A7A97F-9E15-47FB-8897-BE6BD12834B4}"/>
    <hyperlink ref="AG107" r:id="rId119" display="https://en.wikipedia.org/wiki/Telugu_Desam_Party" xr:uid="{152A1182-7473-4B5E-87BC-71BD7B988331}"/>
    <hyperlink ref="AG106" r:id="rId120" display="https://en.wikipedia.org/wiki/Telugu_Desam_Party" xr:uid="{CA786E2D-F3BB-4237-A391-B51D8870BE5A}"/>
    <hyperlink ref="AG119" r:id="rId121" display="https://en.wikipedia.org/wiki/Merugu_Nagarjuna" xr:uid="{5B0C112E-B19D-498A-A4D0-8E5FD8BC3AA9}"/>
    <hyperlink ref="AG120" r:id="rId122" display="https://en.wikipedia.org/wiki/Telugu_Desam_Party" xr:uid="{68D61DEE-690F-4C87-91A8-66A772A847EB}"/>
    <hyperlink ref="AG124" r:id="rId123" display="https://en.wikipedia.org/wiki/Telugu_Desam_Party" xr:uid="{0A4957F1-9B47-4691-9150-F75FE3D27F69}"/>
    <hyperlink ref="AG123" r:id="rId124" display="https://en.wikipedia.org/wiki/Telugu_Desam_Party" xr:uid="{06D110C5-9ECB-47E7-99BB-87264AD4F7A1}"/>
    <hyperlink ref="AG122" r:id="rId125" display="https://en.wikipedia.org/wiki/Telugu_Desam_Party" xr:uid="{76FCBD8D-7F3B-4899-B3DC-F6A6090F9C63}"/>
    <hyperlink ref="AG121" r:id="rId126" display="https://en.wikipedia.org/wiki/Telugu_Desam_Party" xr:uid="{148887B1-2AE2-4E29-B7DB-9A46E91540E1}"/>
    <hyperlink ref="AG127" r:id="rId127" display="https://en.wikipedia.org/wiki/Telugu_Desam_Party" xr:uid="{81B0E65E-2C66-461C-B869-3DCEAE9E27D7}"/>
    <hyperlink ref="AG129" r:id="rId128" display="https://en.wikipedia.org/wiki/Telugu_Desam_Party" xr:uid="{B3439A35-DC85-4B8E-9104-136C0A55349B}"/>
    <hyperlink ref="AG130" r:id="rId129" display="https://en.wikipedia.org/wiki/Telugu_Desam_Party" xr:uid="{16857A66-C3C5-47CC-B500-F68C63A84259}"/>
    <hyperlink ref="AG131" r:id="rId130" display="https://en.wikipedia.org/wiki/Telugu_Desam_Party" xr:uid="{06A3DB1A-4742-4E19-8CB2-EF8903F54237}"/>
    <hyperlink ref="AG134" r:id="rId131" display="https://en.wikipedia.org/wiki/Telugu_Desam_Party" xr:uid="{5F32CDAF-AB71-4362-9D6F-D62DB4F8D863}"/>
    <hyperlink ref="AG133" r:id="rId132" display="https://en.wikipedia.org/wiki/Telugu_Desam_Party" xr:uid="{9763FCCF-81DD-4DD2-A2C3-A25144A2E2B4}"/>
    <hyperlink ref="AG132" r:id="rId133" display="https://en.wikipedia.org/wiki/Telugu_Desam_Party" xr:uid="{74FB5F97-2D4C-4006-B9D3-6F5CDE164A9E}"/>
    <hyperlink ref="AG128" r:id="rId134" display="https://en.wikipedia.org/wiki/Telugu_Desam_Party" xr:uid="{00B7BB7C-75C7-4819-A9D0-6D926F807754}"/>
    <hyperlink ref="AG126" r:id="rId135" display="https://en.wikipedia.org/wiki/Telugu_Desam_Party" xr:uid="{182CA509-9471-4289-8EEA-91F66B101B59}"/>
    <hyperlink ref="AG136" r:id="rId136" display="https://en.wikipedia.org/wiki/Dasari_Sudha" xr:uid="{79458085-28C6-47E4-AA24-FF934FC1B9A5}"/>
    <hyperlink ref="AG139" r:id="rId137" display="https://en.wikipedia.org/wiki/Jana_Sena_Party" xr:uid="{D840CAB6-5EEC-4A86-8B7C-A76D855332D2}"/>
    <hyperlink ref="AG138" r:id="rId138" display="https://en.wikipedia.org/wiki/Telugu_Desam_Party" xr:uid="{7DD59000-56BA-4E5B-8B0A-BEFC3D6342C0}"/>
    <hyperlink ref="AG137" r:id="rId139" display="https://en.wikipedia.org/wiki/Telugu_Desam_Party" xr:uid="{EA5D2BDB-6DAC-4400-A023-FFF2271B5F01}"/>
    <hyperlink ref="AG140" r:id="rId140" display="https://en.wikipedia.org/wiki/Gadikota_Srikanth_Reddy" xr:uid="{019E79F3-9C0F-472F-B25D-1B68F52FAC15}"/>
    <hyperlink ref="AG141" r:id="rId141" display="https://en.wikipedia.org/wiki/Y._S._Jagan_Mohan_Reddy" xr:uid="{B892BA07-6073-4192-A6CE-F9ED08D19D71}"/>
    <hyperlink ref="AG144" r:id="rId142" display="https://en.wikipedia.org/wiki/Telugu_Desam_Party" xr:uid="{CAAA4264-9F2B-4381-8717-496F280F8C70}"/>
    <hyperlink ref="AG146" r:id="rId143" display="https://en.wikipedia.org/wiki/Telugu_Desam_Party" xr:uid="{A3CAC56F-2B03-4451-98F9-4EEBC924BA9E}"/>
    <hyperlink ref="AG150" r:id="rId144" display="https://en.wikipedia.org/wiki/Telugu_Desam_Party" xr:uid="{E8920E6E-99E8-4D4E-9C38-C66CDAB8AF64}"/>
    <hyperlink ref="AG151" r:id="rId145" display="https://en.wikipedia.org/wiki/Telugu_Desam_Party" xr:uid="{13C2E837-B7CC-4D54-95E1-0FE5ECD30091}"/>
    <hyperlink ref="AG153" r:id="rId146" display="https://en.wikipedia.org/wiki/Telugu_Desam_Party" xr:uid="{6145ECBA-0E98-444D-A157-EB9191ED6515}"/>
    <hyperlink ref="AG155" r:id="rId147" display="https://en.wikipedia.org/wiki/Telugu_Desam_Party" xr:uid="{E4550B70-C7AB-45E3-88BD-101904F450D9}"/>
    <hyperlink ref="AG154" r:id="rId148" display="https://en.wikipedia.org/wiki/Telugu_Desam_Party" xr:uid="{FA0F6811-8345-4257-8379-EB70C194D987}"/>
    <hyperlink ref="AG152" r:id="rId149" display="https://en.wikipedia.org/wiki/Telugu_Desam_Party" xr:uid="{109511FB-A4FF-4376-A436-5E0E0E2EC8BD}"/>
    <hyperlink ref="AG149" r:id="rId150" display="https://en.wikipedia.org/wiki/Telugu_Desam_Party" xr:uid="{754DBB3A-9D0B-48DA-BE31-D85D2B0E2E1C}"/>
    <hyperlink ref="AG148" r:id="rId151" display="https://en.wikipedia.org/wiki/Telugu_Desam_Party" xr:uid="{C7443181-D1FE-4C29-9807-4041F94E6095}"/>
    <hyperlink ref="AG147" r:id="rId152" display="https://en.wikipedia.org/wiki/Telugu_Desam_Party" xr:uid="{E43BD0D0-5B6C-40CF-9367-0C06DC0501E4}"/>
    <hyperlink ref="AG145" r:id="rId153" display="https://en.wikipedia.org/wiki/Telugu_Desam_Party" xr:uid="{52891B9D-8EC3-4307-8565-E90319275A2D}"/>
    <hyperlink ref="AG156" r:id="rId154" display="https://en.wikipedia.org/wiki/Butta_Renuka" xr:uid="{64A3557E-E453-429A-9A82-5458EF81E7E8}"/>
    <hyperlink ref="AG159" r:id="rId155" display="https://en.wikipedia.org/wiki/Telugu_Desam_Party" xr:uid="{BDB53AF9-9A3F-4BCF-B60F-C273ADA76A28}"/>
    <hyperlink ref="AG158" r:id="rId156" display="https://en.wikipedia.org/wiki/Bharatiya_Janata_Party" xr:uid="{F1A58557-706A-499B-9BA3-CCDC0A4445AB}"/>
    <hyperlink ref="AG161" r:id="rId157" display="https://en.wikipedia.org/wiki/Payyavula_Keshav" xr:uid="{2CAD1202-2641-4563-B563-1B1397F68783}"/>
    <hyperlink ref="AG167" r:id="rId158" display="https://en.wikipedia.org/wiki/Telugu_Desam_Party" xr:uid="{C173177D-C979-4DBC-9556-D3D5EF6CAEE7}"/>
    <hyperlink ref="AG169" r:id="rId159" display="https://en.wikipedia.org/wiki/Telugu_Desam_Party" xr:uid="{F9E841F1-CA3D-41FA-93CE-700CC577F5A5}"/>
    <hyperlink ref="AG171" r:id="rId160" display="https://en.wikipedia.org/wiki/Telugu_Desam_Party" xr:uid="{7A7B18DC-8362-48B6-BC6F-48B45F6C3BC3}"/>
    <hyperlink ref="AG170" r:id="rId161" display="https://en.wikipedia.org/wiki/Telugu_Desam_Party" xr:uid="{29B813E2-9BA0-4FDB-A0B4-84FC2A08DB8B}"/>
    <hyperlink ref="AG168" r:id="rId162" display="https://en.wikipedia.org/wiki/Telugu_Desam_Party" xr:uid="{DFD560DF-9674-4A09-92AA-139C4EB0A00A}"/>
    <hyperlink ref="AG166" r:id="rId163" display="https://en.wikipedia.org/wiki/Telugu_Desam_Party" xr:uid="{2C9EED26-95B8-4021-B8D8-D5CBA9B89DA4}"/>
    <hyperlink ref="AG165" r:id="rId164" display="https://en.wikipedia.org/wiki/Telugu_Desam_Party" xr:uid="{923794BE-BD5A-427F-A0E9-988BD74CFD28}"/>
    <hyperlink ref="AG164" r:id="rId165" display="https://en.wikipedia.org/wiki/Telugu_Desam_Party" xr:uid="{04D03E8F-3888-44BC-B96A-7964B7DC822A}"/>
    <hyperlink ref="AG163" r:id="rId166" display="https://en.wikipedia.org/wiki/Telugu_Desam_Party" xr:uid="{794ABADE-3417-4ACC-A67D-A2CECF90F56A}"/>
    <hyperlink ref="AG172" r:id="rId167" display="https://en.wikipedia.org/wiki/Kethireddy_Venkatarami_Reddy" xr:uid="{A0998102-CCF4-4B13-BFCC-45FCF15FA64D}"/>
    <hyperlink ref="AG175" r:id="rId168" display="https://en.wikipedia.org/wiki/Chintala_Ramachandra_Reddy_(born_1964)" xr:uid="{4FE6DEBD-FE0D-4A16-A430-E664085109A4}"/>
    <hyperlink ref="AG176" r:id="rId169" display="https://en.wikipedia.org/wiki/Telugu_Desam_Party" xr:uid="{138CC0D7-85FE-4025-96F6-2CCF2B56A24E}"/>
    <hyperlink ref="AG178" r:id="rId170" display="https://en.wikipedia.org/wiki/Telugu_Desam_Party" xr:uid="{0ABB9966-1EBE-4AA2-B2CA-5A9FABCB2B8E}"/>
    <hyperlink ref="AG179" r:id="rId171" display="https://en.wikipedia.org/wiki/Jana_Sena_Party" xr:uid="{610601FC-EA36-4651-B172-06C14DECD8EC}"/>
    <hyperlink ref="AG183" r:id="rId172" display="https://en.wikipedia.org/wiki/Telugu_Desam_Party" xr:uid="{3381FC5E-2277-429B-904E-B54B2D602902}"/>
    <hyperlink ref="AG182" r:id="rId173" display="https://en.wikipedia.org/wiki/Telugu_Desam_Party" xr:uid="{295F5CED-2BF9-4A33-8833-249B87675FEA}"/>
    <hyperlink ref="AG180" r:id="rId174" display="https://en.wikipedia.org/wiki/Telugu_Desam_Party" xr:uid="{D9DC094C-A820-4749-86A1-213355FD11A5}"/>
    <hyperlink ref="AG187" r:id="rId175" display="https://en.wikipedia.org/wiki/Telugu_Desam_Party" xr:uid="{C6833936-5800-4E11-B61B-3BD955F21380}"/>
    <hyperlink ref="AG186" r:id="rId176" display="https://en.wikipedia.org/wiki/Telugu_Desam_Party" xr:uid="{2E809B16-1946-4814-84AE-F8C5D1FD7345}"/>
  </hyperlinks>
  <pageMargins left="0.70866141732283472" right="0.70866141732283472" top="0.74803149606299213" bottom="0.74803149606299213" header="0.31496062992125984" footer="0.31496062992125984"/>
  <pageSetup paperSize="9" scale="44" fitToHeight="0" orientation="portrait" r:id="rId177"/>
  <drawing r:id="rId1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04-06-2024</vt:lpstr>
      <vt:lpstr>'04-06-2024'!Print_Titles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 kumar</dc:creator>
  <cp:lastModifiedBy>SLV</cp:lastModifiedBy>
  <dcterms:created xsi:type="dcterms:W3CDTF">2025-05-05T16:46:14Z</dcterms:created>
  <dcterms:modified xsi:type="dcterms:W3CDTF">2025-06-21T15:18:37Z</dcterms:modified>
</cp:coreProperties>
</file>