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tables/table1.xml" ContentType="application/vnd.openxmlformats-officedocument.spreadsheetml.table+xml"/>
  <Override PartName="/xl/customProperty3.bin" ContentType="application/vnd.openxmlformats-officedocument.spreadsheetml.customProperty"/>
  <Override PartName="/xl/tables/table2.xml" ContentType="application/vnd.openxmlformats-officedocument.spreadsheetml.table+xml"/>
  <Override PartName="/xl/customProperty4.bin" ContentType="application/vnd.openxmlformats-officedocument.spreadsheetml.customProperty"/>
  <Override PartName="/xl/tables/table3.xml" ContentType="application/vnd.openxmlformats-officedocument.spreadsheetml.table+xml"/>
  <Override PartName="/xl/customProperty5.bin" ContentType="application/vnd.openxmlformats-officedocument.spreadsheetml.customProperty"/>
  <Override PartName="/xl/tables/table4.xml" ContentType="application/vnd.openxmlformats-officedocument.spreadsheetml.table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tables/table5.xml" ContentType="application/vnd.openxmlformats-officedocument.spreadsheetml.table+xml"/>
  <Override PartName="/xl/customProperty8.bin" ContentType="application/vnd.openxmlformats-officedocument.spreadsheetml.customProperty"/>
  <Override PartName="/xl/tables/table6.xml" ContentType="application/vnd.openxmlformats-officedocument.spreadsheetml.table+xml"/>
  <Override PartName="/xl/customProperty9.bin" ContentType="application/vnd.openxmlformats-officedocument.spreadsheetml.customProperty"/>
  <Override PartName="/xl/tables/table7.xml" ContentType="application/vnd.openxmlformats-officedocument.spreadsheetml.table+xml"/>
  <Override PartName="/xl/customProperty10.bin" ContentType="application/vnd.openxmlformats-officedocument.spreadsheetml.customProperty"/>
  <Override PartName="/xl/tables/table8.xml" ContentType="application/vnd.openxmlformats-officedocument.spreadsheetml.table+xml"/>
  <Override PartName="/xl/customProperty11.bin" ContentType="application/vnd.openxmlformats-officedocument.spreadsheetml.customProperty"/>
  <Override PartName="/xl/tables/table9.xml" ContentType="application/vnd.openxmlformats-officedocument.spreadsheetml.table+xml"/>
  <Override PartName="/xl/customProperty12.bin" ContentType="application/vnd.openxmlformats-officedocument.spreadsheetml.customProperty"/>
  <Override PartName="/xl/tables/table10.xml" ContentType="application/vnd.openxmlformats-officedocument.spreadsheetml.table+xml"/>
  <Override PartName="/xl/customProperty13.bin" ContentType="application/vnd.openxmlformats-officedocument.spreadsheetml.customProperty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osparakletus\Downloads\Mini Project\new data\COUNTY\"/>
    </mc:Choice>
  </mc:AlternateContent>
  <xr:revisionPtr revIDLastSave="0" documentId="13_ncr:1_{F65F26C3-EF43-4D08-9923-29C721137104}" xr6:coauthVersionLast="47" xr6:coauthVersionMax="47" xr10:uidLastSave="{00000000-0000-0000-0000-000000000000}"/>
  <bookViews>
    <workbookView xWindow="-96" yWindow="-96" windowWidth="20928" windowHeight="12432" tabRatio="748" firstSheet="5" activeTab="13" xr2:uid="{00000000-000D-0000-FFFF-FFFF00000000}"/>
  </bookViews>
  <sheets>
    <sheet name="Table 1" sheetId="21" r:id="rId1"/>
    <sheet name="Table 2" sheetId="22" r:id="rId2"/>
    <sheet name="Table 2 continued" sheetId="23" r:id="rId3"/>
    <sheet name="Table 3 " sheetId="24" r:id="rId4"/>
    <sheet name="Table 3 continued" sheetId="25" r:id="rId5"/>
    <sheet name="Table 4" sheetId="18" r:id="rId6"/>
    <sheet name="Table 5" sheetId="13" r:id="rId7"/>
    <sheet name="Table 6" sheetId="14" r:id="rId8"/>
    <sheet name="Table 6 continued" sheetId="15" r:id="rId9"/>
    <sheet name="Table 7" sheetId="26" r:id="rId10"/>
    <sheet name="Table 8" sheetId="27" r:id="rId11"/>
    <sheet name="Table 8 continued" sheetId="28" r:id="rId12"/>
    <sheet name="Table 9" sheetId="29" r:id="rId13"/>
    <sheet name="COMBINED SHEET" sheetId="30" r:id="rId14"/>
  </sheets>
  <definedNames>
    <definedName name="income_march_2022" localSheetId="3">#REF!</definedName>
    <definedName name="income_march_2022" localSheetId="4">#REF!</definedName>
    <definedName name="income_march_2022" localSheetId="9">#REF!</definedName>
    <definedName name="income_march_2022" localSheetId="10">#REF!</definedName>
    <definedName name="income_march_2022" localSheetId="11">#REF!</definedName>
    <definedName name="income_march_2022" localSheetId="12">#REF!</definedName>
    <definedName name="income_march_2022">#REF!</definedName>
    <definedName name="table1" localSheetId="0">#REF!</definedName>
    <definedName name="table1" localSheetId="1">#REF!</definedName>
    <definedName name="table1" localSheetId="2">#REF!</definedName>
    <definedName name="table1" localSheetId="3">#REF!</definedName>
    <definedName name="table1" localSheetId="4">#REF!</definedName>
    <definedName name="table1" localSheetId="7">#REF!</definedName>
    <definedName name="table1" localSheetId="8">#REF!</definedName>
    <definedName name="table1" localSheetId="10">#REF!</definedName>
    <definedName name="table1" localSheetId="11">#REF!</definedName>
    <definedName name="table1">#REF!</definedName>
    <definedName name="table4" localSheetId="0">#REF!</definedName>
    <definedName name="table4" localSheetId="1">#REF!</definedName>
    <definedName name="table4" localSheetId="2">#REF!</definedName>
    <definedName name="table4" localSheetId="3">#REF!</definedName>
    <definedName name="table4" localSheetId="4">#REF!</definedName>
    <definedName name="table4" localSheetId="6">#REF!</definedName>
    <definedName name="table4" localSheetId="7">#REF!</definedName>
    <definedName name="table4" localSheetId="8">#REF!</definedName>
    <definedName name="table4" localSheetId="9">#REF!</definedName>
    <definedName name="table4" localSheetId="10">#REF!</definedName>
    <definedName name="table4" localSheetId="11">#REF!</definedName>
    <definedName name="table4">#REF!</definedName>
    <definedName name="table5" localSheetId="0">#REF!</definedName>
    <definedName name="table5" localSheetId="1">#REF!</definedName>
    <definedName name="table5" localSheetId="2">#REF!</definedName>
    <definedName name="table5" localSheetId="3">#REF!</definedName>
    <definedName name="table5" localSheetId="4">#REF!</definedName>
    <definedName name="table5" localSheetId="7">#REF!</definedName>
    <definedName name="table5" localSheetId="8">#REF!</definedName>
    <definedName name="table5" localSheetId="10">#REF!</definedName>
    <definedName name="table5" localSheetId="11">#REF!</definedName>
    <definedName name="table5">#REF!</definedName>
    <definedName name="Tablec" localSheetId="7">#REF!</definedName>
    <definedName name="Tablec" localSheetId="8">#REF!</definedName>
    <definedName name="Tablec" localSheetId="10">#REF!</definedName>
    <definedName name="Tablec" localSheetId="11">#REF!</definedName>
    <definedName name="Tablec">#REF!</definedName>
    <definedName name="Tabled" localSheetId="7">#REF!</definedName>
    <definedName name="Tabled" localSheetId="8">#REF!</definedName>
    <definedName name="Tabled" localSheetId="10">#REF!</definedName>
    <definedName name="Tabled" localSheetId="11">#REF!</definedName>
    <definedName name="Tabled">#REF!</definedName>
    <definedName name="test" localSheetId="6">#REF!</definedName>
    <definedName name="test" localSheetId="7">#REF!</definedName>
    <definedName name="test" localSheetId="8">#REF!</definedName>
    <definedName name="test" localSheetId="9">#REF!</definedName>
    <definedName name="test" localSheetId="10">#REF!</definedName>
    <definedName name="test" localSheetId="11">#REF!</definedName>
    <definedName name="test" localSheetId="12">#REF!</definedName>
    <definedName name="test">#REF!</definedName>
    <definedName name="test2" localSheetId="6">#REF!</definedName>
    <definedName name="test2" localSheetId="7">#REF!</definedName>
    <definedName name="test2" localSheetId="8">#REF!</definedName>
    <definedName name="test2" localSheetId="9">#REF!</definedName>
    <definedName name="test2" localSheetId="10">#REF!</definedName>
    <definedName name="test2" localSheetId="11">#REF!</definedName>
    <definedName name="test2">#REF!</definedName>
    <definedName name="testestest" localSheetId="3">#REF!</definedName>
    <definedName name="testestest" localSheetId="4">#REF!</definedName>
    <definedName name="testestest" localSheetId="6">'Table 5'!$A$1:$M$69</definedName>
    <definedName name="testestest" localSheetId="7">#REF!</definedName>
    <definedName name="testestest" localSheetId="8">#REF!</definedName>
    <definedName name="testestest" localSheetId="9">'Table 7'!$A$1:$M$64</definedName>
    <definedName name="testestest" localSheetId="10">#REF!</definedName>
    <definedName name="testestest" localSheetId="11">#REF!</definedName>
    <definedName name="testestest" localSheetId="12">#REF!</definedName>
    <definedName name="testestest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9" i="30" l="1"/>
  <c r="T49" i="30"/>
  <c r="S49" i="30"/>
  <c r="R49" i="30"/>
  <c r="O39" i="30"/>
  <c r="O49" i="30"/>
  <c r="O21" i="30"/>
  <c r="O23" i="30"/>
  <c r="O31" i="30"/>
  <c r="O41" i="30"/>
  <c r="O47" i="30"/>
  <c r="O9" i="30"/>
  <c r="O10" i="30"/>
  <c r="O22" i="30"/>
  <c r="O32" i="30"/>
  <c r="O34" i="30"/>
  <c r="O40" i="30"/>
  <c r="O15" i="30"/>
  <c r="O16" i="30"/>
  <c r="O24" i="30"/>
  <c r="O37" i="30"/>
  <c r="O51" i="30"/>
  <c r="O17" i="30"/>
  <c r="O18" i="30"/>
  <c r="O25" i="30"/>
  <c r="O27" i="30"/>
  <c r="O29" i="30"/>
  <c r="O36" i="30"/>
  <c r="O43" i="30"/>
  <c r="O2" i="30"/>
  <c r="O5" i="30"/>
  <c r="O11" i="30"/>
  <c r="O12" i="30"/>
  <c r="O19" i="30"/>
  <c r="O20" i="30"/>
  <c r="O26" i="30"/>
  <c r="O35" i="30"/>
  <c r="O42" i="30"/>
  <c r="O44" i="30"/>
  <c r="O48" i="30"/>
  <c r="O50" i="30"/>
  <c r="O4" i="30"/>
  <c r="O33" i="30"/>
  <c r="O38" i="30"/>
  <c r="O45" i="30"/>
  <c r="O7" i="30"/>
  <c r="O14" i="30"/>
  <c r="O28" i="30"/>
  <c r="O46" i="30"/>
  <c r="O52" i="30"/>
  <c r="O3" i="30"/>
  <c r="O6" i="30"/>
  <c r="O13" i="30"/>
  <c r="O30" i="30"/>
  <c r="O8" i="30"/>
  <c r="V22" i="30"/>
  <c r="W22" i="30" s="1"/>
  <c r="V32" i="30"/>
  <c r="W32" i="30" s="1"/>
  <c r="U21" i="30"/>
  <c r="U23" i="30"/>
  <c r="U31" i="30"/>
  <c r="U41" i="30"/>
  <c r="U47" i="30"/>
  <c r="U9" i="30"/>
  <c r="U10" i="30"/>
  <c r="U22" i="30"/>
  <c r="U32" i="30"/>
  <c r="U34" i="30"/>
  <c r="U40" i="30"/>
  <c r="U15" i="30"/>
  <c r="U16" i="30"/>
  <c r="U24" i="30"/>
  <c r="U37" i="30"/>
  <c r="U51" i="30"/>
  <c r="U17" i="30"/>
  <c r="U18" i="30"/>
  <c r="U25" i="30"/>
  <c r="U27" i="30"/>
  <c r="U29" i="30"/>
  <c r="U36" i="30"/>
  <c r="U43" i="30"/>
  <c r="U2" i="30"/>
  <c r="U5" i="30"/>
  <c r="U11" i="30"/>
  <c r="U12" i="30"/>
  <c r="U19" i="30"/>
  <c r="U20" i="30"/>
  <c r="U26" i="30"/>
  <c r="U35" i="30"/>
  <c r="U42" i="30"/>
  <c r="U44" i="30"/>
  <c r="U48" i="30"/>
  <c r="U50" i="30"/>
  <c r="U4" i="30"/>
  <c r="U33" i="30"/>
  <c r="U38" i="30"/>
  <c r="U45" i="30"/>
  <c r="U7" i="30"/>
  <c r="U14" i="30"/>
  <c r="U28" i="30"/>
  <c r="U46" i="30"/>
  <c r="U52" i="30"/>
  <c r="U3" i="30"/>
  <c r="U6" i="30"/>
  <c r="U13" i="30"/>
  <c r="U30" i="30"/>
  <c r="U39" i="30"/>
  <c r="T21" i="30"/>
  <c r="T23" i="30"/>
  <c r="T31" i="30"/>
  <c r="T41" i="30"/>
  <c r="T47" i="30"/>
  <c r="T9" i="30"/>
  <c r="T10" i="30"/>
  <c r="T22" i="30"/>
  <c r="T32" i="30"/>
  <c r="T34" i="30"/>
  <c r="T40" i="30"/>
  <c r="T15" i="30"/>
  <c r="T16" i="30"/>
  <c r="T24" i="30"/>
  <c r="T37" i="30"/>
  <c r="T51" i="30"/>
  <c r="T17" i="30"/>
  <c r="T18" i="30"/>
  <c r="T25" i="30"/>
  <c r="T27" i="30"/>
  <c r="T29" i="30"/>
  <c r="T36" i="30"/>
  <c r="T43" i="30"/>
  <c r="T2" i="30"/>
  <c r="V19" i="30" s="1"/>
  <c r="W19" i="30" s="1"/>
  <c r="T5" i="30"/>
  <c r="T11" i="30"/>
  <c r="T12" i="30"/>
  <c r="T19" i="30"/>
  <c r="T20" i="30"/>
  <c r="T26" i="30"/>
  <c r="T35" i="30"/>
  <c r="T42" i="30"/>
  <c r="T44" i="30"/>
  <c r="T48" i="30"/>
  <c r="T50" i="30"/>
  <c r="T4" i="30"/>
  <c r="T33" i="30"/>
  <c r="T38" i="30"/>
  <c r="T45" i="30"/>
  <c r="T7" i="30"/>
  <c r="T14" i="30"/>
  <c r="T28" i="30"/>
  <c r="T46" i="30"/>
  <c r="T52" i="30"/>
  <c r="T3" i="30"/>
  <c r="T6" i="30"/>
  <c r="T13" i="30"/>
  <c r="T30" i="30"/>
  <c r="T39" i="30"/>
  <c r="U8" i="30"/>
  <c r="T8" i="30"/>
  <c r="S8" i="30"/>
  <c r="S21" i="30"/>
  <c r="S23" i="30"/>
  <c r="S31" i="30"/>
  <c r="S41" i="30"/>
  <c r="S47" i="30"/>
  <c r="S9" i="30"/>
  <c r="S10" i="30"/>
  <c r="S22" i="30"/>
  <c r="S32" i="30"/>
  <c r="S34" i="30"/>
  <c r="S40" i="30"/>
  <c r="S15" i="30"/>
  <c r="S16" i="30"/>
  <c r="S24" i="30"/>
  <c r="S37" i="30"/>
  <c r="S51" i="30"/>
  <c r="S17" i="30"/>
  <c r="S18" i="30"/>
  <c r="S25" i="30"/>
  <c r="S27" i="30"/>
  <c r="S29" i="30"/>
  <c r="S36" i="30"/>
  <c r="S43" i="30"/>
  <c r="S2" i="30"/>
  <c r="S5" i="30"/>
  <c r="S11" i="30"/>
  <c r="S12" i="30"/>
  <c r="S19" i="30"/>
  <c r="S20" i="30"/>
  <c r="S26" i="30"/>
  <c r="S35" i="30"/>
  <c r="S42" i="30"/>
  <c r="S44" i="30"/>
  <c r="S48" i="30"/>
  <c r="S50" i="30"/>
  <c r="S4" i="30"/>
  <c r="S33" i="30"/>
  <c r="S38" i="30"/>
  <c r="S45" i="30"/>
  <c r="S7" i="30"/>
  <c r="S14" i="30"/>
  <c r="S28" i="30"/>
  <c r="S46" i="30"/>
  <c r="S52" i="30"/>
  <c r="S3" i="30"/>
  <c r="S6" i="30"/>
  <c r="S13" i="30"/>
  <c r="S30" i="30"/>
  <c r="S39" i="30"/>
  <c r="R21" i="30"/>
  <c r="R23" i="30"/>
  <c r="R31" i="30"/>
  <c r="R41" i="30"/>
  <c r="R47" i="30"/>
  <c r="R9" i="30"/>
  <c r="R10" i="30"/>
  <c r="R22" i="30"/>
  <c r="R32" i="30"/>
  <c r="R34" i="30"/>
  <c r="R40" i="30"/>
  <c r="R15" i="30"/>
  <c r="R16" i="30"/>
  <c r="R24" i="30"/>
  <c r="R37" i="30"/>
  <c r="R51" i="30"/>
  <c r="R17" i="30"/>
  <c r="R18" i="30"/>
  <c r="R25" i="30"/>
  <c r="R27" i="30"/>
  <c r="R29" i="30"/>
  <c r="R36" i="30"/>
  <c r="R43" i="30"/>
  <c r="R2" i="30"/>
  <c r="R5" i="30"/>
  <c r="R11" i="30"/>
  <c r="R12" i="30"/>
  <c r="R19" i="30"/>
  <c r="R20" i="30"/>
  <c r="R26" i="30"/>
  <c r="R35" i="30"/>
  <c r="R42" i="30"/>
  <c r="R44" i="30"/>
  <c r="R48" i="30"/>
  <c r="R50" i="30"/>
  <c r="R4" i="30"/>
  <c r="R33" i="30"/>
  <c r="R38" i="30"/>
  <c r="R45" i="30"/>
  <c r="R7" i="30"/>
  <c r="R14" i="30"/>
  <c r="R28" i="30"/>
  <c r="R46" i="30"/>
  <c r="R52" i="30"/>
  <c r="R3" i="30"/>
  <c r="R6" i="30"/>
  <c r="R13" i="30"/>
  <c r="R30" i="30"/>
  <c r="R39" i="30"/>
  <c r="R8" i="30"/>
  <c r="Q21" i="30"/>
  <c r="Q23" i="30"/>
  <c r="Q31" i="30"/>
  <c r="Q41" i="30"/>
  <c r="Q47" i="30"/>
  <c r="Q9" i="30"/>
  <c r="Q10" i="30"/>
  <c r="Q22" i="30"/>
  <c r="Q32" i="30"/>
  <c r="Q34" i="30"/>
  <c r="Q40" i="30"/>
  <c r="Q15" i="30"/>
  <c r="Q16" i="30"/>
  <c r="Q24" i="30"/>
  <c r="Q37" i="30"/>
  <c r="Q51" i="30"/>
  <c r="Q17" i="30"/>
  <c r="Q18" i="30"/>
  <c r="Q25" i="30"/>
  <c r="Q27" i="30"/>
  <c r="Q29" i="30"/>
  <c r="Q36" i="30"/>
  <c r="Q43" i="30"/>
  <c r="Q2" i="30"/>
  <c r="Q5" i="30"/>
  <c r="Q11" i="30"/>
  <c r="Q12" i="30"/>
  <c r="Q19" i="30"/>
  <c r="Q20" i="30"/>
  <c r="Q26" i="30"/>
  <c r="Q35" i="30"/>
  <c r="Q42" i="30"/>
  <c r="Q44" i="30"/>
  <c r="Q48" i="30"/>
  <c r="Q50" i="30"/>
  <c r="Q4" i="30"/>
  <c r="Q33" i="30"/>
  <c r="Q38" i="30"/>
  <c r="Q45" i="30"/>
  <c r="Q7" i="30"/>
  <c r="Q14" i="30"/>
  <c r="Q28" i="30"/>
  <c r="Q46" i="30"/>
  <c r="Q52" i="30"/>
  <c r="Q3" i="30"/>
  <c r="Q6" i="30"/>
  <c r="Q13" i="30"/>
  <c r="Q30" i="30"/>
  <c r="Q39" i="30"/>
  <c r="Q49" i="30"/>
  <c r="Q8" i="30"/>
  <c r="P21" i="30"/>
  <c r="P23" i="30"/>
  <c r="P31" i="30"/>
  <c r="P41" i="30"/>
  <c r="P47" i="30"/>
  <c r="P9" i="30"/>
  <c r="P10" i="30"/>
  <c r="P22" i="30"/>
  <c r="P32" i="30"/>
  <c r="P34" i="30"/>
  <c r="P40" i="30"/>
  <c r="P15" i="30"/>
  <c r="P16" i="30"/>
  <c r="P24" i="30"/>
  <c r="P37" i="30"/>
  <c r="P51" i="30"/>
  <c r="P17" i="30"/>
  <c r="P18" i="30"/>
  <c r="P25" i="30"/>
  <c r="P27" i="30"/>
  <c r="P29" i="30"/>
  <c r="P36" i="30"/>
  <c r="P43" i="30"/>
  <c r="P2" i="30"/>
  <c r="P5" i="30"/>
  <c r="P11" i="30"/>
  <c r="P12" i="30"/>
  <c r="P19" i="30"/>
  <c r="P20" i="30"/>
  <c r="P26" i="30"/>
  <c r="P35" i="30"/>
  <c r="P42" i="30"/>
  <c r="P44" i="30"/>
  <c r="P48" i="30"/>
  <c r="P50" i="30"/>
  <c r="P4" i="30"/>
  <c r="P33" i="30"/>
  <c r="P38" i="30"/>
  <c r="P45" i="30"/>
  <c r="P7" i="30"/>
  <c r="P14" i="30"/>
  <c r="P28" i="30"/>
  <c r="P46" i="30"/>
  <c r="P52" i="30"/>
  <c r="P3" i="30"/>
  <c r="P6" i="30"/>
  <c r="P13" i="30"/>
  <c r="P30" i="30"/>
  <c r="P39" i="30"/>
  <c r="P49" i="30"/>
  <c r="P8" i="30"/>
  <c r="V10" i="30" l="1"/>
  <c r="W10" i="30" s="1"/>
  <c r="V9" i="30"/>
  <c r="W9" i="30" s="1"/>
  <c r="V47" i="30"/>
  <c r="W47" i="30" s="1"/>
  <c r="V34" i="30"/>
  <c r="W34" i="30" s="1"/>
  <c r="V42" i="30"/>
  <c r="W42" i="30" s="1"/>
  <c r="V35" i="30"/>
  <c r="W35" i="30" s="1"/>
  <c r="V26" i="30"/>
  <c r="W26" i="30" s="1"/>
  <c r="V20" i="30"/>
  <c r="W20" i="30" s="1"/>
  <c r="V6" i="30"/>
  <c r="W6" i="30" s="1"/>
  <c r="V36" i="30"/>
  <c r="W36" i="30" s="1"/>
  <c r="V12" i="30"/>
  <c r="W12" i="30" s="1"/>
  <c r="V39" i="30"/>
  <c r="W39" i="30" s="1"/>
  <c r="V11" i="30"/>
  <c r="W11" i="30" s="1"/>
  <c r="V23" i="30"/>
  <c r="W23" i="30" s="1"/>
  <c r="V8" i="30"/>
  <c r="W8" i="30" s="1"/>
  <c r="V30" i="30"/>
  <c r="W30" i="30" s="1"/>
  <c r="V5" i="30"/>
  <c r="W5" i="30" s="1"/>
  <c r="V21" i="30"/>
  <c r="W21" i="30" s="1"/>
  <c r="V13" i="30"/>
  <c r="W13" i="30" s="1"/>
  <c r="V2" i="30"/>
  <c r="W2" i="30" s="1"/>
  <c r="V3" i="30"/>
  <c r="W3" i="30" s="1"/>
  <c r="V29" i="30"/>
  <c r="W29" i="30" s="1"/>
  <c r="V52" i="30"/>
  <c r="W52" i="30" s="1"/>
  <c r="V27" i="30"/>
  <c r="W27" i="30" s="1"/>
  <c r="V24" i="30"/>
  <c r="W24" i="30" s="1"/>
  <c r="V28" i="30"/>
  <c r="W28" i="30" s="1"/>
  <c r="V25" i="30"/>
  <c r="W25" i="30" s="1"/>
  <c r="V14" i="30"/>
  <c r="W14" i="30" s="1"/>
  <c r="V18" i="30"/>
  <c r="W18" i="30" s="1"/>
  <c r="V41" i="30"/>
  <c r="W41" i="30" s="1"/>
  <c r="V7" i="30"/>
  <c r="W7" i="30" s="1"/>
  <c r="V17" i="30"/>
  <c r="W17" i="30" s="1"/>
  <c r="V45" i="30"/>
  <c r="W45" i="30" s="1"/>
  <c r="V51" i="30"/>
  <c r="W51" i="30" s="1"/>
  <c r="V38" i="30"/>
  <c r="W38" i="30" s="1"/>
  <c r="V16" i="30"/>
  <c r="W16" i="30" s="1"/>
  <c r="V33" i="30"/>
  <c r="W33" i="30" s="1"/>
  <c r="V15" i="30"/>
  <c r="W15" i="30" s="1"/>
  <c r="V4" i="30"/>
  <c r="W4" i="30" s="1"/>
  <c r="V40" i="30"/>
  <c r="W40" i="30" s="1"/>
  <c r="V44" i="30"/>
  <c r="W44" i="30" s="1"/>
  <c r="V46" i="30"/>
  <c r="W46" i="30" s="1"/>
  <c r="V43" i="30"/>
  <c r="W43" i="30" s="1"/>
  <c r="V31" i="30"/>
  <c r="W31" i="30" s="1"/>
  <c r="V50" i="30"/>
  <c r="W50" i="30" s="1"/>
  <c r="V37" i="30"/>
  <c r="W37" i="30" s="1"/>
  <c r="V49" i="30"/>
  <c r="W49" i="30" s="1"/>
  <c r="V48" i="30"/>
  <c r="W48" i="30" s="1"/>
</calcChain>
</file>

<file path=xl/sharedStrings.xml><?xml version="1.0" encoding="utf-8"?>
<sst xmlns="http://schemas.openxmlformats.org/spreadsheetml/2006/main" count="1218" uniqueCount="255">
  <si>
    <t>Current-dollar gross domestic product</t>
  </si>
  <si>
    <t>Real gross domestic product</t>
  </si>
  <si>
    <r>
      <t>Percent change from
preceding period</t>
    </r>
    <r>
      <rPr>
        <vertAlign val="superscript"/>
        <sz val="11"/>
        <color theme="1"/>
        <rFont val="Arial Narrow"/>
        <family val="2"/>
      </rPr>
      <t>1</t>
    </r>
  </si>
  <si>
    <t>Seasonally adjusted at annual rates</t>
  </si>
  <si>
    <t>United States</t>
  </si>
  <si>
    <t xml:space="preserve">New England </t>
  </si>
  <si>
    <t>Connecticut</t>
  </si>
  <si>
    <t xml:space="preserve">Maine </t>
  </si>
  <si>
    <t xml:space="preserve">Massachusetts </t>
  </si>
  <si>
    <t xml:space="preserve">New Hampshire </t>
  </si>
  <si>
    <t xml:space="preserve">Rhode Island </t>
  </si>
  <si>
    <t xml:space="preserve">Vermont </t>
  </si>
  <si>
    <t xml:space="preserve">Mideast </t>
  </si>
  <si>
    <t xml:space="preserve">Delaware </t>
  </si>
  <si>
    <t xml:space="preserve">District of Columbia </t>
  </si>
  <si>
    <t xml:space="preserve">Maryland </t>
  </si>
  <si>
    <t>New Jersey</t>
  </si>
  <si>
    <t>New York</t>
  </si>
  <si>
    <t xml:space="preserve">Pennsylvania </t>
  </si>
  <si>
    <t xml:space="preserve">Great Lakes </t>
  </si>
  <si>
    <t xml:space="preserve">Illinois </t>
  </si>
  <si>
    <t>Indiana</t>
  </si>
  <si>
    <t xml:space="preserve">Michigan </t>
  </si>
  <si>
    <t xml:space="preserve">Ohio </t>
  </si>
  <si>
    <t xml:space="preserve">Wisconsin </t>
  </si>
  <si>
    <t xml:space="preserve">Plains </t>
  </si>
  <si>
    <t xml:space="preserve">Iowa </t>
  </si>
  <si>
    <t>Kansas</t>
  </si>
  <si>
    <t xml:space="preserve">Minnesota </t>
  </si>
  <si>
    <t xml:space="preserve">Missouri </t>
  </si>
  <si>
    <t>Nebraska</t>
  </si>
  <si>
    <t xml:space="preserve">North Dakota </t>
  </si>
  <si>
    <t xml:space="preserve">South Dakota </t>
  </si>
  <si>
    <t xml:space="preserve">Southeast </t>
  </si>
  <si>
    <t xml:space="preserve">Alabama </t>
  </si>
  <si>
    <t>Arkansas</t>
  </si>
  <si>
    <t xml:space="preserve">Florida </t>
  </si>
  <si>
    <t xml:space="preserve">Georgia </t>
  </si>
  <si>
    <t>Kentucky</t>
  </si>
  <si>
    <t xml:space="preserve">Louisiana </t>
  </si>
  <si>
    <t xml:space="preserve">Mississippi </t>
  </si>
  <si>
    <t xml:space="preserve">North Carolina </t>
  </si>
  <si>
    <t xml:space="preserve">South Carolina </t>
  </si>
  <si>
    <t xml:space="preserve">Tennessee </t>
  </si>
  <si>
    <t xml:space="preserve">Virginia </t>
  </si>
  <si>
    <t xml:space="preserve">West Virginia </t>
  </si>
  <si>
    <t xml:space="preserve">Southwest </t>
  </si>
  <si>
    <t xml:space="preserve">Arizona </t>
  </si>
  <si>
    <t>New Mexico</t>
  </si>
  <si>
    <t>Oklahoma</t>
  </si>
  <si>
    <t>Texas</t>
  </si>
  <si>
    <t xml:space="preserve">Rocky Mountain </t>
  </si>
  <si>
    <t xml:space="preserve">Colorado </t>
  </si>
  <si>
    <t xml:space="preserve">Idaho </t>
  </si>
  <si>
    <t xml:space="preserve">Montana </t>
  </si>
  <si>
    <t xml:space="preserve">Utah </t>
  </si>
  <si>
    <t xml:space="preserve">Wyoming </t>
  </si>
  <si>
    <t>Far West</t>
  </si>
  <si>
    <t xml:space="preserve">Alaska </t>
  </si>
  <si>
    <t xml:space="preserve">California </t>
  </si>
  <si>
    <t xml:space="preserve">Hawaii </t>
  </si>
  <si>
    <t>Nevada</t>
  </si>
  <si>
    <t xml:space="preserve">Oregon </t>
  </si>
  <si>
    <t>Washington</t>
  </si>
  <si>
    <r>
      <t>Overseas activity</t>
    </r>
    <r>
      <rPr>
        <b/>
        <vertAlign val="superscript"/>
        <sz val="11"/>
        <color theme="1"/>
        <rFont val="Arial Narrow"/>
        <family val="2"/>
      </rPr>
      <t>2</t>
    </r>
  </si>
  <si>
    <t>p Preliminary</t>
  </si>
  <si>
    <t>1. Quarterly percent changes shown are annualized—that is, they are a percent change from the preceding period at annual rates.</t>
  </si>
  <si>
    <t>2. Economic activity taking place outside U.S. borders by the U.S. military and associated federal civilian support staff.</t>
  </si>
  <si>
    <t>U.S. Bureau of Economic Analysis</t>
  </si>
  <si>
    <t/>
  </si>
  <si>
    <t>[Seasonally adjusted at annual rates]</t>
  </si>
  <si>
    <t>Percent change in real gross domestic product by state</t>
  </si>
  <si>
    <t>Percentage points</t>
  </si>
  <si>
    <t>Agriculture, forestry, fishing,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</si>
  <si>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</si>
  <si>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</si>
  <si>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</si>
  <si>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</si>
  <si>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</si>
  <si>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</si>
  <si>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</si>
  <si>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</t>
  </si>
  <si>
    <t>Finance and insurance</t>
  </si>
  <si>
    <t>Durable goods</t>
  </si>
  <si>
    <t>Nondurable goods</t>
  </si>
  <si>
    <t>Real estate and rental and leasing</t>
  </si>
  <si>
    <t>Professional, scientific, and technical services</t>
  </si>
  <si>
    <t>Management of companies and enterprises</t>
  </si>
  <si>
    <t>Administrative and support and waste management and remediation services</t>
  </si>
  <si>
    <t>Educational services</t>
  </si>
  <si>
    <t>Health care and social assistance</t>
  </si>
  <si>
    <t>Accommodation and food services</t>
  </si>
  <si>
    <t>Other services (except government and government enterprises)</t>
  </si>
  <si>
    <t>Government</t>
  </si>
  <si>
    <t>Federal civilian</t>
  </si>
  <si>
    <t>Military</t>
  </si>
  <si>
    <t>State and local</t>
  </si>
  <si>
    <t>Millions of dollars</t>
  </si>
  <si>
    <t>r Revised</t>
  </si>
  <si>
    <r>
      <t>Percent change</t>
    </r>
    <r>
      <rPr>
        <vertAlign val="superscript"/>
        <sz val="11"/>
        <rFont val="Arial Narrow"/>
        <family val="2"/>
      </rPr>
      <t>1</t>
    </r>
  </si>
  <si>
    <t>Percent change in personal income</t>
  </si>
  <si>
    <t>Contribution to percent change in personal income</t>
  </si>
  <si>
    <t>Dollar change (millions)</t>
  </si>
  <si>
    <t>Personal income</t>
  </si>
  <si>
    <r>
      <t>Net earnings</t>
    </r>
    <r>
      <rPr>
        <vertAlign val="superscript"/>
        <sz val="11"/>
        <rFont val="Arial Narrow"/>
        <family val="2"/>
      </rPr>
      <t>2</t>
    </r>
  </si>
  <si>
    <t>Dividends, interest, and rent</t>
  </si>
  <si>
    <t>Transfer receipts</t>
  </si>
  <si>
    <t xml:space="preserve"> (percentage points)</t>
  </si>
  <si>
    <t xml:space="preserve">United States </t>
  </si>
  <si>
    <t xml:space="preserve">   New England </t>
  </si>
  <si>
    <t xml:space="preserve">    Connecticut </t>
  </si>
  <si>
    <t xml:space="preserve">    Maine </t>
  </si>
  <si>
    <t xml:space="preserve">    Massachusetts </t>
  </si>
  <si>
    <t xml:space="preserve">    New Hampshire </t>
  </si>
  <si>
    <t xml:space="preserve">    Rhode Island </t>
  </si>
  <si>
    <t xml:space="preserve">    Vermont </t>
  </si>
  <si>
    <t xml:space="preserve">  Mideast </t>
  </si>
  <si>
    <t xml:space="preserve">    Delaware </t>
  </si>
  <si>
    <t xml:space="preserve">    District of Columbia </t>
  </si>
  <si>
    <t xml:space="preserve">    Maryland </t>
  </si>
  <si>
    <t xml:space="preserve">    New Jersey </t>
  </si>
  <si>
    <t xml:space="preserve">    New York </t>
  </si>
  <si>
    <t xml:space="preserve">    Pennsylvania </t>
  </si>
  <si>
    <t xml:space="preserve">  Great Lakes </t>
  </si>
  <si>
    <t xml:space="preserve">    Illinois </t>
  </si>
  <si>
    <t xml:space="preserve">    Indiana </t>
  </si>
  <si>
    <t xml:space="preserve">    Michigan </t>
  </si>
  <si>
    <t xml:space="preserve">    Ohio </t>
  </si>
  <si>
    <t xml:space="preserve">    Wisconsin </t>
  </si>
  <si>
    <t xml:space="preserve">  Plains </t>
  </si>
  <si>
    <t xml:space="preserve">    Iowa </t>
  </si>
  <si>
    <t xml:space="preserve">    Kansas </t>
  </si>
  <si>
    <t xml:space="preserve">    Minnesota </t>
  </si>
  <si>
    <t xml:space="preserve">    Missouri </t>
  </si>
  <si>
    <t xml:space="preserve">    Nebraska</t>
  </si>
  <si>
    <t xml:space="preserve">    North Dakota </t>
  </si>
  <si>
    <t xml:space="preserve">    South Dakota </t>
  </si>
  <si>
    <t xml:space="preserve">  Southeast </t>
  </si>
  <si>
    <t xml:space="preserve">    Alabama </t>
  </si>
  <si>
    <t xml:space="preserve">    Arkansas </t>
  </si>
  <si>
    <t xml:space="preserve">    Florida </t>
  </si>
  <si>
    <t xml:space="preserve">    Georgia </t>
  </si>
  <si>
    <t xml:space="preserve">    Kentucky </t>
  </si>
  <si>
    <t xml:space="preserve">    Louisiana </t>
  </si>
  <si>
    <t xml:space="preserve">    Mississippi </t>
  </si>
  <si>
    <t xml:space="preserve">    North Carolina </t>
  </si>
  <si>
    <t xml:space="preserve">    South Carolina </t>
  </si>
  <si>
    <t xml:space="preserve">    Tennessee </t>
  </si>
  <si>
    <t xml:space="preserve">    Virginia </t>
  </si>
  <si>
    <t xml:space="preserve">    West Virginia </t>
  </si>
  <si>
    <t xml:space="preserve">  Southwest </t>
  </si>
  <si>
    <t xml:space="preserve">    Arizona </t>
  </si>
  <si>
    <t xml:space="preserve">    New Mexico </t>
  </si>
  <si>
    <t xml:space="preserve">    Oklahoma </t>
  </si>
  <si>
    <t xml:space="preserve">    Texas </t>
  </si>
  <si>
    <t xml:space="preserve">  Rocky Mountain </t>
  </si>
  <si>
    <t xml:space="preserve">    Colorado </t>
  </si>
  <si>
    <t xml:space="preserve">    Idaho </t>
  </si>
  <si>
    <t xml:space="preserve">    Montana </t>
  </si>
  <si>
    <t xml:space="preserve">    Utah </t>
  </si>
  <si>
    <t xml:space="preserve">    Wyoming </t>
  </si>
  <si>
    <t xml:space="preserve">  Far West </t>
  </si>
  <si>
    <t xml:space="preserve">    Alaska </t>
  </si>
  <si>
    <t xml:space="preserve">    California </t>
  </si>
  <si>
    <t xml:space="preserve">    Hawaii </t>
  </si>
  <si>
    <t xml:space="preserve">    Nevada </t>
  </si>
  <si>
    <t xml:space="preserve">    Oregon </t>
  </si>
  <si>
    <t xml:space="preserve">    Washington </t>
  </si>
  <si>
    <t>Earnings by industry</t>
  </si>
  <si>
    <r>
      <t>Total earnings</t>
    </r>
    <r>
      <rPr>
        <vertAlign val="superscript"/>
        <sz val="11"/>
        <rFont val="Arial Narrow"/>
        <family val="2"/>
      </rPr>
      <t>1</t>
    </r>
  </si>
  <si>
    <t>Farm</t>
  </si>
  <si>
    <t>Forestry, fishing, and related activities</t>
  </si>
  <si>
    <t>[Percentage points, seasonally adjusted at annual rates]</t>
  </si>
  <si>
    <t>Arts, entertain-ment, and recreation</t>
  </si>
  <si>
    <t>Millions of chained (2017) dollars</t>
  </si>
  <si>
    <t>Table 1. Gross Domestic Product by State and Region: Level and Percent Change From Preceding Period</t>
  </si>
  <si>
    <t>Rank</t>
  </si>
  <si>
    <t xml:space="preserve">2. Net earnings is earnings by place of work—the sum of wages and salaries, supplements to wages and salaries, and proprietors' </t>
  </si>
  <si>
    <t xml:space="preserve">    income—less contributions for government social insurance plus an adjustment to convert earnings by place of work to a place-of-residence basis.</t>
  </si>
  <si>
    <t>Note. Estimates may not add to totals because of rounding.</t>
  </si>
  <si>
    <t>1. An industry's annualized contribution to percent change in personal income equals the dollar change in that industry's earnings divided by the dollar change in personal income then multiplied by personal income growth.</t>
  </si>
  <si>
    <t>........</t>
  </si>
  <si>
    <r>
      <t>Q1</t>
    </r>
    <r>
      <rPr>
        <vertAlign val="superscript"/>
        <sz val="11"/>
        <color theme="1"/>
        <rFont val="Arial Narrow"/>
        <family val="2"/>
      </rPr>
      <t>r</t>
    </r>
  </si>
  <si>
    <t>Q2</t>
  </si>
  <si>
    <r>
      <t>Q2</t>
    </r>
    <r>
      <rPr>
        <vertAlign val="superscript"/>
        <sz val="11"/>
        <color theme="1"/>
        <rFont val="Arial Narrow"/>
        <family val="2"/>
      </rPr>
      <t>r</t>
    </r>
  </si>
  <si>
    <t>Q3</t>
  </si>
  <si>
    <t>Q4</t>
  </si>
  <si>
    <t>Table 4. Personal Income by State and Region: Level and Percent Change From Preceding Period</t>
  </si>
  <si>
    <t>Arts, entertainment, and recreation</t>
  </si>
  <si>
    <t>Percent change</t>
  </si>
  <si>
    <t>Contributions to percent change in personal income (percentage points)</t>
  </si>
  <si>
    <r>
      <t>Net earnings</t>
    </r>
    <r>
      <rPr>
        <vertAlign val="superscript"/>
        <sz val="11"/>
        <rFont val="Arial Narrow"/>
        <family val="2"/>
      </rPr>
      <t>1</t>
    </r>
  </si>
  <si>
    <t xml:space="preserve">Connecticut </t>
  </si>
  <si>
    <t xml:space="preserve">New Jersey </t>
  </si>
  <si>
    <t xml:space="preserve">New York </t>
  </si>
  <si>
    <t xml:space="preserve">Indiana </t>
  </si>
  <si>
    <t xml:space="preserve">Kansas </t>
  </si>
  <si>
    <t xml:space="preserve">Arkansas </t>
  </si>
  <si>
    <t xml:space="preserve">Kentucky </t>
  </si>
  <si>
    <t xml:space="preserve">New Mexico </t>
  </si>
  <si>
    <t xml:space="preserve">Oklahoma </t>
  </si>
  <si>
    <t xml:space="preserve">Texas </t>
  </si>
  <si>
    <t xml:space="preserve">Far West </t>
  </si>
  <si>
    <t xml:space="preserve">Nevada </t>
  </si>
  <si>
    <t xml:space="preserve">Washington </t>
  </si>
  <si>
    <t xml:space="preserve">1. Net earnings is earnings by place of work—the sum of wages and salaries, supplements to wages and salaries, and proprietors' </t>
  </si>
  <si>
    <t>income—less contributions for government social insurance plus an adjustment to convert earnings by place of work to a place-of-residence basis.</t>
  </si>
  <si>
    <t>1. An industry's contribution to percent change in personal income equals the dollar change in that industry's earnings divided by the dollar change in personal income then multiplied by personal income growth.</t>
  </si>
  <si>
    <t>Per capita personal income (dollars)</t>
  </si>
  <si>
    <r>
      <t>Population (thousands of persons)</t>
    </r>
    <r>
      <rPr>
        <vertAlign val="superscript"/>
        <sz val="11"/>
        <rFont val="Arial Narrow"/>
        <family val="2"/>
      </rPr>
      <t>1</t>
    </r>
  </si>
  <si>
    <t>Rank in U.S.</t>
  </si>
  <si>
    <t>Percent of U.S.</t>
  </si>
  <si>
    <t xml:space="preserve">Rank of percent change </t>
  </si>
  <si>
    <r>
      <t>Q4</t>
    </r>
    <r>
      <rPr>
        <vertAlign val="superscript"/>
        <sz val="11"/>
        <color theme="1"/>
        <rFont val="Arial Narrow"/>
        <family val="2"/>
      </rPr>
      <t>p</t>
    </r>
  </si>
  <si>
    <r>
      <t>Q3</t>
    </r>
    <r>
      <rPr>
        <vertAlign val="superscript"/>
        <sz val="11"/>
        <color theme="1"/>
        <rFont val="Arial Narrow"/>
        <family val="2"/>
      </rPr>
      <t>r</t>
    </r>
  </si>
  <si>
    <r>
      <t>2024</t>
    </r>
    <r>
      <rPr>
        <vertAlign val="superscript"/>
        <sz val="11"/>
        <color theme="1"/>
        <rFont val="Arial Narrow"/>
        <family val="2"/>
      </rPr>
      <t>p</t>
    </r>
  </si>
  <si>
    <t>Rank Q4</t>
  </si>
  <si>
    <t>Table 2. Contributions to Percent Change in Real Gross Domestic Product, by State and Region, 2024:Q3–2024:Q4—Continues</t>
  </si>
  <si>
    <t>Table 2. Contributions to Percent Change in Real Gross Domestic Product, by State and Region, 2024:Q3–2024:Q4—Table Ends</t>
  </si>
  <si>
    <t>Table 3. Contributions to Percent Change in Real Gross Domestic Product, by State and Region, 2023–2024—Continues</t>
  </si>
  <si>
    <t>Table 3. Contributions to Percent Change in Real Gross Domestic Product, by State and Region, 2023–2024—Table Ends</t>
  </si>
  <si>
    <t>Table 5. Personal Income Change by Component, by State and Region, 2024:Q3–2024:Q4</t>
  </si>
  <si>
    <t>Table 6. Contributions of Earnings to Percent Change in Personal Income, by Industry and by State and Region, 2024:Q3–2024:Q4—Continues</t>
  </si>
  <si>
    <t>Table 6. Contributions of Earnings to Percent Change in Personal Income, by Industry and by State and Region, 2024:Q3–2024:Q4—Table Ends</t>
  </si>
  <si>
    <t>Table 7. Personal Income Change by Component, by State and Region, 2023–2024</t>
  </si>
  <si>
    <t>Table 8. Contributions of Earnings to Percent Change in Personal Income, by Industry and by State and Region, 2023–2024—Continues</t>
  </si>
  <si>
    <t>Table 8. Contributions of Earnings to Percent Change in Personal Income, by Industry and by State and Region, 2023–2024—Table Ends</t>
  </si>
  <si>
    <t>Table 9. Per Capita Personal Income and Population, by State and Region, 2023–2024</t>
  </si>
  <si>
    <r>
      <t>2023</t>
    </r>
    <r>
      <rPr>
        <vertAlign val="superscript"/>
        <sz val="11"/>
        <rFont val="Arial Narrow"/>
        <family val="2"/>
      </rPr>
      <t>r</t>
    </r>
  </si>
  <si>
    <r>
      <t>2024</t>
    </r>
    <r>
      <rPr>
        <vertAlign val="superscript"/>
        <sz val="11"/>
        <rFont val="Arial Narrow"/>
        <family val="2"/>
      </rPr>
      <t>p</t>
    </r>
  </si>
  <si>
    <r>
      <t xml:space="preserve"> 2023–2024</t>
    </r>
    <r>
      <rPr>
        <vertAlign val="superscript"/>
        <sz val="11"/>
        <rFont val="Arial Narrow"/>
        <family val="2"/>
      </rPr>
      <t>p</t>
    </r>
  </si>
  <si>
    <t>1. Census Bureau midyear population estimates available as of December 2024.</t>
  </si>
  <si>
    <t>State</t>
  </si>
  <si>
    <t>currentDollarGDP_2024Q4</t>
  </si>
  <si>
    <t>realGDP_2024Q4</t>
  </si>
  <si>
    <t>currentDollarGDPPercentChange</t>
  </si>
  <si>
    <t>realGDPPercentChange</t>
  </si>
  <si>
    <t>realGDPRank</t>
  </si>
  <si>
    <t>personalIncome_2024Q4</t>
  </si>
  <si>
    <t>personalIncomePercentChange</t>
  </si>
  <si>
    <t>personalIncomeRank</t>
  </si>
  <si>
    <t>perCapitaIncome_2024</t>
  </si>
  <si>
    <t>perCapitaIncomeRank</t>
  </si>
  <si>
    <t>perCapitaIncomePercentOfUS</t>
  </si>
  <si>
    <t>population_2024</t>
  </si>
  <si>
    <t>populationPercentChange</t>
  </si>
  <si>
    <t>gdpPerCapita</t>
  </si>
  <si>
    <t>gdpGrowthCategory</t>
  </si>
  <si>
    <t>incomeGrowthCategory</t>
  </si>
  <si>
    <t>perCapitaIncomeCategory</t>
  </si>
  <si>
    <t>region</t>
  </si>
  <si>
    <t>avgRealGDPGrowth</t>
  </si>
  <si>
    <t>avgIncomeGrowth</t>
  </si>
  <si>
    <t>economicPerformanceIndex</t>
  </si>
  <si>
    <t>isHighPerformer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</si>
</sst>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"/>
    <numFmt numFmtId="165" formatCode="#,##0.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vertAlign val="superscript"/>
      <sz val="1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3"/>
      <color theme="1"/>
      <name val="Arial Narrow"/>
      <family val="2"/>
    </font>
    <font>
      <sz val="13"/>
      <color theme="1"/>
      <name val="Arial Narrow"/>
      <family val="2"/>
    </font>
    <font>
      <vertAlign val="superscript"/>
      <sz val="11"/>
      <color theme="1"/>
      <name val="Arial Narrow"/>
      <family val="2"/>
    </font>
    <font>
      <b/>
      <vertAlign val="superscript"/>
      <sz val="11"/>
      <color theme="1"/>
      <name val="Arial Narrow"/>
      <family val="2"/>
    </font>
    <font>
      <sz val="8"/>
      <name val="Arial Narrow"/>
      <family val="2"/>
    </font>
    <font>
      <b/>
      <sz val="13"/>
      <name val="Arial Narrow"/>
      <family val="2"/>
    </font>
    <font>
      <sz val="13"/>
      <name val="Arial Narrow"/>
      <family val="2"/>
    </font>
    <font>
      <sz val="9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auto="1"/>
      </right>
      <top style="thin">
        <color indexed="8"/>
      </top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auto="1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auto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indexed="8"/>
      </bottom>
      <diagonal/>
    </border>
  </borders>
  <cellStyleXfs count="10">
    <xf numFmtId="0" fontId="0" fillId="0" borderId="0"/>
    <xf numFmtId="0" fontId="4" fillId="0" borderId="0"/>
    <xf numFmtId="0" fontId="4" fillId="0" borderId="0"/>
    <xf numFmtId="0" fontId="4" fillId="0" borderId="0"/>
    <xf numFmtId="0" fontId="3" fillId="0" borderId="0"/>
    <xf numFmtId="2" fontId="4" fillId="0" borderId="0" applyNumberFormat="0" applyFont="0" applyFill="0" applyBorder="0" applyAlignment="0" applyProtection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2" fontId="4" fillId="0" borderId="0" applyNumberFormat="0" applyFont="0" applyFill="0" applyBorder="0" applyAlignment="0" applyProtection="0"/>
  </cellStyleXfs>
  <cellXfs count="460">
    <xf numFmtId="0" fontId="0" fillId="0" borderId="0" xfId="0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indent="1"/>
    </xf>
    <xf numFmtId="0" fontId="6" fillId="0" borderId="1" xfId="0" applyFont="1" applyBorder="1" applyAlignment="1">
      <alignment horizontal="left" indent="2"/>
    </xf>
    <xf numFmtId="0" fontId="5" fillId="0" borderId="0" xfId="0" applyFont="1"/>
    <xf numFmtId="0" fontId="3" fillId="0" borderId="0" xfId="4"/>
    <xf numFmtId="0" fontId="9" fillId="0" borderId="1" xfId="4" applyFont="1" applyBorder="1" applyAlignment="1">
      <alignment horizontal="left" indent="1"/>
    </xf>
    <xf numFmtId="3" fontId="9" fillId="0" borderId="2" xfId="4" applyNumberFormat="1" applyFont="1" applyBorder="1" applyAlignment="1">
      <alignment horizontal="right"/>
    </xf>
    <xf numFmtId="164" fontId="9" fillId="0" borderId="2" xfId="4" applyNumberFormat="1" applyFont="1" applyBorder="1" applyAlignment="1">
      <alignment horizontal="right"/>
    </xf>
    <xf numFmtId="3" fontId="9" fillId="0" borderId="1" xfId="4" applyNumberFormat="1" applyFont="1" applyBorder="1" applyAlignment="1">
      <alignment horizontal="right"/>
    </xf>
    <xf numFmtId="0" fontId="10" fillId="2" borderId="1" xfId="4" applyFont="1" applyFill="1" applyBorder="1" applyAlignment="1">
      <alignment horizontal="left" indent="2"/>
    </xf>
    <xf numFmtId="3" fontId="10" fillId="2" borderId="2" xfId="4" applyNumberFormat="1" applyFont="1" applyFill="1" applyBorder="1" applyAlignment="1">
      <alignment horizontal="right"/>
    </xf>
    <xf numFmtId="164" fontId="10" fillId="2" borderId="2" xfId="4" applyNumberFormat="1" applyFont="1" applyFill="1" applyBorder="1" applyAlignment="1">
      <alignment horizontal="right"/>
    </xf>
    <xf numFmtId="3" fontId="10" fillId="2" borderId="1" xfId="4" applyNumberFormat="1" applyFont="1" applyFill="1" applyBorder="1" applyAlignment="1">
      <alignment horizontal="right"/>
    </xf>
    <xf numFmtId="1" fontId="10" fillId="2" borderId="3" xfId="4" applyNumberFormat="1" applyFont="1" applyFill="1" applyBorder="1" applyAlignment="1">
      <alignment horizontal="right"/>
    </xf>
    <xf numFmtId="0" fontId="10" fillId="0" borderId="1" xfId="4" applyFont="1" applyBorder="1" applyAlignment="1">
      <alignment horizontal="left" indent="2"/>
    </xf>
    <xf numFmtId="3" fontId="10" fillId="0" borderId="2" xfId="4" applyNumberFormat="1" applyFont="1" applyBorder="1" applyAlignment="1">
      <alignment horizontal="right"/>
    </xf>
    <xf numFmtId="164" fontId="10" fillId="0" borderId="2" xfId="4" applyNumberFormat="1" applyFont="1" applyBorder="1" applyAlignment="1">
      <alignment horizontal="right"/>
    </xf>
    <xf numFmtId="3" fontId="10" fillId="0" borderId="1" xfId="4" applyNumberFormat="1" applyFont="1" applyBorder="1" applyAlignment="1">
      <alignment horizontal="right"/>
    </xf>
    <xf numFmtId="1" fontId="10" fillId="0" borderId="3" xfId="4" applyNumberFormat="1" applyFont="1" applyBorder="1" applyAlignment="1">
      <alignment horizontal="right"/>
    </xf>
    <xf numFmtId="0" fontId="9" fillId="2" borderId="1" xfId="4" applyFont="1" applyFill="1" applyBorder="1" applyAlignment="1">
      <alignment horizontal="left" indent="1"/>
    </xf>
    <xf numFmtId="3" fontId="9" fillId="2" borderId="2" xfId="4" applyNumberFormat="1" applyFont="1" applyFill="1" applyBorder="1" applyAlignment="1">
      <alignment horizontal="right"/>
    </xf>
    <xf numFmtId="164" fontId="9" fillId="2" borderId="2" xfId="4" applyNumberFormat="1" applyFont="1" applyFill="1" applyBorder="1" applyAlignment="1">
      <alignment horizontal="right"/>
    </xf>
    <xf numFmtId="3" fontId="9" fillId="2" borderId="1" xfId="4" applyNumberFormat="1" applyFont="1" applyFill="1" applyBorder="1" applyAlignment="1">
      <alignment horizontal="right"/>
    </xf>
    <xf numFmtId="2" fontId="15" fillId="0" borderId="0" xfId="5" applyFont="1" applyBorder="1"/>
    <xf numFmtId="2" fontId="15" fillId="0" borderId="0" xfId="5" applyFont="1"/>
    <xf numFmtId="1" fontId="6" fillId="0" borderId="7" xfId="5" quotePrefix="1" applyNumberFormat="1" applyFont="1" applyFill="1" applyBorder="1" applyAlignment="1">
      <alignment horizontal="center"/>
    </xf>
    <xf numFmtId="2" fontId="7" fillId="0" borderId="0" xfId="5" applyFont="1" applyFill="1" applyBorder="1" applyAlignment="1">
      <alignment vertical="top"/>
    </xf>
    <xf numFmtId="2" fontId="6" fillId="0" borderId="0" xfId="5" applyFont="1" applyFill="1" applyBorder="1" applyAlignment="1">
      <alignment vertical="top"/>
    </xf>
    <xf numFmtId="3" fontId="6" fillId="0" borderId="0" xfId="5" applyNumberFormat="1" applyFont="1" applyFill="1" applyBorder="1"/>
    <xf numFmtId="164" fontId="6" fillId="0" borderId="0" xfId="5" applyNumberFormat="1" applyFont="1" applyFill="1" applyBorder="1"/>
    <xf numFmtId="1" fontId="6" fillId="0" borderId="0" xfId="5" applyNumberFormat="1" applyFont="1" applyBorder="1"/>
    <xf numFmtId="2" fontId="6" fillId="0" borderId="0" xfId="5" applyFont="1" applyBorder="1"/>
    <xf numFmtId="2" fontId="6" fillId="0" borderId="0" xfId="5" applyFont="1" applyBorder="1" applyProtection="1">
      <protection locked="0"/>
    </xf>
    <xf numFmtId="2" fontId="6" fillId="0" borderId="0" xfId="5" applyFont="1" applyProtection="1">
      <protection locked="0"/>
    </xf>
    <xf numFmtId="2" fontId="6" fillId="0" borderId="7" xfId="5" applyNumberFormat="1" applyFont="1" applyFill="1" applyBorder="1" applyAlignment="1" applyProtection="1">
      <alignment horizontal="center" vertical="center" wrapText="1"/>
      <protection locked="0"/>
    </xf>
    <xf numFmtId="2" fontId="7" fillId="0" borderId="0" xfId="5" applyFont="1" applyFill="1" applyBorder="1" applyAlignment="1" applyProtection="1">
      <alignment vertical="top"/>
      <protection locked="0"/>
    </xf>
    <xf numFmtId="3" fontId="7" fillId="0" borderId="8" xfId="3" applyNumberFormat="1" applyFont="1" applyBorder="1"/>
    <xf numFmtId="2" fontId="6" fillId="0" borderId="0" xfId="5" applyFont="1" applyFill="1" applyBorder="1" applyAlignment="1" applyProtection="1">
      <alignment vertical="top"/>
      <protection locked="0"/>
    </xf>
    <xf numFmtId="3" fontId="6" fillId="0" borderId="8" xfId="3" applyNumberFormat="1" applyFont="1" applyBorder="1"/>
    <xf numFmtId="2" fontId="7" fillId="0" borderId="0" xfId="5" applyFont="1" applyBorder="1" applyProtection="1">
      <protection locked="0"/>
    </xf>
    <xf numFmtId="2" fontId="7" fillId="0" borderId="0" xfId="5" applyFont="1" applyProtection="1">
      <protection locked="0"/>
    </xf>
    <xf numFmtId="164" fontId="6" fillId="0" borderId="8" xfId="3" quotePrefix="1" applyNumberFormat="1" applyFont="1" applyBorder="1" applyAlignment="1">
      <alignment horizontal="right" vertical="top"/>
    </xf>
    <xf numFmtId="164" fontId="6" fillId="0" borderId="0" xfId="5" applyNumberFormat="1" applyFont="1" applyBorder="1" applyProtection="1">
      <protection locked="0"/>
    </xf>
    <xf numFmtId="164" fontId="6" fillId="0" borderId="0" xfId="5" applyNumberFormat="1" applyFont="1" applyProtection="1">
      <protection locked="0"/>
    </xf>
    <xf numFmtId="2" fontId="6" fillId="0" borderId="0" xfId="5" quotePrefix="1" applyFont="1" applyBorder="1" applyAlignment="1" applyProtection="1">
      <alignment vertical="justify"/>
      <protection locked="0"/>
    </xf>
    <xf numFmtId="164" fontId="6" fillId="0" borderId="0" xfId="5" applyNumberFormat="1" applyFont="1" applyFill="1" applyBorder="1" applyProtection="1">
      <protection locked="0"/>
    </xf>
    <xf numFmtId="2" fontId="6" fillId="0" borderId="0" xfId="5" applyFont="1" applyFill="1" applyBorder="1" applyProtection="1">
      <protection locked="0"/>
    </xf>
    <xf numFmtId="2" fontId="6" fillId="0" borderId="0" xfId="5" applyNumberFormat="1" applyFont="1" applyFill="1" applyBorder="1" applyProtection="1">
      <protection locked="0"/>
    </xf>
    <xf numFmtId="164" fontId="6" fillId="0" borderId="0" xfId="5" applyNumberFormat="1" applyFont="1" applyAlignment="1" applyProtection="1">
      <alignment vertical="top"/>
      <protection locked="0"/>
    </xf>
    <xf numFmtId="2" fontId="6" fillId="0" borderId="0" xfId="5" applyNumberFormat="1" applyFont="1" applyProtection="1">
      <protection locked="0"/>
    </xf>
    <xf numFmtId="2" fontId="6" fillId="0" borderId="0" xfId="5" applyNumberFormat="1" applyFont="1" applyAlignment="1" applyProtection="1">
      <alignment vertical="top"/>
      <protection locked="0"/>
    </xf>
    <xf numFmtId="2" fontId="6" fillId="0" borderId="0" xfId="5" applyNumberFormat="1" applyFont="1" applyFill="1" applyAlignment="1" applyProtection="1">
      <alignment vertical="top"/>
      <protection locked="0"/>
    </xf>
    <xf numFmtId="2" fontId="6" fillId="0" borderId="0" xfId="5" applyFont="1" applyFill="1" applyAlignment="1" applyProtection="1">
      <alignment vertical="top"/>
      <protection locked="0"/>
    </xf>
    <xf numFmtId="164" fontId="6" fillId="0" borderId="0" xfId="5" applyNumberFormat="1" applyFont="1" applyFill="1" applyProtection="1">
      <protection locked="0"/>
    </xf>
    <xf numFmtId="2" fontId="6" fillId="0" borderId="0" xfId="5" applyNumberFormat="1" applyFont="1" applyFill="1" applyProtection="1">
      <protection locked="0"/>
    </xf>
    <xf numFmtId="2" fontId="6" fillId="0" borderId="0" xfId="5" applyFont="1" applyFill="1" applyProtection="1">
      <protection locked="0"/>
    </xf>
    <xf numFmtId="2" fontId="6" fillId="0" borderId="0" xfId="5" applyFont="1" applyAlignment="1" applyProtection="1">
      <alignment vertical="top"/>
      <protection locked="0"/>
    </xf>
    <xf numFmtId="2" fontId="6" fillId="0" borderId="0" xfId="5" applyFont="1"/>
    <xf numFmtId="2" fontId="7" fillId="0" borderId="0" xfId="5" applyFont="1" applyFill="1" applyBorder="1" applyAlignment="1"/>
    <xf numFmtId="2" fontId="7" fillId="0" borderId="8" xfId="3" applyNumberFormat="1" applyFont="1" applyBorder="1" applyAlignment="1">
      <alignment horizontal="right"/>
    </xf>
    <xf numFmtId="0" fontId="6" fillId="0" borderId="0" xfId="3" applyFont="1"/>
    <xf numFmtId="2" fontId="6" fillId="0" borderId="0" xfId="5" applyFont="1" applyFill="1" applyBorder="1" applyAlignment="1"/>
    <xf numFmtId="2" fontId="6" fillId="0" borderId="8" xfId="3" applyNumberFormat="1" applyFont="1" applyBorder="1" applyAlignment="1">
      <alignment horizontal="right"/>
    </xf>
    <xf numFmtId="2" fontId="7" fillId="0" borderId="0" xfId="5" applyFont="1"/>
    <xf numFmtId="164" fontId="6" fillId="0" borderId="0" xfId="5" applyNumberFormat="1" applyFont="1"/>
    <xf numFmtId="164" fontId="6" fillId="0" borderId="0" xfId="5" quotePrefix="1" applyNumberFormat="1" applyFont="1" applyFill="1" applyBorder="1" applyAlignment="1"/>
    <xf numFmtId="2" fontId="7" fillId="0" borderId="8" xfId="3" applyNumberFormat="1" applyFont="1" applyBorder="1"/>
    <xf numFmtId="2" fontId="6" fillId="0" borderId="8" xfId="3" applyNumberFormat="1" applyFont="1" applyBorder="1"/>
    <xf numFmtId="3" fontId="6" fillId="0" borderId="0" xfId="5" applyNumberFormat="1" applyFont="1" applyBorder="1" applyProtection="1">
      <protection locked="0"/>
    </xf>
    <xf numFmtId="0" fontId="9" fillId="2" borderId="1" xfId="4" applyFont="1" applyFill="1" applyBorder="1" applyAlignment="1">
      <alignment horizontal="left"/>
    </xf>
    <xf numFmtId="0" fontId="10" fillId="0" borderId="7" xfId="4" applyFont="1" applyBorder="1" applyAlignment="1">
      <alignment horizontal="center" vertical="center"/>
    </xf>
    <xf numFmtId="3" fontId="9" fillId="2" borderId="27" xfId="4" applyNumberFormat="1" applyFont="1" applyFill="1" applyBorder="1" applyAlignment="1">
      <alignment horizontal="right"/>
    </xf>
    <xf numFmtId="164" fontId="9" fillId="2" borderId="27" xfId="4" applyNumberFormat="1" applyFont="1" applyFill="1" applyBorder="1" applyAlignment="1">
      <alignment horizontal="right"/>
    </xf>
    <xf numFmtId="164" fontId="9" fillId="2" borderId="29" xfId="4" applyNumberFormat="1" applyFont="1" applyFill="1" applyBorder="1" applyAlignment="1">
      <alignment horizontal="right"/>
    </xf>
    <xf numFmtId="164" fontId="9" fillId="0" borderId="3" xfId="4" applyNumberFormat="1" applyFont="1" applyBorder="1" applyAlignment="1">
      <alignment horizontal="right"/>
    </xf>
    <xf numFmtId="164" fontId="10" fillId="2" borderId="3" xfId="4" applyNumberFormat="1" applyFont="1" applyFill="1" applyBorder="1" applyAlignment="1">
      <alignment horizontal="right"/>
    </xf>
    <xf numFmtId="164" fontId="10" fillId="0" borderId="3" xfId="4" applyNumberFormat="1" applyFont="1" applyBorder="1" applyAlignment="1">
      <alignment horizontal="right"/>
    </xf>
    <xf numFmtId="164" fontId="9" fillId="2" borderId="3" xfId="4" applyNumberFormat="1" applyFont="1" applyFill="1" applyBorder="1" applyAlignment="1">
      <alignment horizontal="right"/>
    </xf>
    <xf numFmtId="0" fontId="10" fillId="0" borderId="15" xfId="4" applyFont="1" applyBorder="1" applyAlignment="1">
      <alignment horizontal="center" vertical="center"/>
    </xf>
    <xf numFmtId="0" fontId="10" fillId="0" borderId="9" xfId="4" applyFont="1" applyBorder="1" applyAlignment="1">
      <alignment horizontal="center" vertical="center"/>
    </xf>
    <xf numFmtId="0" fontId="10" fillId="0" borderId="34" xfId="4" applyFont="1" applyBorder="1" applyAlignment="1">
      <alignment horizontal="left" indent="2"/>
    </xf>
    <xf numFmtId="3" fontId="10" fillId="0" borderId="34" xfId="4" applyNumberFormat="1" applyFont="1" applyBorder="1" applyAlignment="1">
      <alignment horizontal="right"/>
    </xf>
    <xf numFmtId="3" fontId="10" fillId="0" borderId="35" xfId="4" applyNumberFormat="1" applyFont="1" applyBorder="1" applyAlignment="1">
      <alignment horizontal="right"/>
    </xf>
    <xf numFmtId="164" fontId="10" fillId="0" borderId="35" xfId="4" applyNumberFormat="1" applyFont="1" applyBorder="1" applyAlignment="1">
      <alignment horizontal="right"/>
    </xf>
    <xf numFmtId="164" fontId="10" fillId="0" borderId="36" xfId="4" applyNumberFormat="1" applyFont="1" applyBorder="1" applyAlignment="1">
      <alignment horizontal="right"/>
    </xf>
    <xf numFmtId="1" fontId="10" fillId="0" borderId="36" xfId="4" applyNumberFormat="1" applyFont="1" applyBorder="1" applyAlignment="1">
      <alignment horizontal="right"/>
    </xf>
    <xf numFmtId="164" fontId="7" fillId="0" borderId="37" xfId="3" applyNumberFormat="1" applyFont="1" applyBorder="1"/>
    <xf numFmtId="3" fontId="7" fillId="0" borderId="37" xfId="3" applyNumberFormat="1" applyFont="1" applyBorder="1"/>
    <xf numFmtId="164" fontId="6" fillId="0" borderId="37" xfId="3" applyNumberFormat="1" applyFont="1" applyBorder="1"/>
    <xf numFmtId="3" fontId="6" fillId="0" borderId="37" xfId="3" applyNumberFormat="1" applyFont="1" applyBorder="1"/>
    <xf numFmtId="164" fontId="6" fillId="0" borderId="9" xfId="5" applyNumberFormat="1" applyFont="1" applyBorder="1" applyAlignment="1">
      <alignment horizontal="center" vertical="center" wrapText="1"/>
    </xf>
    <xf numFmtId="164" fontId="6" fillId="0" borderId="9" xfId="5" quotePrefix="1" applyNumberFormat="1" applyFont="1" applyBorder="1" applyAlignment="1">
      <alignment horizontal="center" vertical="center" wrapText="1"/>
    </xf>
    <xf numFmtId="2" fontId="7" fillId="0" borderId="37" xfId="3" applyNumberFormat="1" applyFont="1" applyBorder="1" applyAlignment="1">
      <alignment horizontal="right"/>
    </xf>
    <xf numFmtId="2" fontId="6" fillId="0" borderId="37" xfId="3" applyNumberFormat="1" applyFont="1" applyBorder="1" applyAlignment="1">
      <alignment horizontal="right"/>
    </xf>
    <xf numFmtId="2" fontId="6" fillId="0" borderId="37" xfId="3" quotePrefix="1" applyNumberFormat="1" applyFont="1" applyBorder="1" applyAlignment="1">
      <alignment horizontal="right"/>
    </xf>
    <xf numFmtId="2" fontId="6" fillId="0" borderId="37" xfId="3" quotePrefix="1" applyNumberFormat="1" applyFont="1" applyBorder="1" applyAlignment="1">
      <alignment horizontal="right" vertical="top"/>
    </xf>
    <xf numFmtId="0" fontId="6" fillId="0" borderId="9" xfId="5" applyNumberFormat="1" applyFont="1" applyBorder="1" applyAlignment="1">
      <alignment horizontal="center" vertical="center" wrapText="1"/>
    </xf>
    <xf numFmtId="2" fontId="7" fillId="0" borderId="37" xfId="3" applyNumberFormat="1" applyFont="1" applyBorder="1"/>
    <xf numFmtId="2" fontId="6" fillId="0" borderId="37" xfId="3" applyNumberFormat="1" applyFont="1" applyBorder="1"/>
    <xf numFmtId="0" fontId="2" fillId="0" borderId="0" xfId="7"/>
    <xf numFmtId="0" fontId="10" fillId="0" borderId="7" xfId="7" applyFont="1" applyBorder="1" applyAlignment="1">
      <alignment horizontal="center" vertical="center"/>
    </xf>
    <xf numFmtId="0" fontId="10" fillId="0" borderId="9" xfId="7" applyFont="1" applyBorder="1" applyAlignment="1">
      <alignment horizontal="center" vertical="center"/>
    </xf>
    <xf numFmtId="0" fontId="9" fillId="2" borderId="26" xfId="7" applyFont="1" applyFill="1" applyBorder="1" applyAlignment="1">
      <alignment horizontal="left"/>
    </xf>
    <xf numFmtId="3" fontId="9" fillId="2" borderId="27" xfId="7" applyNumberFormat="1" applyFont="1" applyFill="1" applyBorder="1" applyAlignment="1">
      <alignment horizontal="right"/>
    </xf>
    <xf numFmtId="164" fontId="9" fillId="2" borderId="27" xfId="7" applyNumberFormat="1" applyFont="1" applyFill="1" applyBorder="1" applyAlignment="1">
      <alignment horizontal="right"/>
    </xf>
    <xf numFmtId="164" fontId="9" fillId="2" borderId="28" xfId="7" applyNumberFormat="1" applyFont="1" applyFill="1" applyBorder="1" applyAlignment="1">
      <alignment horizontal="right"/>
    </xf>
    <xf numFmtId="3" fontId="9" fillId="2" borderId="26" xfId="7" applyNumberFormat="1" applyFont="1" applyFill="1" applyBorder="1" applyAlignment="1">
      <alignment horizontal="right"/>
    </xf>
    <xf numFmtId="1" fontId="9" fillId="2" borderId="29" xfId="7" applyNumberFormat="1" applyFont="1" applyFill="1" applyBorder="1" applyAlignment="1">
      <alignment horizontal="right"/>
    </xf>
    <xf numFmtId="0" fontId="9" fillId="0" borderId="1" xfId="7" applyFont="1" applyBorder="1" applyAlignment="1">
      <alignment horizontal="left" indent="1"/>
    </xf>
    <xf numFmtId="3" fontId="9" fillId="0" borderId="39" xfId="7" applyNumberFormat="1" applyFont="1" applyBorder="1" applyAlignment="1">
      <alignment horizontal="right"/>
    </xf>
    <xf numFmtId="164" fontId="9" fillId="0" borderId="39" xfId="7" applyNumberFormat="1" applyFont="1" applyBorder="1" applyAlignment="1">
      <alignment horizontal="right"/>
    </xf>
    <xf numFmtId="164" fontId="9" fillId="0" borderId="45" xfId="7" applyNumberFormat="1" applyFont="1" applyBorder="1" applyAlignment="1">
      <alignment horizontal="right"/>
    </xf>
    <xf numFmtId="3" fontId="9" fillId="0" borderId="1" xfId="7" applyNumberFormat="1" applyFont="1" applyBorder="1" applyAlignment="1">
      <alignment horizontal="right"/>
    </xf>
    <xf numFmtId="1" fontId="9" fillId="0" borderId="40" xfId="7" applyNumberFormat="1" applyFont="1" applyBorder="1" applyAlignment="1">
      <alignment horizontal="right"/>
    </xf>
    <xf numFmtId="0" fontId="10" fillId="2" borderId="1" xfId="7" applyFont="1" applyFill="1" applyBorder="1" applyAlignment="1">
      <alignment horizontal="left" indent="2"/>
    </xf>
    <xf numFmtId="3" fontId="10" fillId="2" borderId="39" xfId="7" applyNumberFormat="1" applyFont="1" applyFill="1" applyBorder="1" applyAlignment="1">
      <alignment horizontal="right"/>
    </xf>
    <xf numFmtId="164" fontId="10" fillId="2" borderId="39" xfId="7" applyNumberFormat="1" applyFont="1" applyFill="1" applyBorder="1" applyAlignment="1">
      <alignment horizontal="right"/>
    </xf>
    <xf numFmtId="164" fontId="10" fillId="2" borderId="45" xfId="7" applyNumberFormat="1" applyFont="1" applyFill="1" applyBorder="1" applyAlignment="1">
      <alignment horizontal="right"/>
    </xf>
    <xf numFmtId="3" fontId="10" fillId="2" borderId="1" xfId="7" applyNumberFormat="1" applyFont="1" applyFill="1" applyBorder="1" applyAlignment="1">
      <alignment horizontal="right"/>
    </xf>
    <xf numFmtId="1" fontId="10" fillId="2" borderId="40" xfId="7" applyNumberFormat="1" applyFont="1" applyFill="1" applyBorder="1" applyAlignment="1">
      <alignment horizontal="right"/>
    </xf>
    <xf numFmtId="0" fontId="10" fillId="0" borderId="1" xfId="7" applyFont="1" applyBorder="1" applyAlignment="1">
      <alignment horizontal="left" indent="2"/>
    </xf>
    <xf numFmtId="3" fontId="10" fillId="0" borderId="39" xfId="7" applyNumberFormat="1" applyFont="1" applyBorder="1" applyAlignment="1">
      <alignment horizontal="right"/>
    </xf>
    <xf numFmtId="164" fontId="10" fillId="0" borderId="39" xfId="7" applyNumberFormat="1" applyFont="1" applyBorder="1" applyAlignment="1">
      <alignment horizontal="right"/>
    </xf>
    <xf numFmtId="164" fontId="10" fillId="0" borderId="45" xfId="7" applyNumberFormat="1" applyFont="1" applyBorder="1" applyAlignment="1">
      <alignment horizontal="right"/>
    </xf>
    <xf numFmtId="3" fontId="10" fillId="0" borderId="1" xfId="7" applyNumberFormat="1" applyFont="1" applyBorder="1" applyAlignment="1">
      <alignment horizontal="right"/>
    </xf>
    <xf numFmtId="1" fontId="10" fillId="0" borderId="40" xfId="7" applyNumberFormat="1" applyFont="1" applyBorder="1" applyAlignment="1">
      <alignment horizontal="right"/>
    </xf>
    <xf numFmtId="0" fontId="9" fillId="2" borderId="1" xfId="7" applyFont="1" applyFill="1" applyBorder="1" applyAlignment="1">
      <alignment horizontal="left" indent="1"/>
    </xf>
    <xf numFmtId="3" fontId="9" fillId="2" borderId="39" xfId="7" applyNumberFormat="1" applyFont="1" applyFill="1" applyBorder="1" applyAlignment="1">
      <alignment horizontal="right"/>
    </xf>
    <xf numFmtId="164" fontId="9" fillId="2" borderId="39" xfId="7" applyNumberFormat="1" applyFont="1" applyFill="1" applyBorder="1" applyAlignment="1">
      <alignment horizontal="right"/>
    </xf>
    <xf numFmtId="164" fontId="9" fillId="2" borderId="45" xfId="7" applyNumberFormat="1" applyFont="1" applyFill="1" applyBorder="1" applyAlignment="1">
      <alignment horizontal="right"/>
    </xf>
    <xf numFmtId="3" fontId="9" fillId="2" borderId="1" xfId="7" applyNumberFormat="1" applyFont="1" applyFill="1" applyBorder="1" applyAlignment="1">
      <alignment horizontal="right"/>
    </xf>
    <xf numFmtId="1" fontId="9" fillId="2" borderId="40" xfId="7" applyNumberFormat="1" applyFont="1" applyFill="1" applyBorder="1" applyAlignment="1">
      <alignment horizontal="right"/>
    </xf>
    <xf numFmtId="0" fontId="9" fillId="3" borderId="46" xfId="7" applyFont="1" applyFill="1" applyBorder="1" applyAlignment="1">
      <alignment horizontal="left" indent="1"/>
    </xf>
    <xf numFmtId="3" fontId="9" fillId="3" borderId="47" xfId="7" applyNumberFormat="1" applyFont="1" applyFill="1" applyBorder="1" applyAlignment="1">
      <alignment horizontal="right"/>
    </xf>
    <xf numFmtId="165" fontId="9" fillId="3" borderId="47" xfId="7" applyNumberFormat="1" applyFont="1" applyFill="1" applyBorder="1" applyAlignment="1">
      <alignment horizontal="right"/>
    </xf>
    <xf numFmtId="165" fontId="9" fillId="3" borderId="48" xfId="7" applyNumberFormat="1" applyFont="1" applyFill="1" applyBorder="1" applyAlignment="1">
      <alignment horizontal="right"/>
    </xf>
    <xf numFmtId="164" fontId="7" fillId="0" borderId="39" xfId="0" applyNumberFormat="1" applyFont="1" applyBorder="1" applyAlignment="1">
      <alignment horizontal="right"/>
    </xf>
    <xf numFmtId="2" fontId="7" fillId="0" borderId="39" xfId="0" applyNumberFormat="1" applyFont="1" applyBorder="1" applyAlignment="1">
      <alignment horizontal="right"/>
    </xf>
    <xf numFmtId="2" fontId="7" fillId="0" borderId="40" xfId="0" applyNumberFormat="1" applyFont="1" applyBorder="1" applyAlignment="1">
      <alignment horizontal="right"/>
    </xf>
    <xf numFmtId="164" fontId="6" fillId="0" borderId="39" xfId="0" applyNumberFormat="1" applyFont="1" applyBorder="1" applyAlignment="1">
      <alignment horizontal="right"/>
    </xf>
    <xf numFmtId="2" fontId="6" fillId="0" borderId="39" xfId="0" applyNumberFormat="1" applyFont="1" applyBorder="1" applyAlignment="1">
      <alignment horizontal="right"/>
    </xf>
    <xf numFmtId="2" fontId="6" fillId="0" borderId="40" xfId="0" applyNumberFormat="1" applyFont="1" applyBorder="1" applyAlignment="1">
      <alignment horizontal="right"/>
    </xf>
    <xf numFmtId="0" fontId="1" fillId="0" borderId="0" xfId="7" applyFont="1"/>
    <xf numFmtId="0" fontId="5" fillId="0" borderId="0" xfId="1" applyFont="1"/>
    <xf numFmtId="164" fontId="5" fillId="0" borderId="0" xfId="5" applyNumberFormat="1" applyFont="1" applyBorder="1" applyProtection="1">
      <protection locked="0"/>
    </xf>
    <xf numFmtId="3" fontId="5" fillId="0" borderId="0" xfId="5" applyNumberFormat="1" applyFont="1" applyBorder="1" applyProtection="1">
      <protection locked="0"/>
    </xf>
    <xf numFmtId="2" fontId="5" fillId="0" borderId="0" xfId="5" quotePrefix="1" applyFont="1" applyBorder="1" applyAlignment="1" applyProtection="1">
      <alignment vertical="justify"/>
      <protection locked="0"/>
    </xf>
    <xf numFmtId="2" fontId="5" fillId="0" borderId="0" xfId="5" quotePrefix="1" applyNumberFormat="1" applyFont="1" applyBorder="1" applyAlignment="1" applyProtection="1">
      <alignment vertical="justify"/>
      <protection locked="0"/>
    </xf>
    <xf numFmtId="2" fontId="5" fillId="0" borderId="0" xfId="5" applyNumberFormat="1" applyFont="1" applyBorder="1" applyProtection="1">
      <protection locked="0"/>
    </xf>
    <xf numFmtId="164" fontId="5" fillId="0" borderId="0" xfId="5" applyNumberFormat="1" applyFont="1" applyFill="1" applyBorder="1" applyProtection="1">
      <protection locked="0"/>
    </xf>
    <xf numFmtId="2" fontId="5" fillId="0" borderId="0" xfId="5" applyFont="1" applyFill="1" applyBorder="1" applyProtection="1">
      <protection locked="0"/>
    </xf>
    <xf numFmtId="2" fontId="5" fillId="0" borderId="0" xfId="5" applyNumberFormat="1" applyFont="1" applyFill="1" applyBorder="1" applyProtection="1">
      <protection locked="0"/>
    </xf>
    <xf numFmtId="2" fontId="5" fillId="0" borderId="0" xfId="5" applyFont="1"/>
    <xf numFmtId="3" fontId="5" fillId="0" borderId="0" xfId="5" applyNumberFormat="1" applyFont="1" applyAlignment="1">
      <alignment vertical="top"/>
    </xf>
    <xf numFmtId="3" fontId="5" fillId="0" borderId="0" xfId="5" applyNumberFormat="1" applyFont="1"/>
    <xf numFmtId="2" fontId="5" fillId="0" borderId="0" xfId="5" applyFont="1" applyAlignment="1">
      <alignment vertical="top"/>
    </xf>
    <xf numFmtId="164" fontId="5" fillId="0" borderId="0" xfId="5" applyNumberFormat="1" applyFont="1"/>
    <xf numFmtId="2" fontId="18" fillId="0" borderId="0" xfId="5" quotePrefix="1" applyFont="1" applyBorder="1" applyAlignment="1">
      <alignment horizontal="left"/>
    </xf>
    <xf numFmtId="3" fontId="18" fillId="0" borderId="0" xfId="5" applyNumberFormat="1" applyFont="1" applyFill="1" applyBorder="1"/>
    <xf numFmtId="49" fontId="18" fillId="0" borderId="0" xfId="5" quotePrefix="1" applyNumberFormat="1" applyFont="1" applyFill="1" applyBorder="1" applyAlignment="1" applyProtection="1">
      <alignment vertical="top"/>
      <protection locked="0"/>
    </xf>
    <xf numFmtId="2" fontId="18" fillId="0" borderId="0" xfId="5" quotePrefix="1" applyFont="1" applyBorder="1" applyAlignment="1" applyProtection="1">
      <alignment horizontal="left" vertical="top"/>
      <protection locked="0"/>
    </xf>
    <xf numFmtId="49" fontId="18" fillId="0" borderId="0" xfId="5" quotePrefix="1" applyNumberFormat="1" applyFont="1" applyBorder="1" applyAlignment="1" applyProtection="1">
      <alignment horizontal="left" vertical="top"/>
      <protection locked="0"/>
    </xf>
    <xf numFmtId="2" fontId="18" fillId="0" borderId="0" xfId="5" applyFont="1"/>
    <xf numFmtId="2" fontId="18" fillId="0" borderId="0" xfId="5" applyNumberFormat="1" applyFont="1" applyBorder="1" applyAlignment="1">
      <alignment vertical="top"/>
    </xf>
    <xf numFmtId="0" fontId="11" fillId="0" borderId="0" xfId="4" applyFont="1" applyAlignment="1">
      <alignment horizontal="center" vertical="center"/>
    </xf>
    <xf numFmtId="1" fontId="9" fillId="0" borderId="39" xfId="7" applyNumberFormat="1" applyFont="1" applyBorder="1" applyAlignment="1">
      <alignment horizontal="right"/>
    </xf>
    <xf numFmtId="1" fontId="10" fillId="2" borderId="39" xfId="7" applyNumberFormat="1" applyFont="1" applyFill="1" applyBorder="1" applyAlignment="1">
      <alignment horizontal="right"/>
    </xf>
    <xf numFmtId="1" fontId="10" fillId="0" borderId="39" xfId="7" applyNumberFormat="1" applyFont="1" applyBorder="1" applyAlignment="1">
      <alignment horizontal="right"/>
    </xf>
    <xf numFmtId="1" fontId="9" fillId="2" borderId="39" xfId="7" applyNumberFormat="1" applyFont="1" applyFill="1" applyBorder="1" applyAlignment="1">
      <alignment horizontal="right"/>
    </xf>
    <xf numFmtId="1" fontId="9" fillId="2" borderId="27" xfId="4" applyNumberFormat="1" applyFont="1" applyFill="1" applyBorder="1" applyAlignment="1">
      <alignment horizontal="right"/>
    </xf>
    <xf numFmtId="1" fontId="9" fillId="0" borderId="2" xfId="4" applyNumberFormat="1" applyFont="1" applyBorder="1" applyAlignment="1">
      <alignment horizontal="right"/>
    </xf>
    <xf numFmtId="1" fontId="10" fillId="2" borderId="2" xfId="4" applyNumberFormat="1" applyFont="1" applyFill="1" applyBorder="1" applyAlignment="1">
      <alignment horizontal="right"/>
    </xf>
    <xf numFmtId="1" fontId="10" fillId="0" borderId="2" xfId="4" applyNumberFormat="1" applyFont="1" applyBorder="1" applyAlignment="1">
      <alignment horizontal="right"/>
    </xf>
    <xf numFmtId="1" fontId="9" fillId="2" borderId="2" xfId="4" applyNumberFormat="1" applyFont="1" applyFill="1" applyBorder="1" applyAlignment="1">
      <alignment horizontal="right"/>
    </xf>
    <xf numFmtId="1" fontId="10" fillId="0" borderId="35" xfId="4" applyNumberFormat="1" applyFont="1" applyBorder="1" applyAlignment="1">
      <alignment horizontal="right"/>
    </xf>
    <xf numFmtId="2" fontId="7" fillId="0" borderId="0" xfId="5" quotePrefix="1" applyFont="1" applyFill="1" applyBorder="1" applyAlignment="1"/>
    <xf numFmtId="1" fontId="9" fillId="2" borderId="55" xfId="7" applyNumberFormat="1" applyFont="1" applyFill="1" applyBorder="1" applyAlignment="1">
      <alignment horizontal="right"/>
    </xf>
    <xf numFmtId="0" fontId="10" fillId="0" borderId="15" xfId="7" applyFont="1" applyBorder="1" applyAlignment="1">
      <alignment horizontal="center" vertical="center"/>
    </xf>
    <xf numFmtId="0" fontId="10" fillId="0" borderId="17" xfId="7" applyFont="1" applyBorder="1" applyAlignment="1">
      <alignment horizontal="center" vertical="center"/>
    </xf>
    <xf numFmtId="0" fontId="10" fillId="0" borderId="17" xfId="4" applyFont="1" applyBorder="1" applyAlignment="1">
      <alignment horizontal="center" vertical="center"/>
    </xf>
    <xf numFmtId="0" fontId="6" fillId="0" borderId="27" xfId="1" applyFont="1" applyBorder="1" applyAlignment="1">
      <alignment horizontal="center" vertical="center" wrapText="1"/>
    </xf>
    <xf numFmtId="0" fontId="7" fillId="0" borderId="56" xfId="1" applyFont="1" applyBorder="1" applyAlignment="1">
      <alignment horizontal="left"/>
    </xf>
    <xf numFmtId="164" fontId="7" fillId="0" borderId="39" xfId="1" applyNumberFormat="1" applyFont="1" applyBorder="1" applyAlignment="1">
      <alignment horizontal="right"/>
    </xf>
    <xf numFmtId="2" fontId="7" fillId="0" borderId="39" xfId="1" applyNumberFormat="1" applyFont="1" applyBorder="1" applyAlignment="1">
      <alignment horizontal="right"/>
    </xf>
    <xf numFmtId="2" fontId="7" fillId="0" borderId="40" xfId="1" applyNumberFormat="1" applyFont="1" applyBorder="1" applyAlignment="1">
      <alignment horizontal="right"/>
    </xf>
    <xf numFmtId="0" fontId="7" fillId="0" borderId="56" xfId="1" applyFont="1" applyBorder="1" applyAlignment="1">
      <alignment horizontal="left" indent="1"/>
    </xf>
    <xf numFmtId="0" fontId="6" fillId="0" borderId="56" xfId="1" applyFont="1" applyBorder="1" applyAlignment="1">
      <alignment horizontal="left" indent="2"/>
    </xf>
    <xf numFmtId="164" fontId="6" fillId="0" borderId="39" xfId="1" applyNumberFormat="1" applyFont="1" applyBorder="1" applyAlignment="1">
      <alignment horizontal="right"/>
    </xf>
    <xf numFmtId="2" fontId="6" fillId="0" borderId="39" xfId="1" applyNumberFormat="1" applyFont="1" applyBorder="1" applyAlignment="1">
      <alignment horizontal="right"/>
    </xf>
    <xf numFmtId="2" fontId="6" fillId="0" borderId="40" xfId="1" applyNumberFormat="1" applyFont="1" applyBorder="1" applyAlignment="1">
      <alignment horizontal="right"/>
    </xf>
    <xf numFmtId="0" fontId="6" fillId="0" borderId="14" xfId="1" applyFont="1" applyBorder="1" applyAlignment="1">
      <alignment horizontal="center" vertical="center" wrapText="1"/>
    </xf>
    <xf numFmtId="2" fontId="7" fillId="0" borderId="0" xfId="5" applyFont="1" applyFill="1" applyBorder="1" applyAlignment="1" applyProtection="1">
      <alignment horizontal="left" vertical="top"/>
      <protection locked="0"/>
    </xf>
    <xf numFmtId="164" fontId="7" fillId="0" borderId="61" xfId="3" applyNumberFormat="1" applyFont="1" applyBorder="1"/>
    <xf numFmtId="3" fontId="7" fillId="0" borderId="61" xfId="3" applyNumberFormat="1" applyFont="1" applyBorder="1"/>
    <xf numFmtId="3" fontId="7" fillId="0" borderId="59" xfId="3" applyNumberFormat="1" applyFont="1" applyBorder="1"/>
    <xf numFmtId="2" fontId="7" fillId="0" borderId="0" xfId="5" applyFont="1" applyFill="1" applyBorder="1" applyAlignment="1" applyProtection="1">
      <alignment horizontal="left" vertical="top" indent="1"/>
      <protection locked="0"/>
    </xf>
    <xf numFmtId="2" fontId="6" fillId="0" borderId="0" xfId="5" applyFont="1" applyFill="1" applyBorder="1" applyAlignment="1" applyProtection="1">
      <alignment horizontal="left" vertical="top" indent="2"/>
      <protection locked="0"/>
    </xf>
    <xf numFmtId="164" fontId="6" fillId="0" borderId="61" xfId="3" applyNumberFormat="1" applyFont="1" applyBorder="1"/>
    <xf numFmtId="3" fontId="6" fillId="0" borderId="61" xfId="3" applyNumberFormat="1" applyFont="1" applyBorder="1"/>
    <xf numFmtId="3" fontId="6" fillId="0" borderId="59" xfId="3" applyNumberFormat="1" applyFont="1" applyBorder="1"/>
    <xf numFmtId="164" fontId="6" fillId="0" borderId="59" xfId="3" quotePrefix="1" applyNumberFormat="1" applyFont="1" applyBorder="1" applyAlignment="1">
      <alignment horizontal="right" vertical="top"/>
    </xf>
    <xf numFmtId="2" fontId="6" fillId="0" borderId="0" xfId="5" quotePrefix="1" applyFont="1" applyBorder="1" applyAlignment="1" applyProtection="1">
      <alignment horizontal="left" vertical="top"/>
      <protection locked="0"/>
    </xf>
    <xf numFmtId="49" fontId="6" fillId="0" borderId="0" xfId="5" quotePrefix="1" applyNumberFormat="1" applyFont="1" applyBorder="1" applyAlignment="1" applyProtection="1">
      <alignment horizontal="left" vertical="top"/>
      <protection locked="0"/>
    </xf>
    <xf numFmtId="2" fontId="7" fillId="0" borderId="61" xfId="3" applyNumberFormat="1" applyFont="1" applyBorder="1" applyAlignment="1">
      <alignment horizontal="right"/>
    </xf>
    <xf numFmtId="2" fontId="7" fillId="0" borderId="59" xfId="3" applyNumberFormat="1" applyFont="1" applyBorder="1" applyAlignment="1">
      <alignment horizontal="right"/>
    </xf>
    <xf numFmtId="2" fontId="6" fillId="0" borderId="61" xfId="3" applyNumberFormat="1" applyFont="1" applyBorder="1" applyAlignment="1">
      <alignment horizontal="right"/>
    </xf>
    <xf numFmtId="2" fontId="6" fillId="0" borderId="59" xfId="3" applyNumberFormat="1" applyFont="1" applyBorder="1" applyAlignment="1">
      <alignment horizontal="right"/>
    </xf>
    <xf numFmtId="2" fontId="6" fillId="0" borderId="61" xfId="3" quotePrefix="1" applyNumberFormat="1" applyFont="1" applyBorder="1" applyAlignment="1">
      <alignment horizontal="right"/>
    </xf>
    <xf numFmtId="2" fontId="6" fillId="0" borderId="61" xfId="3" quotePrefix="1" applyNumberFormat="1" applyFont="1" applyBorder="1" applyAlignment="1">
      <alignment horizontal="right" vertical="top"/>
    </xf>
    <xf numFmtId="2" fontId="6" fillId="0" borderId="0" xfId="5" applyNumberFormat="1" applyFont="1" applyBorder="1" applyAlignment="1">
      <alignment horizontal="right"/>
    </xf>
    <xf numFmtId="2" fontId="6" fillId="0" borderId="0" xfId="5" applyNumberFormat="1" applyFont="1" applyBorder="1" applyAlignment="1">
      <alignment vertical="top"/>
    </xf>
    <xf numFmtId="2" fontId="7" fillId="0" borderId="61" xfId="3" applyNumberFormat="1" applyFont="1" applyBorder="1"/>
    <xf numFmtId="2" fontId="7" fillId="0" borderId="59" xfId="3" applyNumberFormat="1" applyFont="1" applyBorder="1"/>
    <xf numFmtId="2" fontId="6" fillId="0" borderId="61" xfId="3" applyNumberFormat="1" applyFont="1" applyBorder="1"/>
    <xf numFmtId="2" fontId="6" fillId="0" borderId="59" xfId="3" applyNumberFormat="1" applyFont="1" applyBorder="1"/>
    <xf numFmtId="2" fontId="6" fillId="0" borderId="0" xfId="5" applyFont="1" applyAlignment="1">
      <alignment vertical="top"/>
    </xf>
    <xf numFmtId="0" fontId="7" fillId="0" borderId="0" xfId="1" applyFont="1" applyAlignment="1">
      <alignment horizontal="center"/>
    </xf>
    <xf numFmtId="0" fontId="6" fillId="0" borderId="0" xfId="1" applyFont="1"/>
    <xf numFmtId="0" fontId="6" fillId="0" borderId="0" xfId="1" applyFont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24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1" fontId="7" fillId="0" borderId="0" xfId="8" quotePrefix="1" applyNumberFormat="1" applyFont="1" applyFill="1" applyBorder="1" applyAlignment="1">
      <alignment horizontal="right" vertical="top"/>
    </xf>
    <xf numFmtId="0" fontId="6" fillId="0" borderId="7" xfId="1" applyFont="1" applyBorder="1" applyAlignment="1">
      <alignment horizontal="center" vertical="top"/>
    </xf>
    <xf numFmtId="0" fontId="6" fillId="0" borderId="4" xfId="1" applyFont="1" applyBorder="1" applyAlignment="1">
      <alignment horizontal="center" vertical="top"/>
    </xf>
    <xf numFmtId="0" fontId="6" fillId="0" borderId="7" xfId="1" applyFont="1" applyBorder="1" applyAlignment="1">
      <alignment horizontal="center" vertical="top" wrapText="1"/>
    </xf>
    <xf numFmtId="1" fontId="6" fillId="0" borderId="0" xfId="1" applyNumberFormat="1" applyFont="1"/>
    <xf numFmtId="3" fontId="7" fillId="0" borderId="61" xfId="1" applyNumberFormat="1" applyFont="1" applyBorder="1"/>
    <xf numFmtId="1" fontId="7" fillId="0" borderId="61" xfId="8" quotePrefix="1" applyNumberFormat="1" applyFont="1" applyFill="1" applyBorder="1" applyAlignment="1">
      <alignment horizontal="right" vertical="top"/>
    </xf>
    <xf numFmtId="1" fontId="7" fillId="0" borderId="59" xfId="1" applyNumberFormat="1" applyFont="1" applyBorder="1"/>
    <xf numFmtId="3" fontId="7" fillId="0" borderId="61" xfId="1" applyNumberFormat="1" applyFont="1" applyBorder="1" applyAlignment="1">
      <alignment wrapText="1"/>
    </xf>
    <xf numFmtId="164" fontId="7" fillId="0" borderId="61" xfId="1" applyNumberFormat="1" applyFont="1" applyBorder="1"/>
    <xf numFmtId="1" fontId="7" fillId="0" borderId="10" xfId="8" quotePrefix="1" applyNumberFormat="1" applyFont="1" applyFill="1" applyBorder="1" applyAlignment="1">
      <alignment horizontal="right" vertical="top"/>
    </xf>
    <xf numFmtId="3" fontId="7" fillId="0" borderId="61" xfId="1" applyNumberFormat="1" applyFont="1" applyBorder="1" applyAlignment="1">
      <alignment horizontal="right"/>
    </xf>
    <xf numFmtId="1" fontId="7" fillId="0" borderId="61" xfId="1" applyNumberFormat="1" applyFont="1" applyBorder="1" applyAlignment="1">
      <alignment horizontal="right"/>
    </xf>
    <xf numFmtId="1" fontId="7" fillId="0" borderId="59" xfId="1" applyNumberFormat="1" applyFont="1" applyBorder="1" applyAlignment="1">
      <alignment horizontal="right"/>
    </xf>
    <xf numFmtId="3" fontId="7" fillId="0" borderId="61" xfId="1" applyNumberFormat="1" applyFont="1" applyBorder="1" applyAlignment="1">
      <alignment horizontal="right" wrapText="1"/>
    </xf>
    <xf numFmtId="164" fontId="7" fillId="0" borderId="61" xfId="1" applyNumberFormat="1" applyFont="1" applyBorder="1" applyAlignment="1">
      <alignment horizontal="right"/>
    </xf>
    <xf numFmtId="3" fontId="6" fillId="0" borderId="61" xfId="1" applyNumberFormat="1" applyFont="1" applyBorder="1"/>
    <xf numFmtId="1" fontId="6" fillId="0" borderId="61" xfId="1" applyNumberFormat="1" applyFont="1" applyBorder="1"/>
    <xf numFmtId="1" fontId="6" fillId="0" borderId="59" xfId="1" applyNumberFormat="1" applyFont="1" applyBorder="1"/>
    <xf numFmtId="3" fontId="6" fillId="0" borderId="61" xfId="1" applyNumberFormat="1" applyFont="1" applyBorder="1" applyAlignment="1">
      <alignment wrapText="1"/>
    </xf>
    <xf numFmtId="164" fontId="6" fillId="0" borderId="61" xfId="1" applyNumberFormat="1" applyFont="1" applyBorder="1"/>
    <xf numFmtId="3" fontId="6" fillId="0" borderId="0" xfId="1" applyNumberFormat="1" applyFont="1"/>
    <xf numFmtId="164" fontId="6" fillId="0" borderId="0" xfId="1" applyNumberFormat="1" applyFont="1"/>
    <xf numFmtId="1" fontId="6" fillId="0" borderId="0" xfId="8" quotePrefix="1" applyNumberFormat="1" applyFont="1" applyFill="1" applyBorder="1" applyAlignment="1">
      <alignment horizontal="right" vertical="top"/>
    </xf>
    <xf numFmtId="1" fontId="6" fillId="0" borderId="61" xfId="8" quotePrefix="1" applyNumberFormat="1" applyFont="1" applyFill="1" applyBorder="1" applyAlignment="1">
      <alignment horizontal="right" vertical="top"/>
    </xf>
    <xf numFmtId="1" fontId="6" fillId="0" borderId="59" xfId="8" quotePrefix="1" applyNumberFormat="1" applyFont="1" applyFill="1" applyBorder="1" applyAlignment="1">
      <alignment horizontal="right" vertical="top"/>
    </xf>
    <xf numFmtId="2" fontId="6" fillId="0" borderId="0" xfId="5" quotePrefix="1" applyFont="1" applyBorder="1" applyAlignment="1">
      <alignment horizontal="left"/>
    </xf>
    <xf numFmtId="2" fontId="6" fillId="0" borderId="0" xfId="9" quotePrefix="1" applyNumberFormat="1" applyFont="1" applyBorder="1" applyAlignment="1">
      <alignment horizontal="left" vertical="top"/>
    </xf>
    <xf numFmtId="4" fontId="5" fillId="0" borderId="0" xfId="1" applyNumberFormat="1" applyFont="1"/>
    <xf numFmtId="0" fontId="11" fillId="0" borderId="32" xfId="7" applyFont="1" applyBorder="1" applyAlignment="1">
      <alignment horizontal="center" vertical="center"/>
    </xf>
    <xf numFmtId="0" fontId="11" fillId="0" borderId="50" xfId="7" applyFont="1" applyBorder="1" applyAlignment="1">
      <alignment horizontal="center" vertical="center"/>
    </xf>
    <xf numFmtId="0" fontId="12" fillId="0" borderId="32" xfId="7" applyFont="1" applyBorder="1" applyAlignment="1">
      <alignment horizontal="center" vertical="center"/>
    </xf>
    <xf numFmtId="0" fontId="12" fillId="0" borderId="50" xfId="7" applyFont="1" applyBorder="1" applyAlignment="1">
      <alignment horizontal="center" vertical="center"/>
    </xf>
    <xf numFmtId="0" fontId="12" fillId="0" borderId="53" xfId="7" applyFont="1" applyBorder="1" applyAlignment="1">
      <alignment horizontal="center" vertical="center"/>
    </xf>
    <xf numFmtId="0" fontId="11" fillId="0" borderId="19" xfId="7" applyFont="1" applyBorder="1" applyAlignment="1">
      <alignment horizontal="center" vertical="center"/>
    </xf>
    <xf numFmtId="0" fontId="11" fillId="0" borderId="20" xfId="7" applyFont="1" applyBorder="1" applyAlignment="1">
      <alignment horizontal="center" vertical="center"/>
    </xf>
    <xf numFmtId="0" fontId="11" fillId="0" borderId="43" xfId="7" applyFont="1" applyBorder="1" applyAlignment="1">
      <alignment horizontal="center" vertical="center"/>
    </xf>
    <xf numFmtId="0" fontId="10" fillId="0" borderId="17" xfId="7" applyFont="1" applyBorder="1" applyAlignment="1">
      <alignment horizontal="center" vertical="center"/>
    </xf>
    <xf numFmtId="0" fontId="10" fillId="0" borderId="15" xfId="7" applyFont="1" applyBorder="1" applyAlignment="1">
      <alignment horizontal="center" vertical="center"/>
    </xf>
    <xf numFmtId="0" fontId="10" fillId="0" borderId="22" xfId="7" applyFont="1" applyBorder="1" applyAlignment="1">
      <alignment horizontal="center" vertical="center"/>
    </xf>
    <xf numFmtId="0" fontId="10" fillId="0" borderId="23" xfId="7" applyFont="1" applyBorder="1" applyAlignment="1">
      <alignment horizontal="center" vertical="center" wrapText="1"/>
    </xf>
    <xf numFmtId="0" fontId="10" fillId="0" borderId="24" xfId="7" applyFont="1" applyBorder="1" applyAlignment="1">
      <alignment horizontal="center" vertical="center" wrapText="1"/>
    </xf>
    <xf numFmtId="0" fontId="10" fillId="0" borderId="25" xfId="7" applyFont="1" applyBorder="1" applyAlignment="1">
      <alignment horizontal="center" vertical="center" wrapText="1"/>
    </xf>
    <xf numFmtId="0" fontId="10" fillId="0" borderId="42" xfId="7" applyFont="1" applyBorder="1" applyAlignment="1">
      <alignment horizontal="center" vertical="center" wrapText="1"/>
    </xf>
    <xf numFmtId="0" fontId="10" fillId="0" borderId="32" xfId="7" applyFont="1" applyBorder="1" applyAlignment="1">
      <alignment horizontal="center" vertical="center" wrapText="1"/>
    </xf>
    <xf numFmtId="0" fontId="10" fillId="0" borderId="41" xfId="7" applyFont="1" applyBorder="1" applyAlignment="1">
      <alignment horizontal="center" vertical="center"/>
    </xf>
    <xf numFmtId="0" fontId="10" fillId="0" borderId="53" xfId="7" applyFont="1" applyBorder="1" applyAlignment="1">
      <alignment horizontal="center" vertical="center" wrapText="1"/>
    </xf>
    <xf numFmtId="0" fontId="10" fillId="0" borderId="19" xfId="7" applyFont="1" applyBorder="1" applyAlignment="1">
      <alignment horizontal="center" vertical="center"/>
    </xf>
    <xf numFmtId="0" fontId="10" fillId="0" borderId="20" xfId="7" applyFont="1" applyBorder="1" applyAlignment="1">
      <alignment horizontal="center" vertical="center"/>
    </xf>
    <xf numFmtId="0" fontId="10" fillId="0" borderId="44" xfId="7" applyFont="1" applyBorder="1" applyAlignment="1">
      <alignment horizontal="center" vertical="center"/>
    </xf>
    <xf numFmtId="0" fontId="18" fillId="0" borderId="0" xfId="7" applyFont="1" applyAlignment="1">
      <alignment horizontal="left" wrapText="1"/>
    </xf>
    <xf numFmtId="0" fontId="10" fillId="0" borderId="62" xfId="7" applyFont="1" applyBorder="1" applyAlignment="1">
      <alignment horizontal="center" vertical="center"/>
    </xf>
    <xf numFmtId="0" fontId="10" fillId="0" borderId="18" xfId="7" applyFont="1" applyBorder="1" applyAlignment="1">
      <alignment horizontal="center" vertical="center"/>
    </xf>
    <xf numFmtId="0" fontId="10" fillId="0" borderId="63" xfId="7" applyFont="1" applyBorder="1" applyAlignment="1">
      <alignment horizontal="center" vertical="center"/>
    </xf>
    <xf numFmtId="0" fontId="10" fillId="0" borderId="21" xfId="7" applyFont="1" applyBorder="1" applyAlignment="1">
      <alignment horizontal="center" vertical="center"/>
    </xf>
    <xf numFmtId="0" fontId="10" fillId="0" borderId="12" xfId="7" applyFont="1" applyBorder="1" applyAlignment="1">
      <alignment horizontal="center" vertical="center"/>
    </xf>
    <xf numFmtId="0" fontId="18" fillId="0" borderId="13" xfId="7" applyFont="1" applyBorder="1" applyAlignment="1">
      <alignment horizontal="left" wrapText="1"/>
    </xf>
    <xf numFmtId="0" fontId="10" fillId="0" borderId="54" xfId="7" applyFont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0" fontId="18" fillId="0" borderId="0" xfId="0" applyFont="1"/>
    <xf numFmtId="0" fontId="16" fillId="0" borderId="32" xfId="1" applyFont="1" applyBorder="1" applyAlignment="1">
      <alignment horizontal="center" vertical="center"/>
    </xf>
    <xf numFmtId="0" fontId="17" fillId="0" borderId="32" xfId="1" applyFont="1" applyBorder="1" applyAlignment="1">
      <alignment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164" fontId="6" fillId="0" borderId="11" xfId="5" quotePrefix="1" applyNumberFormat="1" applyFont="1" applyBorder="1" applyAlignment="1">
      <alignment horizontal="center" vertical="center" wrapText="1"/>
    </xf>
    <xf numFmtId="164" fontId="6" fillId="0" borderId="12" xfId="5" quotePrefix="1" applyNumberFormat="1" applyFont="1" applyBorder="1" applyAlignment="1">
      <alignment horizontal="center" vertical="center" wrapText="1"/>
    </xf>
    <xf numFmtId="164" fontId="6" fillId="0" borderId="11" xfId="5" applyNumberFormat="1" applyFont="1" applyBorder="1" applyAlignment="1">
      <alignment horizontal="center" vertical="center" wrapText="1"/>
    </xf>
    <xf numFmtId="164" fontId="6" fillId="0" borderId="12" xfId="5" applyNumberFormat="1" applyFont="1" applyBorder="1" applyAlignment="1">
      <alignment horizontal="center" vertical="center" wrapText="1"/>
    </xf>
    <xf numFmtId="164" fontId="6" fillId="0" borderId="10" xfId="5" applyNumberFormat="1" applyFont="1" applyBorder="1" applyAlignment="1">
      <alignment horizontal="center" vertical="center" wrapText="1"/>
    </xf>
    <xf numFmtId="164" fontId="6" fillId="0" borderId="9" xfId="5" applyNumberFormat="1" applyFont="1" applyBorder="1" applyAlignment="1">
      <alignment horizontal="center" vertical="center" wrapText="1"/>
    </xf>
    <xf numFmtId="2" fontId="6" fillId="0" borderId="4" xfId="5" applyFont="1" applyBorder="1" applyAlignment="1">
      <alignment horizontal="center" vertical="center"/>
    </xf>
    <xf numFmtId="2" fontId="6" fillId="0" borderId="6" xfId="5" applyFont="1" applyBorder="1" applyAlignment="1">
      <alignment horizontal="center" vertical="center"/>
    </xf>
    <xf numFmtId="164" fontId="6" fillId="0" borderId="24" xfId="5" applyNumberFormat="1" applyFont="1" applyBorder="1" applyAlignment="1">
      <alignment horizontal="center" vertical="center" wrapText="1"/>
    </xf>
    <xf numFmtId="164" fontId="6" fillId="0" borderId="32" xfId="5" applyNumberFormat="1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49" xfId="1" applyFont="1" applyBorder="1" applyAlignment="1">
      <alignment horizontal="center" vertical="center" wrapText="1"/>
    </xf>
    <xf numFmtId="0" fontId="6" fillId="0" borderId="10" xfId="5" applyNumberFormat="1" applyFont="1" applyBorder="1" applyAlignment="1">
      <alignment horizontal="center" vertical="center" wrapText="1"/>
    </xf>
    <xf numFmtId="0" fontId="6" fillId="0" borderId="9" xfId="5" applyNumberFormat="1" applyFont="1" applyBorder="1" applyAlignment="1">
      <alignment horizontal="center" vertical="center" wrapText="1"/>
    </xf>
    <xf numFmtId="0" fontId="6" fillId="0" borderId="11" xfId="5" applyNumberFormat="1" applyFont="1" applyBorder="1" applyAlignment="1">
      <alignment horizontal="center" vertical="center" wrapText="1"/>
    </xf>
    <xf numFmtId="0" fontId="6" fillId="0" borderId="12" xfId="5" applyNumberFormat="1" applyFont="1" applyBorder="1" applyAlignment="1">
      <alignment horizontal="center" vertical="center" wrapText="1"/>
    </xf>
    <xf numFmtId="0" fontId="6" fillId="0" borderId="11" xfId="5" quotePrefix="1" applyNumberFormat="1" applyFont="1" applyBorder="1" applyAlignment="1">
      <alignment horizontal="center" vertical="center" wrapText="1"/>
    </xf>
    <xf numFmtId="0" fontId="6" fillId="0" borderId="12" xfId="5" quotePrefix="1" applyNumberFormat="1" applyFont="1" applyBorder="1" applyAlignment="1">
      <alignment horizontal="center" vertical="center" wrapText="1"/>
    </xf>
    <xf numFmtId="2" fontId="6" fillId="0" borderId="4" xfId="5" applyNumberFormat="1" applyFont="1" applyFill="1" applyBorder="1" applyAlignment="1">
      <alignment horizontal="center" vertical="center"/>
    </xf>
    <xf numFmtId="2" fontId="6" fillId="0" borderId="5" xfId="5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left" wrapText="1"/>
    </xf>
    <xf numFmtId="0" fontId="6" fillId="0" borderId="0" xfId="1" applyFont="1"/>
    <xf numFmtId="0" fontId="16" fillId="0" borderId="0" xfId="1" applyFont="1" applyAlignment="1">
      <alignment horizontal="center"/>
    </xf>
    <xf numFmtId="0" fontId="17" fillId="0" borderId="0" xfId="1" applyFont="1"/>
    <xf numFmtId="0" fontId="6" fillId="0" borderId="57" xfId="1" applyFont="1" applyBorder="1" applyAlignment="1">
      <alignment horizontal="center" vertical="center" wrapText="1"/>
    </xf>
    <xf numFmtId="0" fontId="6" fillId="0" borderId="26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 wrapText="1"/>
    </xf>
    <xf numFmtId="0" fontId="6" fillId="0" borderId="40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6" fillId="0" borderId="27" xfId="1" applyFont="1" applyBorder="1" applyAlignment="1">
      <alignment horizontal="center" vertical="center" wrapText="1"/>
    </xf>
    <xf numFmtId="0" fontId="6" fillId="0" borderId="39" xfId="1" applyFont="1" applyBorder="1" applyAlignment="1">
      <alignment horizontal="center" vertical="center" wrapText="1"/>
    </xf>
    <xf numFmtId="0" fontId="6" fillId="0" borderId="13" xfId="1" applyFont="1" applyBorder="1" applyAlignment="1">
      <alignment horizontal="center" vertical="center" wrapText="1"/>
    </xf>
    <xf numFmtId="0" fontId="11" fillId="0" borderId="31" xfId="4" applyFont="1" applyBorder="1" applyAlignment="1">
      <alignment horizontal="center" vertical="center"/>
    </xf>
    <xf numFmtId="0" fontId="11" fillId="0" borderId="53" xfId="4" applyFont="1" applyBorder="1" applyAlignment="1">
      <alignment horizontal="center" vertical="center"/>
    </xf>
    <xf numFmtId="0" fontId="10" fillId="0" borderId="23" xfId="4" applyFont="1" applyBorder="1" applyAlignment="1">
      <alignment horizontal="center" vertical="center" wrapText="1"/>
    </xf>
    <xf numFmtId="0" fontId="10" fillId="0" borderId="24" xfId="4" applyFont="1" applyBorder="1" applyAlignment="1">
      <alignment horizontal="center" vertical="center" wrapText="1"/>
    </xf>
    <xf numFmtId="0" fontId="10" fillId="0" borderId="9" xfId="4" applyFont="1" applyBorder="1" applyAlignment="1">
      <alignment horizontal="center" vertical="center" wrapText="1"/>
    </xf>
    <xf numFmtId="0" fontId="10" fillId="0" borderId="53" xfId="4" applyFont="1" applyBorder="1" applyAlignment="1">
      <alignment horizontal="center" vertical="center" wrapText="1"/>
    </xf>
    <xf numFmtId="0" fontId="10" fillId="0" borderId="32" xfId="4" applyFont="1" applyBorder="1" applyAlignment="1">
      <alignment horizontal="center" vertical="center" wrapText="1"/>
    </xf>
    <xf numFmtId="0" fontId="10" fillId="0" borderId="21" xfId="4" applyFont="1" applyBorder="1" applyAlignment="1">
      <alignment horizontal="center" vertical="center"/>
    </xf>
    <xf numFmtId="0" fontId="10" fillId="0" borderId="12" xfId="4" applyFont="1" applyBorder="1" applyAlignment="1">
      <alignment horizontal="center" vertical="center"/>
    </xf>
    <xf numFmtId="0" fontId="18" fillId="0" borderId="0" xfId="4" applyFont="1" applyAlignment="1">
      <alignment horizontal="left" wrapText="1"/>
    </xf>
    <xf numFmtId="0" fontId="10" fillId="0" borderId="15" xfId="4" applyFont="1" applyBorder="1" applyAlignment="1">
      <alignment horizontal="center" vertical="center"/>
    </xf>
    <xf numFmtId="0" fontId="10" fillId="0" borderId="5" xfId="4" applyFont="1" applyBorder="1" applyAlignment="1">
      <alignment horizontal="center" vertical="center"/>
    </xf>
    <xf numFmtId="0" fontId="11" fillId="0" borderId="20" xfId="4" applyFont="1" applyBorder="1" applyAlignment="1">
      <alignment horizontal="center" vertical="center"/>
    </xf>
    <xf numFmtId="0" fontId="11" fillId="0" borderId="33" xfId="4" applyFont="1" applyBorder="1" applyAlignment="1">
      <alignment horizontal="center" vertical="center"/>
    </xf>
    <xf numFmtId="0" fontId="10" fillId="0" borderId="31" xfId="4" applyFont="1" applyBorder="1" applyAlignment="1">
      <alignment horizontal="center" vertical="center"/>
    </xf>
    <xf numFmtId="0" fontId="10" fillId="0" borderId="53" xfId="4" applyFont="1" applyBorder="1" applyAlignment="1">
      <alignment horizontal="center" vertical="center"/>
    </xf>
    <xf numFmtId="0" fontId="10" fillId="0" borderId="17" xfId="4" applyFont="1" applyBorder="1" applyAlignment="1">
      <alignment horizontal="center" vertical="center"/>
    </xf>
    <xf numFmtId="0" fontId="10" fillId="0" borderId="54" xfId="4" applyFont="1" applyBorder="1" applyAlignment="1">
      <alignment horizontal="center" vertical="center"/>
    </xf>
    <xf numFmtId="164" fontId="16" fillId="0" borderId="32" xfId="5" quotePrefix="1" applyNumberFormat="1" applyFont="1" applyFill="1" applyBorder="1" applyAlignment="1" applyProtection="1">
      <alignment horizontal="center" vertical="center"/>
      <protection locked="0"/>
    </xf>
    <xf numFmtId="2" fontId="17" fillId="0" borderId="32" xfId="5" applyFont="1" applyBorder="1" applyAlignment="1" applyProtection="1">
      <alignment vertical="center"/>
      <protection locked="0"/>
    </xf>
    <xf numFmtId="2" fontId="6" fillId="0" borderId="19" xfId="5" applyNumberFormat="1" applyFont="1" applyFill="1" applyBorder="1" applyAlignment="1" applyProtection="1">
      <alignment horizontal="center" vertical="top"/>
      <protection locked="0"/>
    </xf>
    <xf numFmtId="2" fontId="6" fillId="0" borderId="20" xfId="5" applyNumberFormat="1" applyFont="1" applyFill="1" applyBorder="1" applyAlignment="1" applyProtection="1">
      <alignment horizontal="center" vertical="top"/>
      <protection locked="0"/>
    </xf>
    <xf numFmtId="2" fontId="6" fillId="0" borderId="38" xfId="5" applyNumberFormat="1" applyFont="1" applyFill="1" applyBorder="1" applyAlignment="1" applyProtection="1">
      <alignment horizontal="center" vertical="top"/>
      <protection locked="0"/>
    </xf>
    <xf numFmtId="164" fontId="6" fillId="0" borderId="9" xfId="5" applyNumberFormat="1" applyFont="1" applyFill="1" applyBorder="1" applyAlignment="1" applyProtection="1">
      <alignment horizontal="center" vertical="center"/>
      <protection locked="0"/>
    </xf>
    <xf numFmtId="2" fontId="6" fillId="0" borderId="32" xfId="5" applyFont="1" applyBorder="1" applyAlignment="1" applyProtection="1">
      <protection locked="0"/>
    </xf>
    <xf numFmtId="164" fontId="6" fillId="0" borderId="8" xfId="5" quotePrefix="1" applyNumberFormat="1" applyFont="1" applyFill="1" applyBorder="1" applyAlignment="1" applyProtection="1">
      <alignment horizontal="center" vertical="center" wrapText="1"/>
      <protection locked="0"/>
    </xf>
    <xf numFmtId="164" fontId="6" fillId="0" borderId="37" xfId="5" applyNumberFormat="1" applyFont="1" applyBorder="1" applyAlignment="1" applyProtection="1">
      <protection locked="0"/>
    </xf>
    <xf numFmtId="164" fontId="6" fillId="0" borderId="12" xfId="5" applyNumberFormat="1" applyFont="1" applyBorder="1" applyAlignment="1" applyProtection="1">
      <protection locked="0"/>
    </xf>
    <xf numFmtId="2" fontId="6" fillId="0" borderId="10" xfId="5" quotePrefix="1" applyNumberFormat="1" applyFont="1" applyFill="1" applyBorder="1" applyAlignment="1" applyProtection="1">
      <alignment horizontal="center" vertical="center" wrapText="1"/>
      <protection locked="0"/>
    </xf>
    <xf numFmtId="2" fontId="6" fillId="0" borderId="24" xfId="5" applyNumberFormat="1" applyFont="1" applyBorder="1" applyAlignment="1" applyProtection="1">
      <protection locked="0"/>
    </xf>
    <xf numFmtId="2" fontId="6" fillId="0" borderId="19" xfId="5" applyNumberFormat="1" applyFont="1" applyBorder="1" applyAlignment="1" applyProtection="1">
      <protection locked="0"/>
    </xf>
    <xf numFmtId="2" fontId="6" fillId="0" borderId="9" xfId="5" applyNumberFormat="1" applyFont="1" applyFill="1" applyBorder="1" applyAlignment="1" applyProtection="1">
      <alignment horizontal="center" vertical="center"/>
      <protection locked="0"/>
    </xf>
    <xf numFmtId="164" fontId="6" fillId="0" borderId="11" xfId="5" quotePrefix="1" applyNumberFormat="1" applyFont="1" applyFill="1" applyBorder="1" applyAlignment="1" applyProtection="1">
      <alignment horizontal="center" vertical="center" wrapText="1"/>
      <protection locked="0"/>
    </xf>
    <xf numFmtId="164" fontId="6" fillId="0" borderId="12" xfId="5" quotePrefix="1" applyNumberFormat="1" applyFont="1" applyFill="1" applyBorder="1" applyAlignment="1" applyProtection="1">
      <alignment horizontal="center" vertical="center" wrapText="1"/>
      <protection locked="0"/>
    </xf>
    <xf numFmtId="2" fontId="6" fillId="0" borderId="11" xfId="5" applyNumberFormat="1" applyFont="1" applyFill="1" applyBorder="1" applyAlignment="1" applyProtection="1">
      <alignment horizontal="center" vertical="center" wrapText="1"/>
      <protection locked="0"/>
    </xf>
    <xf numFmtId="2" fontId="6" fillId="0" borderId="12" xfId="5" applyNumberFormat="1" applyFont="1" applyFill="1" applyBorder="1" applyAlignment="1" applyProtection="1">
      <alignment horizontal="center" vertical="center" wrapText="1"/>
      <protection locked="0"/>
    </xf>
    <xf numFmtId="2" fontId="6" fillId="0" borderId="11" xfId="5" quotePrefix="1" applyNumberFormat="1" applyFont="1" applyFill="1" applyBorder="1" applyAlignment="1" applyProtection="1">
      <alignment horizontal="center" vertical="center" wrapText="1"/>
      <protection locked="0"/>
    </xf>
    <xf numFmtId="2" fontId="6" fillId="0" borderId="12" xfId="5" quotePrefix="1" applyNumberFormat="1" applyFont="1" applyFill="1" applyBorder="1" applyAlignment="1" applyProtection="1">
      <alignment horizontal="center" vertical="center" wrapText="1"/>
      <protection locked="0"/>
    </xf>
    <xf numFmtId="2" fontId="6" fillId="0" borderId="9" xfId="5" quotePrefix="1" applyNumberFormat="1" applyFont="1" applyFill="1" applyBorder="1" applyAlignment="1" applyProtection="1">
      <alignment horizontal="center" vertical="center" wrapText="1"/>
      <protection locked="0"/>
    </xf>
    <xf numFmtId="2" fontId="6" fillId="0" borderId="32" xfId="5" applyNumberFormat="1" applyFont="1" applyBorder="1" applyAlignment="1" applyProtection="1">
      <protection locked="0"/>
    </xf>
    <xf numFmtId="2" fontId="6" fillId="0" borderId="38" xfId="5" applyNumberFormat="1" applyFont="1" applyBorder="1" applyAlignment="1" applyProtection="1">
      <protection locked="0"/>
    </xf>
    <xf numFmtId="2" fontId="6" fillId="0" borderId="37" xfId="5" applyNumberFormat="1" applyFont="1" applyFill="1" applyBorder="1" applyAlignment="1" applyProtection="1">
      <alignment horizontal="center" vertical="center" wrapText="1"/>
      <protection locked="0"/>
    </xf>
    <xf numFmtId="2" fontId="6" fillId="0" borderId="8" xfId="5" applyNumberFormat="1" applyFont="1" applyFill="1" applyBorder="1" applyAlignment="1" applyProtection="1">
      <alignment horizontal="center" vertical="center" wrapText="1"/>
      <protection locked="0"/>
    </xf>
    <xf numFmtId="2" fontId="6" fillId="0" borderId="9" xfId="5" applyNumberFormat="1" applyFont="1" applyFill="1" applyBorder="1" applyAlignment="1" applyProtection="1">
      <alignment horizontal="center" vertical="center" wrapText="1"/>
      <protection locked="0"/>
    </xf>
    <xf numFmtId="2" fontId="16" fillId="0" borderId="32" xfId="5" quotePrefix="1" applyFont="1" applyFill="1" applyBorder="1" applyAlignment="1">
      <alignment horizontal="center" vertical="center"/>
    </xf>
    <xf numFmtId="2" fontId="7" fillId="0" borderId="32" xfId="5" quotePrefix="1" applyFont="1" applyFill="1" applyBorder="1" applyAlignment="1">
      <alignment horizontal="center" vertical="center"/>
    </xf>
    <xf numFmtId="164" fontId="6" fillId="0" borderId="52" xfId="5" quotePrefix="1" applyNumberFormat="1" applyFont="1" applyBorder="1" applyAlignment="1">
      <alignment horizontal="center" vertical="center" wrapText="1"/>
    </xf>
    <xf numFmtId="164" fontId="6" fillId="0" borderId="44" xfId="5" quotePrefix="1" applyNumberFormat="1" applyFont="1" applyBorder="1" applyAlignment="1">
      <alignment horizontal="center" vertical="center" wrapText="1"/>
    </xf>
    <xf numFmtId="2" fontId="6" fillId="0" borderId="52" xfId="5" applyNumberFormat="1" applyFont="1" applyFill="1" applyBorder="1" applyAlignment="1">
      <alignment horizontal="center"/>
    </xf>
    <xf numFmtId="2" fontId="6" fillId="0" borderId="51" xfId="5" applyNumberFormat="1" applyFont="1" applyFill="1" applyBorder="1" applyAlignment="1">
      <alignment horizontal="center"/>
    </xf>
    <xf numFmtId="2" fontId="6" fillId="0" borderId="44" xfId="5" applyNumberFormat="1" applyFont="1" applyFill="1" applyBorder="1" applyAlignment="1">
      <alignment horizontal="center"/>
    </xf>
    <xf numFmtId="164" fontId="6" fillId="0" borderId="0" xfId="5" quotePrefix="1" applyNumberFormat="1" applyFont="1" applyFill="1" applyBorder="1" applyAlignment="1">
      <alignment horizontal="center" vertical="center"/>
    </xf>
    <xf numFmtId="164" fontId="6" fillId="0" borderId="11" xfId="5" quotePrefix="1" applyNumberFormat="1" applyFont="1" applyFill="1" applyBorder="1" applyAlignment="1">
      <alignment horizontal="center" vertical="center" wrapText="1"/>
    </xf>
    <xf numFmtId="164" fontId="6" fillId="0" borderId="37" xfId="5" quotePrefix="1" applyNumberFormat="1" applyFont="1" applyFill="1" applyBorder="1" applyAlignment="1">
      <alignment horizontal="center" vertical="center" wrapText="1"/>
    </xf>
    <xf numFmtId="164" fontId="6" fillId="0" borderId="12" xfId="5" quotePrefix="1" applyNumberFormat="1" applyFont="1" applyFill="1" applyBorder="1" applyAlignment="1">
      <alignment horizontal="center" vertical="center" wrapText="1"/>
    </xf>
    <xf numFmtId="164" fontId="6" fillId="0" borderId="5" xfId="5" quotePrefix="1" applyNumberFormat="1" applyFont="1" applyFill="1" applyBorder="1" applyAlignment="1">
      <alignment horizontal="center" vertical="center"/>
    </xf>
    <xf numFmtId="2" fontId="6" fillId="0" borderId="50" xfId="5" applyNumberFormat="1" applyFont="1" applyFill="1" applyBorder="1" applyAlignment="1">
      <alignment horizontal="center" vertical="center"/>
    </xf>
    <xf numFmtId="164" fontId="6" fillId="0" borderId="4" xfId="5" quotePrefix="1" applyNumberFormat="1" applyFont="1" applyFill="1" applyBorder="1" applyAlignment="1">
      <alignment horizontal="center" vertical="center"/>
    </xf>
    <xf numFmtId="2" fontId="6" fillId="0" borderId="58" xfId="5" applyNumberFormat="1" applyFont="1" applyFill="1" applyBorder="1" applyAlignment="1" applyProtection="1">
      <alignment horizontal="center" vertical="center" wrapText="1"/>
      <protection locked="0"/>
    </xf>
    <xf numFmtId="2" fontId="6" fillId="0" borderId="44" xfId="5" applyNumberFormat="1" applyFont="1" applyFill="1" applyBorder="1" applyAlignment="1" applyProtection="1">
      <alignment horizontal="center" vertical="center" wrapText="1"/>
      <protection locked="0"/>
    </xf>
    <xf numFmtId="2" fontId="6" fillId="0" borderId="61" xfId="5" applyNumberFormat="1" applyFont="1" applyFill="1" applyBorder="1" applyAlignment="1" applyProtection="1">
      <alignment horizontal="center" vertical="center" wrapText="1"/>
      <protection locked="0"/>
    </xf>
    <xf numFmtId="164" fontId="16" fillId="0" borderId="32" xfId="5" quotePrefix="1" applyNumberFormat="1" applyFont="1" applyFill="1" applyBorder="1" applyAlignment="1" applyProtection="1">
      <alignment horizontal="center"/>
      <protection locked="0"/>
    </xf>
    <xf numFmtId="2" fontId="17" fillId="0" borderId="32" xfId="5" applyFont="1" applyBorder="1" applyAlignment="1" applyProtection="1">
      <protection locked="0"/>
    </xf>
    <xf numFmtId="2" fontId="6" fillId="0" borderId="58" xfId="5" applyNumberFormat="1" applyFont="1" applyFill="1" applyBorder="1" applyAlignment="1" applyProtection="1">
      <alignment horizontal="center" vertical="top"/>
      <protection locked="0"/>
    </xf>
    <xf numFmtId="2" fontId="6" fillId="0" borderId="60" xfId="5" applyNumberFormat="1" applyFont="1" applyFill="1" applyBorder="1" applyAlignment="1" applyProtection="1">
      <alignment horizontal="center" vertical="top"/>
      <protection locked="0"/>
    </xf>
    <xf numFmtId="2" fontId="6" fillId="0" borderId="44" xfId="5" applyNumberFormat="1" applyFont="1" applyFill="1" applyBorder="1" applyAlignment="1" applyProtection="1">
      <alignment horizontal="center" vertical="top"/>
      <protection locked="0"/>
    </xf>
    <xf numFmtId="164" fontId="6" fillId="0" borderId="59" xfId="5" quotePrefix="1" applyNumberFormat="1" applyFont="1" applyFill="1" applyBorder="1" applyAlignment="1" applyProtection="1">
      <alignment horizontal="center" vertical="center" wrapText="1"/>
      <protection locked="0"/>
    </xf>
    <xf numFmtId="164" fontId="6" fillId="0" borderId="61" xfId="5" applyNumberFormat="1" applyFont="1" applyBorder="1" applyAlignment="1" applyProtection="1">
      <protection locked="0"/>
    </xf>
    <xf numFmtId="2" fontId="6" fillId="0" borderId="58" xfId="5" applyNumberFormat="1" applyFont="1" applyBorder="1" applyAlignment="1" applyProtection="1">
      <protection locked="0"/>
    </xf>
    <xf numFmtId="2" fontId="6" fillId="0" borderId="59" xfId="5" applyNumberFormat="1" applyFont="1" applyFill="1" applyBorder="1" applyAlignment="1" applyProtection="1">
      <alignment horizontal="center" vertical="center" wrapText="1"/>
      <protection locked="0"/>
    </xf>
    <xf numFmtId="2" fontId="16" fillId="0" borderId="32" xfId="5" quotePrefix="1" applyFont="1" applyFill="1" applyBorder="1" applyAlignment="1">
      <alignment horizontal="center"/>
    </xf>
    <xf numFmtId="2" fontId="7" fillId="0" borderId="32" xfId="5" quotePrefix="1" applyFont="1" applyFill="1" applyBorder="1" applyAlignment="1">
      <alignment horizontal="center"/>
    </xf>
    <xf numFmtId="164" fontId="6" fillId="0" borderId="0" xfId="5" quotePrefix="1" applyNumberFormat="1" applyFont="1" applyFill="1" applyBorder="1" applyAlignment="1">
      <alignment horizontal="center"/>
    </xf>
    <xf numFmtId="2" fontId="6" fillId="0" borderId="58" xfId="5" applyNumberFormat="1" applyFont="1" applyFill="1" applyBorder="1" applyAlignment="1">
      <alignment horizontal="center"/>
    </xf>
    <xf numFmtId="2" fontId="6" fillId="0" borderId="60" xfId="5" applyNumberFormat="1" applyFont="1" applyFill="1" applyBorder="1" applyAlignment="1">
      <alignment horizontal="center"/>
    </xf>
    <xf numFmtId="164" fontId="6" fillId="0" borderId="61" xfId="5" quotePrefix="1" applyNumberFormat="1" applyFont="1" applyFill="1" applyBorder="1" applyAlignment="1">
      <alignment horizontal="center" vertical="center" wrapText="1"/>
    </xf>
    <xf numFmtId="164" fontId="6" fillId="0" borderId="5" xfId="5" quotePrefix="1" applyNumberFormat="1" applyFont="1" applyFill="1" applyBorder="1" applyAlignment="1">
      <alignment horizontal="center"/>
    </xf>
    <xf numFmtId="164" fontId="6" fillId="0" borderId="58" xfId="5" quotePrefix="1" applyNumberFormat="1" applyFont="1" applyBorder="1" applyAlignment="1">
      <alignment horizontal="center" vertical="center" wrapText="1"/>
    </xf>
    <xf numFmtId="2" fontId="6" fillId="0" borderId="4" xfId="5" applyFont="1" applyBorder="1" applyAlignment="1">
      <alignment horizontal="center"/>
    </xf>
    <xf numFmtId="2" fontId="6" fillId="0" borderId="6" xfId="5" applyFont="1" applyBorder="1" applyAlignment="1">
      <alignment horizontal="center"/>
    </xf>
    <xf numFmtId="2" fontId="6" fillId="0" borderId="4" xfId="5" applyNumberFormat="1" applyFont="1" applyFill="1" applyBorder="1" applyAlignment="1">
      <alignment horizontal="center"/>
    </xf>
    <xf numFmtId="2" fontId="6" fillId="0" borderId="5" xfId="5" applyNumberFormat="1" applyFont="1" applyFill="1" applyBorder="1" applyAlignment="1">
      <alignment horizontal="center"/>
    </xf>
    <xf numFmtId="2" fontId="6" fillId="0" borderId="0" xfId="5" applyNumberFormat="1" applyFont="1" applyFill="1" applyBorder="1" applyAlignment="1">
      <alignment horizontal="center"/>
    </xf>
    <xf numFmtId="164" fontId="6" fillId="0" borderId="4" xfId="5" quotePrefix="1" applyNumberFormat="1" applyFont="1" applyFill="1" applyBorder="1" applyAlignment="1">
      <alignment horizontal="center"/>
    </xf>
    <xf numFmtId="2" fontId="6" fillId="0" borderId="0" xfId="9" applyFont="1" applyFill="1" applyBorder="1" applyAlignment="1">
      <alignment horizontal="left" vertical="top" wrapText="1"/>
    </xf>
    <xf numFmtId="0" fontId="16" fillId="0" borderId="32" xfId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6" xfId="1" applyFont="1" applyBorder="1" applyAlignment="1">
      <alignment horizontal="center"/>
    </xf>
    <xf numFmtId="0" fontId="6" fillId="0" borderId="60" xfId="1" applyFont="1" applyBorder="1" applyAlignment="1">
      <alignment horizontal="center" vertical="center"/>
    </xf>
    <xf numFmtId="0" fontId="6" fillId="0" borderId="44" xfId="1" applyFont="1" applyBorder="1" applyAlignment="1">
      <alignment horizontal="center" vertical="center"/>
    </xf>
    <xf numFmtId="0" fontId="6" fillId="0" borderId="11" xfId="1" quotePrefix="1" applyFont="1" applyBorder="1" applyAlignment="1">
      <alignment horizontal="center" vertical="center"/>
    </xf>
    <xf numFmtId="0" fontId="6" fillId="0" borderId="12" xfId="1" quotePrefix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3" fontId="0" fillId="0" borderId="0" xfId="0" applyNumberFormat="1"/>
    <xf numFmtId="3" fontId="10" fillId="0" borderId="39" xfId="7" applyNumberFormat="1" applyFont="1" applyFill="1" applyBorder="1" applyAlignment="1">
      <alignment horizontal="right"/>
    </xf>
    <xf numFmtId="164" fontId="10" fillId="0" borderId="39" xfId="7" applyNumberFormat="1" applyFont="1" applyFill="1" applyBorder="1" applyAlignment="1">
      <alignment horizontal="right"/>
    </xf>
    <xf numFmtId="1" fontId="10" fillId="0" borderId="40" xfId="7" applyNumberFormat="1" applyFont="1" applyFill="1" applyBorder="1" applyAlignment="1">
      <alignment horizontal="right"/>
    </xf>
    <xf numFmtId="1" fontId="9" fillId="0" borderId="55" xfId="7" applyNumberFormat="1" applyFont="1" applyFill="1" applyBorder="1" applyAlignment="1">
      <alignment horizontal="right"/>
    </xf>
    <xf numFmtId="164" fontId="10" fillId="0" borderId="45" xfId="7" applyNumberFormat="1" applyFont="1" applyFill="1" applyBorder="1" applyAlignment="1">
      <alignment horizontal="right"/>
    </xf>
    <xf numFmtId="3" fontId="10" fillId="0" borderId="2" xfId="4" applyNumberFormat="1" applyFont="1" applyFill="1" applyBorder="1" applyAlignment="1">
      <alignment horizontal="right"/>
    </xf>
    <xf numFmtId="3" fontId="10" fillId="0" borderId="35" xfId="4" applyNumberFormat="1" applyFont="1" applyFill="1" applyBorder="1" applyAlignment="1">
      <alignment horizontal="right"/>
    </xf>
    <xf numFmtId="164" fontId="10" fillId="0" borderId="2" xfId="4" applyNumberFormat="1" applyFont="1" applyFill="1" applyBorder="1" applyAlignment="1">
      <alignment horizontal="right"/>
    </xf>
    <xf numFmtId="164" fontId="10" fillId="0" borderId="35" xfId="4" applyNumberFormat="1" applyFont="1" applyFill="1" applyBorder="1" applyAlignment="1">
      <alignment horizontal="right"/>
    </xf>
    <xf numFmtId="1" fontId="10" fillId="0" borderId="3" xfId="4" applyNumberFormat="1" applyFont="1" applyFill="1" applyBorder="1" applyAlignment="1">
      <alignment horizontal="right"/>
    </xf>
    <xf numFmtId="1" fontId="10" fillId="0" borderId="36" xfId="4" applyNumberFormat="1" applyFont="1" applyFill="1" applyBorder="1" applyAlignment="1">
      <alignment horizontal="right"/>
    </xf>
    <xf numFmtId="3" fontId="6" fillId="0" borderId="61" xfId="1" applyNumberFormat="1" applyFont="1" applyFill="1" applyBorder="1"/>
    <xf numFmtId="3" fontId="6" fillId="0" borderId="37" xfId="1" applyNumberFormat="1" applyFont="1" applyFill="1" applyBorder="1" applyAlignment="1"/>
    <xf numFmtId="1" fontId="6" fillId="0" borderId="61" xfId="1" applyNumberFormat="1" applyFont="1" applyFill="1" applyBorder="1"/>
    <xf numFmtId="1" fontId="6" fillId="0" borderId="37" xfId="1" applyNumberFormat="1" applyFont="1" applyFill="1" applyBorder="1" applyAlignment="1"/>
    <xf numFmtId="1" fontId="6" fillId="0" borderId="59" xfId="1" applyNumberFormat="1" applyFont="1" applyFill="1" applyBorder="1"/>
    <xf numFmtId="1" fontId="6" fillId="0" borderId="8" xfId="1" applyNumberFormat="1" applyFont="1" applyFill="1" applyBorder="1" applyAlignment="1"/>
    <xf numFmtId="3" fontId="6" fillId="0" borderId="61" xfId="1" applyNumberFormat="1" applyFont="1" applyFill="1" applyBorder="1" applyAlignment="1">
      <alignment wrapText="1"/>
    </xf>
    <xf numFmtId="3" fontId="6" fillId="0" borderId="37" xfId="1" applyNumberFormat="1" applyFont="1" applyFill="1" applyBorder="1" applyAlignment="1">
      <alignment wrapText="1"/>
    </xf>
    <xf numFmtId="3" fontId="6" fillId="0" borderId="12" xfId="1" applyNumberFormat="1" applyFont="1" applyFill="1" applyBorder="1" applyAlignment="1">
      <alignment wrapText="1"/>
    </xf>
    <xf numFmtId="164" fontId="6" fillId="0" borderId="61" xfId="1" applyNumberFormat="1" applyFont="1" applyFill="1" applyBorder="1"/>
    <xf numFmtId="164" fontId="6" fillId="0" borderId="37" xfId="1" applyNumberFormat="1" applyFont="1" applyFill="1" applyBorder="1" applyAlignment="1"/>
    <xf numFmtId="0" fontId="4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9" fillId="0" borderId="3" xfId="7" applyNumberFormat="1" applyFont="1" applyFill="1" applyBorder="1" applyAlignment="1">
      <alignment horizontal="right"/>
    </xf>
    <xf numFmtId="1" fontId="10" fillId="0" borderId="40" xfId="4" applyNumberFormat="1" applyFont="1" applyFill="1" applyBorder="1" applyAlignment="1">
      <alignment horizontal="right"/>
    </xf>
    <xf numFmtId="3" fontId="6" fillId="0" borderId="61" xfId="1" applyNumberFormat="1" applyFont="1" applyFill="1" applyBorder="1" applyAlignment="1"/>
    <xf numFmtId="3" fontId="6" fillId="0" borderId="37" xfId="1" applyNumberFormat="1" applyFont="1" applyFill="1" applyBorder="1"/>
    <xf numFmtId="1" fontId="6" fillId="0" borderId="61" xfId="1" applyNumberFormat="1" applyFont="1" applyFill="1" applyBorder="1" applyAlignment="1"/>
    <xf numFmtId="1" fontId="6" fillId="0" borderId="37" xfId="1" applyNumberFormat="1" applyFont="1" applyFill="1" applyBorder="1"/>
    <xf numFmtId="1" fontId="6" fillId="0" borderId="59" xfId="1" applyNumberFormat="1" applyFont="1" applyFill="1" applyBorder="1" applyAlignment="1"/>
    <xf numFmtId="1" fontId="6" fillId="0" borderId="8" xfId="1" applyNumberFormat="1" applyFont="1" applyFill="1" applyBorder="1"/>
    <xf numFmtId="164" fontId="6" fillId="0" borderId="61" xfId="1" applyNumberFormat="1" applyFont="1" applyFill="1" applyBorder="1" applyAlignment="1"/>
    <xf numFmtId="164" fontId="6" fillId="0" borderId="37" xfId="1" applyNumberFormat="1" applyFont="1" applyFill="1" applyBorder="1"/>
    <xf numFmtId="3" fontId="6" fillId="0" borderId="12" xfId="1" applyNumberFormat="1" applyFont="1" applyFill="1" applyBorder="1"/>
    <xf numFmtId="1" fontId="6" fillId="0" borderId="37" xfId="8" quotePrefix="1" applyNumberFormat="1" applyFont="1" applyFill="1" applyBorder="1" applyAlignment="1">
      <alignment horizontal="right" vertical="top"/>
    </xf>
    <xf numFmtId="1" fontId="6" fillId="0" borderId="12" xfId="1" applyNumberFormat="1" applyFont="1" applyFill="1" applyBorder="1"/>
    <xf numFmtId="1" fontId="6" fillId="0" borderId="9" xfId="1" applyNumberFormat="1" applyFont="1" applyFill="1" applyBorder="1"/>
    <xf numFmtId="164" fontId="6" fillId="0" borderId="12" xfId="1" applyNumberFormat="1" applyFont="1" applyFill="1" applyBorder="1"/>
  </cellXfs>
  <cellStyles count="10">
    <cellStyle name="Comma 2" xfId="8" xr:uid="{77000786-E820-4AF5-BE5C-72820BFCC02D}"/>
    <cellStyle name="Normal" xfId="0" builtinId="0"/>
    <cellStyle name="Normal 2" xfId="1" xr:uid="{00000000-0005-0000-0000-000001000000}"/>
    <cellStyle name="Normal 2 2" xfId="3" xr:uid="{F28D86E1-5413-4CFB-9571-6E0B1659110E}"/>
    <cellStyle name="Normal 2 3" xfId="6" xr:uid="{FC0D4BD6-E149-49D1-9592-8AFF65369FF3}"/>
    <cellStyle name="Normal 3" xfId="2" xr:uid="{A141F01F-23CF-4B55-865A-F4C95C51C813}"/>
    <cellStyle name="Normal 4" xfId="4" xr:uid="{6CB11A09-B0AD-463B-B263-42D7FAAD5ED4}"/>
    <cellStyle name="Normal 4 2" xfId="7" xr:uid="{6254662E-2ED0-4E18-8C27-4FB377B0F340}"/>
    <cellStyle name="Normal_spi1204" xfId="5" xr:uid="{B5E1BD5D-439D-4D1D-A5DC-67EC6F56C58A}"/>
    <cellStyle name="Normal_spi1204 2" xfId="9" xr:uid="{A65421FE-8E94-4EEB-9E98-D491162CCA53}"/>
  </cellStyles>
  <dxfs count="3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" formatCode="0"/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64" formatCode="0.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" formatCode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" formatCode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2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2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2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alignment horizontal="left" vertical="bottom" textRotation="0" wrapText="0" indent="2" justifyLastLine="0" shrinkToFit="0" readingOrder="0"/>
      <border diagonalUp="0" diagonalDown="0">
        <left/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8"/>
        </right>
        <top/>
        <bottom/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alignment horizontal="left" vertical="bottom" textRotation="0" wrapText="0" indent="2" justifyLastLine="0" shrinkToFit="0" readingOrder="0"/>
      <border diagonalUp="0" diagonalDown="0">
        <left/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8"/>
        </right>
        <top/>
        <bottom/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alignment horizontal="left" vertical="bottom" textRotation="0" wrapText="0" indent="2" justifyLastLine="0" shrinkToFit="0" readingOrder="0"/>
      <border diagonalUp="0" diagonalDown="0">
        <left/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8"/>
        </right>
        <top/>
        <bottom/>
      </border>
    </dxf>
    <dxf>
      <border outline="0"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alignment horizontal="left" vertical="bottom" textRotation="0" wrapText="0" indent="2" justifyLastLine="0" shrinkToFit="0" readingOrder="0"/>
      <border diagonalUp="0" diagonalDown="0">
        <left/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8"/>
        </right>
        <top/>
        <bottom/>
      </border>
    </dxf>
    <dxf>
      <border outline="0"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ill>
        <patternFill>
          <bgColor theme="0" tint="-0.14996795556505021"/>
        </patternFill>
      </fill>
    </dxf>
  </dxfs>
  <tableStyles count="1" defaultTableStyle="TableStyleMedium2" defaultPivotStyle="PivotStyleLight16">
    <tableStyle name="Table Style 1" pivot="0" count="1" xr9:uid="{24D50755-9D35-4694-BC30-C946C5EE6832}">
      <tableStyleElement type="secondRowStripe" dxfId="3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0FDA69-ECD9-419C-B628-2DE9BF292214}" name="Table2" displayName="Table2" ref="A6:M65" headerRowCount="0" totalsRowShown="0" headerRowDxfId="314" dataDxfId="313" tableBorderDxfId="312">
  <tableColumns count="13">
    <tableColumn id="1" xr3:uid="{CCB81241-5A0F-4E78-B5CA-2D9A3FC51841}" name="Column1" headerRowDxfId="311" dataDxfId="310"/>
    <tableColumn id="2" xr3:uid="{A0B4B587-5D3B-47C1-A886-EEEE6E430F91}" name="Column2" headerRowDxfId="309" dataDxfId="308"/>
    <tableColumn id="3" xr3:uid="{B48CC82A-E7AC-4191-B21E-6B74705EFF35}" name="Column3" headerRowDxfId="307" dataDxfId="306"/>
    <tableColumn id="4" xr3:uid="{FBAB4A75-CE3E-4C59-BB53-98D944F95361}" name="Column4" headerRowDxfId="305" dataDxfId="304"/>
    <tableColumn id="5" xr3:uid="{C436DDE8-1B17-4432-A9EC-BE319522D300}" name="Column5" headerRowDxfId="303" dataDxfId="302"/>
    <tableColumn id="6" xr3:uid="{B5FEED94-41FF-4DA1-96C2-23C7A73AA0B5}" name="Column6" headerRowDxfId="301" dataDxfId="300"/>
    <tableColumn id="7" xr3:uid="{E5294B53-1F54-4CA2-A9CC-797B2A8BD387}" name="Column7" headerRowDxfId="299" dataDxfId="298"/>
    <tableColumn id="8" xr3:uid="{3BF67CA4-9997-434D-83CE-07538BEEB190}" name="Column8" headerRowDxfId="297" dataDxfId="296"/>
    <tableColumn id="9" xr3:uid="{96C56759-08BE-400F-B051-712182966E62}" name="Column9" headerRowDxfId="295" dataDxfId="294"/>
    <tableColumn id="10" xr3:uid="{F9B80122-5CB3-4915-9FBD-A0B878D6A8C4}" name="Column10" headerRowDxfId="293" dataDxfId="292"/>
    <tableColumn id="11" xr3:uid="{BD311EFC-6427-4FDE-A71E-292947B0E510}" name="Column11" headerRowDxfId="291" dataDxfId="290"/>
    <tableColumn id="12" xr3:uid="{89B30EB6-23B6-4407-9AB0-0A1BB8026819}" name="Column12" headerRowDxfId="289" dataDxfId="288"/>
    <tableColumn id="13" xr3:uid="{1460BC1A-033E-4BC7-831D-6B54FCE14AE9}" name="Column13" headerRowDxfId="287" dataDxfId="28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AB23E5-7D4E-453E-9754-D9820736D359}" name="Table1716" displayName="Table1716" ref="A6:M65" headerRowCount="0" totalsRowShown="0" headerRowDxfId="49" dataDxfId="48" tableBorderDxfId="47">
  <tableColumns count="13">
    <tableColumn id="1" xr3:uid="{2C8982ED-9D1B-4065-AF4D-84C7D048818F}" name="Column1" headerRowDxfId="46" dataDxfId="45" headerRowCellStyle="Normal_spi1204" dataCellStyle="Normal_spi1204"/>
    <tableColumn id="2" xr3:uid="{8DBAA2D9-6C16-4E61-BCBB-39BDD84F39EC}" name="Column2" headerRowDxfId="44" dataDxfId="43"/>
    <tableColumn id="3" xr3:uid="{8D464DD6-0093-4492-A6E3-CE42D997AEBC}" name="Column3" headerRowDxfId="42" dataDxfId="41"/>
    <tableColumn id="4" xr3:uid="{6908442C-4A28-4098-A973-3192DA72963E}" name="Column4" headerRowDxfId="40" dataDxfId="39"/>
    <tableColumn id="5" xr3:uid="{B47740BA-5262-4465-9669-57781DC7A4A7}" name="Column5" headerRowDxfId="38" dataDxfId="37"/>
    <tableColumn id="6" xr3:uid="{7A608706-9111-4B05-A836-D64EABA41C93}" name="Column6" headerRowDxfId="36" dataDxfId="35"/>
    <tableColumn id="7" xr3:uid="{6998F521-D131-4767-A328-F766DFABD709}" name="Column7" headerRowDxfId="34" dataDxfId="33"/>
    <tableColumn id="8" xr3:uid="{DD759EF4-3972-4733-9248-6F77EAF79DCC}" name="Column8" headerRowDxfId="32" dataDxfId="31"/>
    <tableColumn id="9" xr3:uid="{3B88FBF5-5C89-461C-93F6-46455BCE7C79}" name="Column9" headerRowDxfId="30" dataDxfId="29"/>
    <tableColumn id="10" xr3:uid="{9BAE58FC-A696-4443-85F5-57D2E59FD082}" name="Column10" headerRowDxfId="28" dataDxfId="27"/>
    <tableColumn id="11" xr3:uid="{3B1189CB-8624-43CF-9C7B-57DB7E70082D}" name="Column11" headerRowDxfId="26" dataDxfId="25"/>
    <tableColumn id="12" xr3:uid="{D89B99E0-80A9-4148-A7E1-F64C95C9886D}" name="Column12" headerRowDxfId="24" dataDxfId="23"/>
    <tableColumn id="13" xr3:uid="{5A0FA9C0-0027-487C-8E4B-DE19D80825A7}" name="Column13" headerRowDxfId="22" dataDxfId="21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DF8B9A2-5DFF-4B4D-893D-162CA410F07D}" name="Table6" displayName="Table6" ref="A5:I64" headerRowCount="0" totalsRowShown="0" headerRowDxfId="20" dataDxfId="19" tableBorderDxfId="18">
  <tableColumns count="9">
    <tableColumn id="1" xr3:uid="{0085F7BE-1335-49F4-B8BF-9F70AE53188A}" name="Column1" headerRowDxfId="17" dataDxfId="16" headerRowCellStyle="Normal_spi1204 2" dataCellStyle="Normal_spi1204"/>
    <tableColumn id="2" xr3:uid="{7788DD60-F5B1-4E45-B30B-C1CF154963CB}" name="Column2" headerRowDxfId="15" dataDxfId="14" dataCellStyle="Normal 2"/>
    <tableColumn id="3" xr3:uid="{0C1492BE-D1C2-40DE-AE9A-B8A82C25BDC9}" name="Column3" headerRowDxfId="13" dataDxfId="12" dataCellStyle="Normal 2"/>
    <tableColumn id="4" xr3:uid="{662F6883-B0B4-46B2-A024-B67A40D8CF01}" name="Column4" headerRowDxfId="11" dataDxfId="10" dataCellStyle="Normal 2"/>
    <tableColumn id="5" xr3:uid="{10D59096-4BA0-4254-9707-A1CEF89EB602}" name="Column5" headerRowDxfId="9" dataDxfId="8" headerRowCellStyle="Comma 2" dataCellStyle="Normal 2"/>
    <tableColumn id="6" xr3:uid="{41B2A407-BE6F-48E5-84FF-92694CEDBF8B}" name="Column6" headerRowDxfId="7" dataDxfId="6"/>
    <tableColumn id="7" xr3:uid="{DD424932-0E54-4D88-91F5-7463D419520A}" name="Column7" headerRowDxfId="5" dataDxfId="4" dataCellStyle="Normal 2"/>
    <tableColumn id="8" xr3:uid="{577FE5E4-9FD3-438C-B960-9DA2FC235BAD}" name="Column8" headerRowDxfId="3" dataDxfId="2" headerRowCellStyle="Comma 2" dataCellStyle="Normal 2"/>
    <tableColumn id="9" xr3:uid="{AE5FF546-0E7D-408F-A2F3-29F1E6D096CE}" name="Column9" headerRowDxfId="1" dataDxfId="0" dataCellStyle="Normal 2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9CDF06-5826-4F68-99AD-37786DC4DAD1}" name="Table3" displayName="Table3" ref="A6:M65" headerRowCount="0" totalsRowShown="0" headerRowDxfId="285" dataDxfId="284" tableBorderDxfId="283">
  <tableColumns count="13">
    <tableColumn id="1" xr3:uid="{3966F229-3765-44A1-AA18-EC25FAA8E83D}" name="Column1" headerRowDxfId="282" dataDxfId="281"/>
    <tableColumn id="2" xr3:uid="{37217265-19D2-4133-8A67-9768A5058865}" name="Column2" headerRowDxfId="280" dataDxfId="279"/>
    <tableColumn id="3" xr3:uid="{5CB4EABD-8E95-4A65-A85E-1F71D2629CC0}" name="Column3" headerRowDxfId="278" dataDxfId="277"/>
    <tableColumn id="4" xr3:uid="{544AB2C0-606E-44E3-8F39-2C95116DF161}" name="Column4" headerRowDxfId="276" dataDxfId="275"/>
    <tableColumn id="5" xr3:uid="{FF73B4FC-E593-421B-AE9D-E73C56C790C4}" name="Column5" headerRowDxfId="274" dataDxfId="273"/>
    <tableColumn id="6" xr3:uid="{CBF8709D-34C4-4FA2-B917-98047D60EECE}" name="Column6" headerRowDxfId="272" dataDxfId="271"/>
    <tableColumn id="7" xr3:uid="{AE74A6DB-88C5-445E-B240-6463ED3CBF73}" name="Column7" headerRowDxfId="270" dataDxfId="269"/>
    <tableColumn id="8" xr3:uid="{5D80F91C-5549-40C7-B7F4-202FA74D030B}" name="Column8" headerRowDxfId="268" dataDxfId="267"/>
    <tableColumn id="9" xr3:uid="{99395332-3539-4A19-A309-2767B9256699}" name="Column9" headerRowDxfId="266" dataDxfId="265"/>
    <tableColumn id="10" xr3:uid="{21CF163E-9910-48E6-A257-D5FF6AD5C818}" name="Column10" headerRowDxfId="264" dataDxfId="263"/>
    <tableColumn id="11" xr3:uid="{DDC771B3-1529-4E30-923C-7E3D459B6DA1}" name="Column11" headerRowDxfId="262" dataDxfId="261"/>
    <tableColumn id="12" xr3:uid="{EF806073-1A09-4F26-8A7E-B0BF5651B0F6}" name="Column12" headerRowDxfId="260" dataDxfId="259"/>
    <tableColumn id="13" xr3:uid="{99A2D7CC-CEAA-4794-A2A8-CC0D923DBCC3}" name="Column13" headerRowDxfId="258" dataDxfId="25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21C8FF-FB3B-44D9-A6B0-3E9DF05FAC48}" name="Table211" displayName="Table211" ref="A5:M64" headerRowCount="0" totalsRowShown="0" headerRowDxfId="256" dataDxfId="255" tableBorderDxfId="254">
  <tableColumns count="13">
    <tableColumn id="1" xr3:uid="{673D5EAB-5AB2-4DB4-9AA8-4960290CE07D}" name="Column1" headerRowDxfId="253" dataDxfId="252"/>
    <tableColumn id="2" xr3:uid="{8F466482-3122-4DA2-B35B-9493F7A3ACF4}" name="Column2" headerRowDxfId="251" dataDxfId="250"/>
    <tableColumn id="3" xr3:uid="{8C631E4E-247D-4A79-A867-054D23FDB335}" name="Column3" headerRowDxfId="249" dataDxfId="248"/>
    <tableColumn id="4" xr3:uid="{C56EC4FD-2A0F-4FF3-B7CB-872F85C23199}" name="Column4" headerRowDxfId="247" dataDxfId="246"/>
    <tableColumn id="5" xr3:uid="{3A827FFD-FBDD-4242-A498-A90D26BE736D}" name="Column5" headerRowDxfId="245" dataDxfId="244"/>
    <tableColumn id="6" xr3:uid="{2B2EA774-C2DD-4D91-96BC-2CE48B3EC8C3}" name="Column6" headerRowDxfId="243" dataDxfId="242"/>
    <tableColumn id="7" xr3:uid="{9DC67CB0-B016-46FF-AC72-5497ABF275C7}" name="Column7" headerRowDxfId="241" dataDxfId="240"/>
    <tableColumn id="8" xr3:uid="{E7C0043A-94D2-48F1-8BE6-474E7217C55F}" name="Column8" headerRowDxfId="239" dataDxfId="238"/>
    <tableColumn id="9" xr3:uid="{701AEF0E-32D0-461F-9008-A064E50C9CA3}" name="Column9" headerRowDxfId="237" dataDxfId="236"/>
    <tableColumn id="10" xr3:uid="{66A62171-B244-40CE-A72D-068D299C3E6A}" name="Column10" headerRowDxfId="235" dataDxfId="234"/>
    <tableColumn id="11" xr3:uid="{99187258-E9A3-4A47-BBEC-1E47C802B56B}" name="Column11" headerRowDxfId="233" dataDxfId="232"/>
    <tableColumn id="12" xr3:uid="{17CD03FE-5DD1-41DD-9116-6E3718AF7E85}" name="Column12" headerRowDxfId="231" dataDxfId="230"/>
    <tableColumn id="13" xr3:uid="{3AD8495E-14A2-45CF-8F65-5C03DB734023}" name="Column13" headerRowDxfId="229" dataDxfId="22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7B659E-2EDE-405D-8861-C25BD8B1DEB0}" name="Table312" displayName="Table312" ref="A5:M64" headerRowCount="0" totalsRowShown="0" headerRowDxfId="227" dataDxfId="226" tableBorderDxfId="225">
  <tableColumns count="13">
    <tableColumn id="1" xr3:uid="{5742E74D-0CAE-45C1-99DA-5EAE0D389B53}" name="Column1" headerRowDxfId="224" dataDxfId="223"/>
    <tableColumn id="2" xr3:uid="{92217830-0214-4A00-B4CD-777FD2F95A8B}" name="Column2" headerRowDxfId="222" dataDxfId="221"/>
    <tableColumn id="3" xr3:uid="{20EFF921-FABA-40C6-B579-48C99952E441}" name="Column3" headerRowDxfId="220" dataDxfId="219"/>
    <tableColumn id="4" xr3:uid="{576B3FBE-244A-4787-AE1A-04CF30FB1AC7}" name="Column4" headerRowDxfId="218" dataDxfId="217"/>
    <tableColumn id="5" xr3:uid="{D0D17B5A-3299-4AFE-9CD7-C94C61B6914C}" name="Column5" headerRowDxfId="216" dataDxfId="215"/>
    <tableColumn id="6" xr3:uid="{772817A7-44E3-4539-8B76-AC4F3A526EDA}" name="Column6" headerRowDxfId="214" dataDxfId="213"/>
    <tableColumn id="7" xr3:uid="{8A2CF37B-7C59-43C1-BDFC-6F38730A0637}" name="Column7" headerRowDxfId="212" dataDxfId="211"/>
    <tableColumn id="8" xr3:uid="{7533D8C2-4E7F-4A33-B19B-1618D80F407D}" name="Column8" headerRowDxfId="210" dataDxfId="209"/>
    <tableColumn id="9" xr3:uid="{006B4298-E91E-4A7C-968A-9BCF33C6B8F5}" name="Column9" headerRowDxfId="208" dataDxfId="207"/>
    <tableColumn id="10" xr3:uid="{9AAC1C17-30ED-4521-9B3A-EE0C7B884E0C}" name="Column10" headerRowDxfId="206" dataDxfId="205"/>
    <tableColumn id="11" xr3:uid="{4035BF72-9FED-4FB9-A396-0567FDD3B68A}" name="Column11" headerRowDxfId="204" dataDxfId="203"/>
    <tableColumn id="12" xr3:uid="{1AF1B2FA-DBEE-4602-A99A-C6BED28D5B1C}" name="Column12" headerRowDxfId="202" dataDxfId="201"/>
    <tableColumn id="13" xr3:uid="{D07F3226-DE18-4BA1-A4D5-0E435A79EABB}" name="Column13" headerRowDxfId="200" dataDxfId="199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F9CC86-B6BB-4C31-BEED-C7DE5C558F2C}" name="Table1518" displayName="Table1518" ref="A5:M64" headerRowCount="0" totalsRowShown="0" headerRowDxfId="198" dataDxfId="197" tableBorderDxfId="196">
  <tableColumns count="13">
    <tableColumn id="1" xr3:uid="{EA864A57-B608-4E06-BDA8-8D6264E7D00D}" name="Column1" headerRowDxfId="195" dataDxfId="194" headerRowCellStyle="Normal_spi1204" dataCellStyle="Normal_spi1204"/>
    <tableColumn id="2" xr3:uid="{21FC037D-6D58-48D6-8BFE-016000BE1A6C}" name="Column2" headerRowDxfId="193" dataDxfId="192"/>
    <tableColumn id="3" xr3:uid="{E66BBF1D-610A-4792-9106-A8E27A93094D}" name="Column3" headerRowDxfId="191" dataDxfId="190"/>
    <tableColumn id="4" xr3:uid="{0E59BC80-240A-42EE-8493-952BD6974C9F}" name="Column4" headerRowDxfId="189" dataDxfId="188"/>
    <tableColumn id="5" xr3:uid="{52F00ECA-C9AE-4B7B-BC1A-EDD1FF0B6468}" name="Column5" headerRowDxfId="187" dataDxfId="186"/>
    <tableColumn id="6" xr3:uid="{527DA5E4-8A4E-43A3-AC0D-95064F1D2CAD}" name="Column6" headerRowDxfId="185" dataDxfId="184"/>
    <tableColumn id="7" xr3:uid="{E59A3F38-43E0-455B-85F7-1C52346C39E1}" name="Column7" headerRowDxfId="183" dataDxfId="182"/>
    <tableColumn id="8" xr3:uid="{92B8C2E1-7F8D-4C4F-908A-4560B7DEB2FA}" name="Column8" headerRowDxfId="181" dataDxfId="180"/>
    <tableColumn id="9" xr3:uid="{2231AA72-FF8B-4392-86FC-CC36E12DCBD6}" name="Column9" headerRowDxfId="179" dataDxfId="178"/>
    <tableColumn id="10" xr3:uid="{B41ADF57-D3A8-4413-8B1D-CCAAEE853F65}" name="Column10" headerRowDxfId="177" dataDxfId="176"/>
    <tableColumn id="11" xr3:uid="{51A95BBB-E81F-4F26-BC89-821887A10F3B}" name="Column11" headerRowDxfId="175" dataDxfId="174"/>
    <tableColumn id="12" xr3:uid="{AA34172D-6869-4E91-B239-C44B9C1B304B}" name="Column12" headerRowDxfId="173" dataDxfId="172"/>
    <tableColumn id="13" xr3:uid="{8836BA2E-E9A0-4755-BA4F-828EEBE71BCB}" name="Column13" headerRowDxfId="171" dataDxfId="170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8961EC-9136-4DA2-B798-35C31B7885B3}" name="Table16" displayName="Table16" ref="A6:N65" headerRowCount="0" totalsRowShown="0" headerRowDxfId="169" dataDxfId="168" tableBorderDxfId="167">
  <tableColumns count="14">
    <tableColumn id="1" xr3:uid="{C03492BA-36C3-4A87-9B6A-6C9D47639BA6}" name="Column1" headerRowDxfId="166" dataDxfId="165" headerRowCellStyle="Normal_spi1204" dataCellStyle="Normal_spi1204"/>
    <tableColumn id="2" xr3:uid="{C643B33A-7436-4DC9-BA15-A42EA50493C6}" name="Column2" headerRowDxfId="164" dataDxfId="163"/>
    <tableColumn id="3" xr3:uid="{9BD59BED-AA24-42D4-8CC2-6166D98E6653}" name="Column3" headerRowDxfId="162" dataDxfId="161"/>
    <tableColumn id="4" xr3:uid="{9A34C5DF-EC7B-43CB-8B70-E1BFDE13C721}" name="Column4" headerRowDxfId="160" dataDxfId="159"/>
    <tableColumn id="5" xr3:uid="{1DBC3962-2DB3-4E3C-8B8A-283F1B3204A0}" name="Column5" headerRowDxfId="158" dataDxfId="157"/>
    <tableColumn id="6" xr3:uid="{8F30BA3A-7362-45DD-9E85-75C386836785}" name="Column6" headerRowDxfId="156" dataDxfId="155"/>
    <tableColumn id="7" xr3:uid="{2411C4F7-D321-421E-9E43-5E95CFFEC94B}" name="Column7" headerRowDxfId="154" dataDxfId="153"/>
    <tableColumn id="8" xr3:uid="{5045B810-E9E8-441A-AC83-CC7888552E6F}" name="Column8" headerRowDxfId="152" dataDxfId="151"/>
    <tableColumn id="9" xr3:uid="{DFF37590-68BB-4DB2-83A9-4164742B3E7E}" name="Column9" headerRowDxfId="150" dataDxfId="149"/>
    <tableColumn id="10" xr3:uid="{D0E327F5-F3A7-4E4F-9082-59D8460C58BC}" name="Column10" headerRowDxfId="148" dataDxfId="147"/>
    <tableColumn id="11" xr3:uid="{9672140B-04D7-4794-81BB-41F5C3DD9BA1}" name="Column11" headerRowDxfId="146" dataDxfId="145"/>
    <tableColumn id="12" xr3:uid="{8D4D5311-231D-4B1B-8AC3-128465DF5D84}" name="Column12" headerRowDxfId="144" dataDxfId="143"/>
    <tableColumn id="13" xr3:uid="{A1946EDF-0355-4539-ACB0-90DA9DB5E577}" name="Column13" headerRowDxfId="142" dataDxfId="141"/>
    <tableColumn id="14" xr3:uid="{94551B6A-9C7B-4BD8-8908-F0EF41D7779C}" name="Column14" headerRowDxfId="140" dataDxfId="139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BB7E1E-014D-4BA3-9E5C-6300259540AC}" name="Table17" displayName="Table17" ref="A6:M65" headerRowCount="0" totalsRowShown="0" headerRowDxfId="138" dataDxfId="137" tableBorderDxfId="136">
  <tableColumns count="13">
    <tableColumn id="1" xr3:uid="{E3755A06-60E6-41E3-B6D2-983BE7F1B21A}" name="Column1" headerRowDxfId="135" dataDxfId="134" headerRowCellStyle="Normal_spi1204" dataCellStyle="Normal_spi1204"/>
    <tableColumn id="2" xr3:uid="{5402AE5B-E468-4B0C-9E92-174E526ED7F9}" name="Column2" headerRowDxfId="133" dataDxfId="132"/>
    <tableColumn id="3" xr3:uid="{F469FA70-7586-46CE-8C90-A94723ABA354}" name="Column3" headerRowDxfId="131" dataDxfId="130"/>
    <tableColumn id="4" xr3:uid="{D9755AFB-03C0-40A8-9045-8F02DA34A2EC}" name="Column4" headerRowDxfId="129" dataDxfId="128"/>
    <tableColumn id="5" xr3:uid="{A66B75DB-D4ED-41B5-A663-CF87F3AFE8CF}" name="Column5" headerRowDxfId="127" dataDxfId="126"/>
    <tableColumn id="6" xr3:uid="{50426E92-F2E2-474C-9285-33F7230F3AE2}" name="Column6" headerRowDxfId="125" dataDxfId="124"/>
    <tableColumn id="7" xr3:uid="{DDF3647F-D91B-4131-B039-A5DC354827B4}" name="Column7" headerRowDxfId="123" dataDxfId="122"/>
    <tableColumn id="8" xr3:uid="{F9C87B7C-462E-4A6A-95B5-0009EB6F7DF8}" name="Column8" headerRowDxfId="121" dataDxfId="120"/>
    <tableColumn id="9" xr3:uid="{FCAE7F64-C0D7-4E00-AEB3-E791C8091C19}" name="Column9" headerRowDxfId="119" dataDxfId="118"/>
    <tableColumn id="10" xr3:uid="{A3AD54EF-4ADF-4B5C-B2B3-60BA8771C122}" name="Column10" headerRowDxfId="117" dataDxfId="116"/>
    <tableColumn id="11" xr3:uid="{735FFC65-A8D3-43E0-B811-48DF843191CE}" name="Column11" headerRowDxfId="115" dataDxfId="114"/>
    <tableColumn id="12" xr3:uid="{470782D6-500D-46C0-BBCD-112F14A1509E}" name="Column12" headerRowDxfId="113" dataDxfId="112"/>
    <tableColumn id="13" xr3:uid="{9A4C2483-21B8-4072-B227-EB520F4D3769}" name="Column13" headerRowDxfId="111" dataDxfId="110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8F3ADA-1397-4D40-A797-6076933E68EB}" name="Table151814" displayName="Table151814" ref="A5:M64" headerRowCount="0" totalsRowShown="0" headerRowDxfId="109" dataDxfId="108" tableBorderDxfId="107">
  <tableColumns count="13">
    <tableColumn id="1" xr3:uid="{3BC97060-04F8-4585-A0A4-0637874CF0CB}" name="Column1" headerRowDxfId="106" dataDxfId="105" headerRowCellStyle="Normal_spi1204" dataCellStyle="Normal_spi1204"/>
    <tableColumn id="2" xr3:uid="{29046EA7-AA3E-4FE7-8941-6EA8B3A2B4D7}" name="Column2" headerRowDxfId="104" dataDxfId="103"/>
    <tableColumn id="3" xr3:uid="{D3B059A3-6223-4DF8-B24B-AC07A8385448}" name="Column3" headerRowDxfId="102" dataDxfId="101"/>
    <tableColumn id="4" xr3:uid="{5C83FFBC-829D-49F2-A51C-7F83EB3D19E8}" name="Column4" headerRowDxfId="100" dataDxfId="99"/>
    <tableColumn id="5" xr3:uid="{CF567DCA-A593-49ED-AB68-72F2A53FE4D7}" name="Column5" headerRowDxfId="98" dataDxfId="97"/>
    <tableColumn id="6" xr3:uid="{63CAC6E9-3B6B-4DCB-AFE4-D811268F115A}" name="Column6" headerRowDxfId="96" dataDxfId="95"/>
    <tableColumn id="7" xr3:uid="{55D07503-AF3A-4AD7-9653-30CA85A5FECA}" name="Column7" headerRowDxfId="94" dataDxfId="93"/>
    <tableColumn id="8" xr3:uid="{3AE1FF31-E42F-4166-9C48-7DE777023245}" name="Column8" headerRowDxfId="92" dataDxfId="91"/>
    <tableColumn id="9" xr3:uid="{AC88C580-1FCC-4AF9-8852-C7BAF3A4E31B}" name="Column9" headerRowDxfId="90" dataDxfId="89"/>
    <tableColumn id="10" xr3:uid="{66B82307-7157-4B9A-9D96-EF3BA3F9BA3B}" name="Column10" headerRowDxfId="88" dataDxfId="87"/>
    <tableColumn id="11" xr3:uid="{BF368216-A5E5-4399-9C2E-B1AC8605D95D}" name="Column11" headerRowDxfId="86" dataDxfId="85"/>
    <tableColumn id="12" xr3:uid="{F9CCCF0A-CEF1-4AE1-975D-5E43ED6F3467}" name="Column12" headerRowDxfId="84" dataDxfId="83"/>
    <tableColumn id="13" xr3:uid="{4CA99AFC-107B-44CF-9614-D2D68B1457B7}" name="Column13" headerRowDxfId="82" dataDxfId="81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42EF3B3-0E4E-44CA-A80B-D2048C66F2DD}" name="Table1615" displayName="Table1615" ref="A6:N65" headerRowCount="0" totalsRowShown="0" headerRowDxfId="80" dataDxfId="79" tableBorderDxfId="78">
  <tableColumns count="14">
    <tableColumn id="1" xr3:uid="{BAAC2A12-56B8-46FB-B076-BCBEE4EF25E7}" name="Column1" headerRowDxfId="77" dataDxfId="76" headerRowCellStyle="Normal_spi1204" dataCellStyle="Normal_spi1204"/>
    <tableColumn id="2" xr3:uid="{6A590DEA-2524-49BD-B003-C07AD25B9DB7}" name="Column2" headerRowDxfId="75" dataDxfId="74"/>
    <tableColumn id="3" xr3:uid="{797180C6-1DB0-467F-92CC-C3CB9C4B2B04}" name="Column3" headerRowDxfId="73" dataDxfId="72"/>
    <tableColumn id="4" xr3:uid="{65DD34B4-330D-495A-8F12-5461B2923F85}" name="Column4" headerRowDxfId="71" dataDxfId="70"/>
    <tableColumn id="5" xr3:uid="{D952B94B-E329-45FA-925A-3806ADC88193}" name="Column5" headerRowDxfId="69" dataDxfId="68"/>
    <tableColumn id="6" xr3:uid="{7CE24263-2291-4A33-8C9E-747A83A87F84}" name="Column6" headerRowDxfId="67" dataDxfId="66"/>
    <tableColumn id="7" xr3:uid="{17124DB3-9235-4323-85BC-E5FECC99696E}" name="Column7" headerRowDxfId="65" dataDxfId="64"/>
    <tableColumn id="8" xr3:uid="{D30B69AE-2A01-4A08-9FB2-D5A2AEE26919}" name="Column8" headerRowDxfId="63" dataDxfId="62"/>
    <tableColumn id="9" xr3:uid="{59B7B284-CFC0-4D18-9C82-BDB64B83C22B}" name="Column9" headerRowDxfId="61" dataDxfId="60"/>
    <tableColumn id="10" xr3:uid="{B938EA59-5524-44B6-9C4F-FE6EF5231491}" name="Column10" headerRowDxfId="59" dataDxfId="58"/>
    <tableColumn id="11" xr3:uid="{FB43B821-AD99-4CDF-A702-CB295A3ABB97}" name="Column11" headerRowDxfId="57" dataDxfId="56"/>
    <tableColumn id="12" xr3:uid="{C2D3CB0D-530E-46D7-B275-F2D89A39D6E8}" name="Column12" headerRowDxfId="55" dataDxfId="54"/>
    <tableColumn id="13" xr3:uid="{B9E090F5-9F8C-40FC-8517-E03FDE317D5A}" name="Column13" headerRowDxfId="53" dataDxfId="52"/>
    <tableColumn id="14" xr3:uid="{82279890-016D-494B-95D9-65021633B588}" name="Column14" headerRowDxfId="51" dataDxfId="5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6DD03-65B1-49EE-B538-367DACB3FDFA}">
  <dimension ref="A1:V71"/>
  <sheetViews>
    <sheetView topLeftCell="A53" zoomScaleNormal="100" workbookViewId="0">
      <selection activeCell="I9" activeCellId="7" sqref="I61:I66 I55:I59 I50:I53 I37:I48 I29:I35 I23:I27 I16:I21 I9:I14"/>
    </sheetView>
  </sheetViews>
  <sheetFormatPr defaultColWidth="9.109375" defaultRowHeight="14.4" x14ac:dyDescent="0.55000000000000004"/>
  <cols>
    <col min="1" max="1" width="20.6640625" style="100" customWidth="1"/>
    <col min="2" max="6" width="10.6640625" style="100" customWidth="1"/>
    <col min="7" max="9" width="8.6640625" style="100" customWidth="1"/>
    <col min="10" max="14" width="10.6640625" style="100" customWidth="1"/>
    <col min="15" max="19" width="8.6640625" style="100" customWidth="1"/>
    <col min="20" max="16384" width="9.109375" style="100"/>
  </cols>
  <sheetData>
    <row r="1" spans="1:22" ht="20.100000000000001" customHeight="1" x14ac:dyDescent="0.55000000000000004">
      <c r="A1" s="252" t="s">
        <v>175</v>
      </c>
      <c r="B1" s="252"/>
      <c r="C1" s="253"/>
      <c r="D1" s="254"/>
      <c r="E1" s="254"/>
      <c r="F1" s="254"/>
      <c r="G1" s="254"/>
      <c r="H1" s="254"/>
      <c r="I1" s="254"/>
      <c r="J1" s="254"/>
      <c r="K1" s="255"/>
      <c r="L1" s="254"/>
      <c r="M1" s="254"/>
      <c r="N1" s="254"/>
      <c r="O1" s="254"/>
      <c r="P1" s="256"/>
      <c r="Q1" s="254"/>
      <c r="R1" s="254"/>
      <c r="S1" s="254"/>
    </row>
    <row r="2" spans="1:22" ht="17.25" customHeight="1" x14ac:dyDescent="0.55000000000000004">
      <c r="A2" s="257"/>
      <c r="B2" s="260" t="s">
        <v>0</v>
      </c>
      <c r="C2" s="261"/>
      <c r="D2" s="261"/>
      <c r="E2" s="261"/>
      <c r="F2" s="261"/>
      <c r="G2" s="261"/>
      <c r="H2" s="261"/>
      <c r="I2" s="262"/>
      <c r="J2" s="261" t="s">
        <v>1</v>
      </c>
      <c r="K2" s="261"/>
      <c r="L2" s="261"/>
      <c r="M2" s="261"/>
      <c r="N2" s="261"/>
      <c r="O2" s="261"/>
      <c r="P2" s="261"/>
      <c r="Q2" s="261"/>
      <c r="R2" s="261"/>
      <c r="S2" s="261"/>
    </row>
    <row r="3" spans="1:22" ht="18" customHeight="1" x14ac:dyDescent="0.55000000000000004">
      <c r="A3" s="258"/>
      <c r="B3" s="260" t="s">
        <v>97</v>
      </c>
      <c r="C3" s="261"/>
      <c r="D3" s="261"/>
      <c r="E3" s="261"/>
      <c r="F3" s="261"/>
      <c r="G3" s="263" t="s">
        <v>2</v>
      </c>
      <c r="H3" s="264"/>
      <c r="I3" s="265"/>
      <c r="J3" s="268" t="s">
        <v>174</v>
      </c>
      <c r="K3" s="261"/>
      <c r="L3" s="261"/>
      <c r="M3" s="261"/>
      <c r="N3" s="261"/>
      <c r="O3" s="263" t="s">
        <v>2</v>
      </c>
      <c r="P3" s="264"/>
      <c r="Q3" s="264"/>
      <c r="R3" s="264"/>
      <c r="S3" s="264"/>
    </row>
    <row r="4" spans="1:22" ht="16.5" customHeight="1" x14ac:dyDescent="0.55000000000000004">
      <c r="A4" s="258"/>
      <c r="B4" s="270">
        <v>2023</v>
      </c>
      <c r="C4" s="270" t="s">
        <v>215</v>
      </c>
      <c r="D4" s="261" t="s">
        <v>3</v>
      </c>
      <c r="E4" s="261"/>
      <c r="F4" s="261"/>
      <c r="G4" s="266"/>
      <c r="H4" s="267"/>
      <c r="I4" s="267"/>
      <c r="J4" s="274">
        <v>2023</v>
      </c>
      <c r="K4" s="270" t="s">
        <v>215</v>
      </c>
      <c r="L4" s="261" t="s">
        <v>3</v>
      </c>
      <c r="M4" s="261"/>
      <c r="N4" s="261"/>
      <c r="O4" s="266"/>
      <c r="P4" s="269"/>
      <c r="Q4" s="267"/>
      <c r="R4" s="267"/>
      <c r="S4" s="267"/>
      <c r="V4" s="143"/>
    </row>
    <row r="5" spans="1:22" x14ac:dyDescent="0.55000000000000004">
      <c r="A5" s="258"/>
      <c r="B5" s="271"/>
      <c r="C5" s="271"/>
      <c r="D5" s="260">
        <v>2024</v>
      </c>
      <c r="E5" s="261"/>
      <c r="F5" s="280"/>
      <c r="G5" s="277">
        <v>2024</v>
      </c>
      <c r="H5" s="260">
        <v>2024</v>
      </c>
      <c r="I5" s="262"/>
      <c r="J5" s="275"/>
      <c r="K5" s="271"/>
      <c r="L5" s="260">
        <v>2024</v>
      </c>
      <c r="M5" s="261"/>
      <c r="N5" s="280"/>
      <c r="O5" s="277">
        <v>2024</v>
      </c>
      <c r="P5" s="178">
        <v>2024</v>
      </c>
      <c r="Q5" s="260">
        <v>2024</v>
      </c>
      <c r="R5" s="261"/>
      <c r="S5" s="179">
        <v>2024</v>
      </c>
    </row>
    <row r="6" spans="1:22" ht="16.5" x14ac:dyDescent="0.55000000000000004">
      <c r="A6" s="259"/>
      <c r="B6" s="272"/>
      <c r="C6" s="272"/>
      <c r="D6" s="101" t="s">
        <v>183</v>
      </c>
      <c r="E6" s="101" t="s">
        <v>185</v>
      </c>
      <c r="F6" s="101" t="s">
        <v>213</v>
      </c>
      <c r="G6" s="278"/>
      <c r="H6" s="101" t="s">
        <v>185</v>
      </c>
      <c r="I6" s="101" t="s">
        <v>213</v>
      </c>
      <c r="J6" s="276"/>
      <c r="K6" s="272"/>
      <c r="L6" s="101" t="s">
        <v>183</v>
      </c>
      <c r="M6" s="101" t="s">
        <v>185</v>
      </c>
      <c r="N6" s="101" t="s">
        <v>213</v>
      </c>
      <c r="O6" s="278"/>
      <c r="P6" s="102" t="s">
        <v>176</v>
      </c>
      <c r="Q6" s="101" t="s">
        <v>185</v>
      </c>
      <c r="R6" s="101" t="s">
        <v>213</v>
      </c>
      <c r="S6" s="102" t="s">
        <v>216</v>
      </c>
    </row>
    <row r="7" spans="1:22" x14ac:dyDescent="0.55000000000000004">
      <c r="A7" s="103" t="s">
        <v>4</v>
      </c>
      <c r="B7" s="104">
        <v>27720709</v>
      </c>
      <c r="C7" s="104">
        <v>29184890</v>
      </c>
      <c r="D7" s="104">
        <v>29016714</v>
      </c>
      <c r="E7" s="104">
        <v>29374914</v>
      </c>
      <c r="F7" s="104">
        <v>29723864</v>
      </c>
      <c r="G7" s="105">
        <v>5.3</v>
      </c>
      <c r="H7" s="105">
        <v>5</v>
      </c>
      <c r="I7" s="106">
        <v>4.8</v>
      </c>
      <c r="J7" s="107">
        <v>22671096</v>
      </c>
      <c r="K7" s="107">
        <v>23305023</v>
      </c>
      <c r="L7" s="104">
        <v>23223906</v>
      </c>
      <c r="M7" s="104">
        <v>23400294</v>
      </c>
      <c r="N7" s="104">
        <v>23542349</v>
      </c>
      <c r="O7" s="105">
        <v>2.8</v>
      </c>
      <c r="P7" s="108" t="s">
        <v>181</v>
      </c>
      <c r="Q7" s="105">
        <v>3.1</v>
      </c>
      <c r="R7" s="105">
        <v>2.4</v>
      </c>
      <c r="S7" s="170" t="s">
        <v>181</v>
      </c>
    </row>
    <row r="8" spans="1:22" x14ac:dyDescent="0.55000000000000004">
      <c r="A8" s="109" t="s">
        <v>5</v>
      </c>
      <c r="B8" s="110">
        <v>1410687</v>
      </c>
      <c r="C8" s="110">
        <v>1494384</v>
      </c>
      <c r="D8" s="110">
        <v>1484942</v>
      </c>
      <c r="E8" s="110">
        <v>1504032</v>
      </c>
      <c r="F8" s="110">
        <v>1521380</v>
      </c>
      <c r="G8" s="111">
        <v>5.9</v>
      </c>
      <c r="H8" s="111">
        <v>5.2</v>
      </c>
      <c r="I8" s="112">
        <v>4.7</v>
      </c>
      <c r="J8" s="113">
        <v>1169288</v>
      </c>
      <c r="K8" s="113">
        <v>1202928</v>
      </c>
      <c r="L8" s="110">
        <v>1198786</v>
      </c>
      <c r="M8" s="110">
        <v>1207363</v>
      </c>
      <c r="N8" s="110">
        <v>1213168</v>
      </c>
      <c r="O8" s="111">
        <v>2.9</v>
      </c>
      <c r="P8" s="166" t="s">
        <v>181</v>
      </c>
      <c r="Q8" s="111">
        <v>2.9</v>
      </c>
      <c r="R8" s="111">
        <v>1.9</v>
      </c>
      <c r="S8" s="114" t="s">
        <v>181</v>
      </c>
    </row>
    <row r="9" spans="1:22" x14ac:dyDescent="0.55000000000000004">
      <c r="A9" s="115" t="s">
        <v>6</v>
      </c>
      <c r="B9" s="116">
        <v>345912</v>
      </c>
      <c r="C9" s="116">
        <v>365723</v>
      </c>
      <c r="D9" s="116">
        <v>363417</v>
      </c>
      <c r="E9" s="116">
        <v>368321</v>
      </c>
      <c r="F9" s="116">
        <v>372561</v>
      </c>
      <c r="G9" s="117">
        <v>5.7</v>
      </c>
      <c r="H9" s="117">
        <v>5.5</v>
      </c>
      <c r="I9" s="118">
        <v>4.7</v>
      </c>
      <c r="J9" s="119">
        <v>286628</v>
      </c>
      <c r="K9" s="119">
        <v>294028</v>
      </c>
      <c r="L9" s="116">
        <v>293087</v>
      </c>
      <c r="M9" s="116">
        <v>295295</v>
      </c>
      <c r="N9" s="116">
        <v>296626</v>
      </c>
      <c r="O9" s="117">
        <v>2.6</v>
      </c>
      <c r="P9" s="167">
        <v>23</v>
      </c>
      <c r="Q9" s="117">
        <v>3</v>
      </c>
      <c r="R9" s="117">
        <v>1.8</v>
      </c>
      <c r="S9" s="120">
        <v>41</v>
      </c>
    </row>
    <row r="10" spans="1:22" x14ac:dyDescent="0.55000000000000004">
      <c r="A10" s="121" t="s">
        <v>7</v>
      </c>
      <c r="B10" s="122">
        <v>93270</v>
      </c>
      <c r="C10" s="122">
        <v>98606</v>
      </c>
      <c r="D10" s="122">
        <v>97872</v>
      </c>
      <c r="E10" s="122">
        <v>99238</v>
      </c>
      <c r="F10" s="122">
        <v>100455</v>
      </c>
      <c r="G10" s="123">
        <v>5.7</v>
      </c>
      <c r="H10" s="123">
        <v>5.7</v>
      </c>
      <c r="I10" s="124">
        <v>5</v>
      </c>
      <c r="J10" s="125">
        <v>75195</v>
      </c>
      <c r="K10" s="125">
        <v>77477</v>
      </c>
      <c r="L10" s="122">
        <v>77102</v>
      </c>
      <c r="M10" s="122">
        <v>77795</v>
      </c>
      <c r="N10" s="122">
        <v>78227</v>
      </c>
      <c r="O10" s="123">
        <v>3</v>
      </c>
      <c r="P10" s="168">
        <v>17</v>
      </c>
      <c r="Q10" s="123">
        <v>3.6</v>
      </c>
      <c r="R10" s="123">
        <v>2.2000000000000002</v>
      </c>
      <c r="S10" s="126">
        <v>30</v>
      </c>
    </row>
    <row r="11" spans="1:22" x14ac:dyDescent="0.55000000000000004">
      <c r="A11" s="115" t="s">
        <v>8</v>
      </c>
      <c r="B11" s="116">
        <v>736296</v>
      </c>
      <c r="C11" s="116">
        <v>780666</v>
      </c>
      <c r="D11" s="116">
        <v>776147</v>
      </c>
      <c r="E11" s="116">
        <v>785141</v>
      </c>
      <c r="F11" s="116">
        <v>794017</v>
      </c>
      <c r="G11" s="117">
        <v>6</v>
      </c>
      <c r="H11" s="117">
        <v>4.7</v>
      </c>
      <c r="I11" s="118">
        <v>4.5999999999999996</v>
      </c>
      <c r="J11" s="119">
        <v>615505</v>
      </c>
      <c r="K11" s="119">
        <v>633618</v>
      </c>
      <c r="L11" s="116">
        <v>631770</v>
      </c>
      <c r="M11" s="116">
        <v>635409</v>
      </c>
      <c r="N11" s="116">
        <v>638424</v>
      </c>
      <c r="O11" s="117">
        <v>2.9</v>
      </c>
      <c r="P11" s="167">
        <v>19</v>
      </c>
      <c r="Q11" s="117">
        <v>2.2999999999999998</v>
      </c>
      <c r="R11" s="117">
        <v>1.9</v>
      </c>
      <c r="S11" s="120">
        <v>38</v>
      </c>
    </row>
    <row r="12" spans="1:22" x14ac:dyDescent="0.55000000000000004">
      <c r="A12" s="121" t="s">
        <v>9</v>
      </c>
      <c r="B12" s="122">
        <v>114101</v>
      </c>
      <c r="C12" s="122">
        <v>121189</v>
      </c>
      <c r="D12" s="122">
        <v>120163</v>
      </c>
      <c r="E12" s="122">
        <v>122086</v>
      </c>
      <c r="F12" s="122">
        <v>123749</v>
      </c>
      <c r="G12" s="123">
        <v>6.2</v>
      </c>
      <c r="H12" s="123">
        <v>6.6</v>
      </c>
      <c r="I12" s="124">
        <v>5.6</v>
      </c>
      <c r="J12" s="125">
        <v>93467</v>
      </c>
      <c r="K12" s="125">
        <v>96501</v>
      </c>
      <c r="L12" s="122">
        <v>95926</v>
      </c>
      <c r="M12" s="122">
        <v>96991</v>
      </c>
      <c r="N12" s="122">
        <v>97657</v>
      </c>
      <c r="O12" s="123">
        <v>3.2</v>
      </c>
      <c r="P12" s="168">
        <v>13</v>
      </c>
      <c r="Q12" s="123">
        <v>4.5</v>
      </c>
      <c r="R12" s="123">
        <v>2.8</v>
      </c>
      <c r="S12" s="126">
        <v>20</v>
      </c>
    </row>
    <row r="13" spans="1:22" x14ac:dyDescent="0.55000000000000004">
      <c r="A13" s="115" t="s">
        <v>10</v>
      </c>
      <c r="B13" s="116">
        <v>77574</v>
      </c>
      <c r="C13" s="116">
        <v>82493</v>
      </c>
      <c r="D13" s="116">
        <v>81911</v>
      </c>
      <c r="E13" s="116">
        <v>83128</v>
      </c>
      <c r="F13" s="116">
        <v>84092</v>
      </c>
      <c r="G13" s="117">
        <v>6.3</v>
      </c>
      <c r="H13" s="117">
        <v>6.1</v>
      </c>
      <c r="I13" s="118">
        <v>4.7</v>
      </c>
      <c r="J13" s="119">
        <v>63277</v>
      </c>
      <c r="K13" s="119">
        <v>65281</v>
      </c>
      <c r="L13" s="116">
        <v>65011</v>
      </c>
      <c r="M13" s="116">
        <v>65595</v>
      </c>
      <c r="N13" s="116">
        <v>65903</v>
      </c>
      <c r="O13" s="117">
        <v>3.2</v>
      </c>
      <c r="P13" s="167">
        <v>14</v>
      </c>
      <c r="Q13" s="117">
        <v>3.6</v>
      </c>
      <c r="R13" s="117">
        <v>1.9</v>
      </c>
      <c r="S13" s="120">
        <v>39</v>
      </c>
    </row>
    <row r="14" spans="1:22" x14ac:dyDescent="0.55000000000000004">
      <c r="A14" s="121" t="s">
        <v>11</v>
      </c>
      <c r="B14" s="122">
        <v>43534</v>
      </c>
      <c r="C14" s="122">
        <v>45707</v>
      </c>
      <c r="D14" s="122">
        <v>45432</v>
      </c>
      <c r="E14" s="122">
        <v>46119</v>
      </c>
      <c r="F14" s="122">
        <v>46507</v>
      </c>
      <c r="G14" s="123">
        <v>5</v>
      </c>
      <c r="H14" s="123">
        <v>6.2</v>
      </c>
      <c r="I14" s="124">
        <v>3.4</v>
      </c>
      <c r="J14" s="125">
        <v>35237</v>
      </c>
      <c r="K14" s="125">
        <v>36041</v>
      </c>
      <c r="L14" s="122">
        <v>35917</v>
      </c>
      <c r="M14" s="122">
        <v>36286</v>
      </c>
      <c r="N14" s="122">
        <v>36340</v>
      </c>
      <c r="O14" s="123">
        <v>2.2999999999999998</v>
      </c>
      <c r="P14" s="168">
        <v>32</v>
      </c>
      <c r="Q14" s="123">
        <v>4.2</v>
      </c>
      <c r="R14" s="123">
        <v>0.6</v>
      </c>
      <c r="S14" s="126">
        <v>48</v>
      </c>
    </row>
    <row r="15" spans="1:22" x14ac:dyDescent="0.55000000000000004">
      <c r="A15" s="127" t="s">
        <v>12</v>
      </c>
      <c r="B15" s="128">
        <v>4745213</v>
      </c>
      <c r="C15" s="128">
        <v>5000006</v>
      </c>
      <c r="D15" s="128">
        <v>4969586</v>
      </c>
      <c r="E15" s="128">
        <v>5032810</v>
      </c>
      <c r="F15" s="128">
        <v>5101749</v>
      </c>
      <c r="G15" s="129">
        <v>5.4</v>
      </c>
      <c r="H15" s="129">
        <v>5.2</v>
      </c>
      <c r="I15" s="130">
        <v>5.6</v>
      </c>
      <c r="J15" s="131">
        <v>3901561</v>
      </c>
      <c r="K15" s="131">
        <v>3992267</v>
      </c>
      <c r="L15" s="128">
        <v>3980260</v>
      </c>
      <c r="M15" s="128">
        <v>4006365</v>
      </c>
      <c r="N15" s="128">
        <v>4033279</v>
      </c>
      <c r="O15" s="129">
        <v>2.2999999999999998</v>
      </c>
      <c r="P15" s="169" t="s">
        <v>181</v>
      </c>
      <c r="Q15" s="129">
        <v>2.6</v>
      </c>
      <c r="R15" s="129">
        <v>2.7</v>
      </c>
      <c r="S15" s="132" t="s">
        <v>181</v>
      </c>
    </row>
    <row r="16" spans="1:22" x14ac:dyDescent="0.55000000000000004">
      <c r="A16" s="121" t="s">
        <v>13</v>
      </c>
      <c r="B16" s="122">
        <v>98069</v>
      </c>
      <c r="C16" s="122">
        <v>103253</v>
      </c>
      <c r="D16" s="122">
        <v>102401</v>
      </c>
      <c r="E16" s="122">
        <v>103996</v>
      </c>
      <c r="F16" s="122">
        <v>105698</v>
      </c>
      <c r="G16" s="123">
        <v>5.3</v>
      </c>
      <c r="H16" s="123">
        <v>6.4</v>
      </c>
      <c r="I16" s="124">
        <v>6.7</v>
      </c>
      <c r="J16" s="125">
        <v>78014</v>
      </c>
      <c r="K16" s="125">
        <v>79653</v>
      </c>
      <c r="L16" s="122">
        <v>79347</v>
      </c>
      <c r="M16" s="122">
        <v>79950</v>
      </c>
      <c r="N16" s="122">
        <v>80591</v>
      </c>
      <c r="O16" s="123">
        <v>2.1</v>
      </c>
      <c r="P16" s="168">
        <v>37</v>
      </c>
      <c r="Q16" s="123">
        <v>3.1</v>
      </c>
      <c r="R16" s="123">
        <v>3.2</v>
      </c>
      <c r="S16" s="126">
        <v>12</v>
      </c>
    </row>
    <row r="17" spans="1:19" x14ac:dyDescent="0.55000000000000004">
      <c r="A17" s="115" t="s">
        <v>14</v>
      </c>
      <c r="B17" s="116">
        <v>176502</v>
      </c>
      <c r="C17" s="116">
        <v>186165</v>
      </c>
      <c r="D17" s="116">
        <v>184916</v>
      </c>
      <c r="E17" s="116">
        <v>187351</v>
      </c>
      <c r="F17" s="116">
        <v>190204</v>
      </c>
      <c r="G17" s="117">
        <v>5.5</v>
      </c>
      <c r="H17" s="117">
        <v>5.4</v>
      </c>
      <c r="I17" s="118">
        <v>6.2</v>
      </c>
      <c r="J17" s="119">
        <v>146024</v>
      </c>
      <c r="K17" s="119">
        <v>148020</v>
      </c>
      <c r="L17" s="116">
        <v>147570</v>
      </c>
      <c r="M17" s="116">
        <v>148317</v>
      </c>
      <c r="N17" s="116">
        <v>149387</v>
      </c>
      <c r="O17" s="117">
        <v>1.4</v>
      </c>
      <c r="P17" s="167" t="s">
        <v>181</v>
      </c>
      <c r="Q17" s="117">
        <v>2</v>
      </c>
      <c r="R17" s="117">
        <v>2.9</v>
      </c>
      <c r="S17" s="120" t="s">
        <v>181</v>
      </c>
    </row>
    <row r="18" spans="1:19" x14ac:dyDescent="0.55000000000000004">
      <c r="A18" s="121" t="s">
        <v>15</v>
      </c>
      <c r="B18" s="122">
        <v>515607</v>
      </c>
      <c r="C18" s="122">
        <v>542766</v>
      </c>
      <c r="D18" s="122">
        <v>539232</v>
      </c>
      <c r="E18" s="122">
        <v>546362</v>
      </c>
      <c r="F18" s="122">
        <v>552955</v>
      </c>
      <c r="G18" s="123">
        <v>5.3</v>
      </c>
      <c r="H18" s="123">
        <v>5.4</v>
      </c>
      <c r="I18" s="124">
        <v>4.9000000000000004</v>
      </c>
      <c r="J18" s="125">
        <v>422866</v>
      </c>
      <c r="K18" s="125">
        <v>432193</v>
      </c>
      <c r="L18" s="122">
        <v>430593</v>
      </c>
      <c r="M18" s="122">
        <v>433776</v>
      </c>
      <c r="N18" s="122">
        <v>436240</v>
      </c>
      <c r="O18" s="123">
        <v>2.2000000000000002</v>
      </c>
      <c r="P18" s="168">
        <v>35</v>
      </c>
      <c r="Q18" s="123">
        <v>3</v>
      </c>
      <c r="R18" s="123">
        <v>2.2999999999999998</v>
      </c>
      <c r="S18" s="126">
        <v>29</v>
      </c>
    </row>
    <row r="19" spans="1:19" x14ac:dyDescent="0.55000000000000004">
      <c r="A19" s="115" t="s">
        <v>16</v>
      </c>
      <c r="B19" s="116">
        <v>806665</v>
      </c>
      <c r="C19" s="116">
        <v>846587</v>
      </c>
      <c r="D19" s="116">
        <v>841417</v>
      </c>
      <c r="E19" s="116">
        <v>851863</v>
      </c>
      <c r="F19" s="116">
        <v>861683</v>
      </c>
      <c r="G19" s="117">
        <v>4.9000000000000004</v>
      </c>
      <c r="H19" s="117">
        <v>5.0999999999999996</v>
      </c>
      <c r="I19" s="118">
        <v>4.7</v>
      </c>
      <c r="J19" s="119">
        <v>663889</v>
      </c>
      <c r="K19" s="119">
        <v>678968</v>
      </c>
      <c r="L19" s="116">
        <v>676538</v>
      </c>
      <c r="M19" s="116">
        <v>681572</v>
      </c>
      <c r="N19" s="116">
        <v>685199</v>
      </c>
      <c r="O19" s="117">
        <v>2.2999999999999998</v>
      </c>
      <c r="P19" s="167">
        <v>33</v>
      </c>
      <c r="Q19" s="117">
        <v>3</v>
      </c>
      <c r="R19" s="117">
        <v>2.1</v>
      </c>
      <c r="S19" s="120">
        <v>32</v>
      </c>
    </row>
    <row r="20" spans="1:19" x14ac:dyDescent="0.55000000000000004">
      <c r="A20" s="121" t="s">
        <v>17</v>
      </c>
      <c r="B20" s="122">
        <v>2172010</v>
      </c>
      <c r="C20" s="122">
        <v>2297028</v>
      </c>
      <c r="D20" s="122">
        <v>2284364</v>
      </c>
      <c r="E20" s="122">
        <v>2310968</v>
      </c>
      <c r="F20" s="122">
        <v>2346932</v>
      </c>
      <c r="G20" s="123">
        <v>5.8</v>
      </c>
      <c r="H20" s="123">
        <v>4.7</v>
      </c>
      <c r="I20" s="124">
        <v>6.4</v>
      </c>
      <c r="J20" s="125">
        <v>1791211</v>
      </c>
      <c r="K20" s="125">
        <v>1834561</v>
      </c>
      <c r="L20" s="122">
        <v>1831169</v>
      </c>
      <c r="M20" s="122">
        <v>1839391</v>
      </c>
      <c r="N20" s="122">
        <v>1853430</v>
      </c>
      <c r="O20" s="123">
        <v>2.4</v>
      </c>
      <c r="P20" s="168">
        <v>26</v>
      </c>
      <c r="Q20" s="123">
        <v>1.8</v>
      </c>
      <c r="R20" s="123">
        <v>3.1</v>
      </c>
      <c r="S20" s="126">
        <v>14</v>
      </c>
    </row>
    <row r="21" spans="1:19" x14ac:dyDescent="0.55000000000000004">
      <c r="A21" s="115" t="s">
        <v>18</v>
      </c>
      <c r="B21" s="116">
        <v>976361</v>
      </c>
      <c r="C21" s="116">
        <v>1024206</v>
      </c>
      <c r="D21" s="116">
        <v>1017257</v>
      </c>
      <c r="E21" s="116">
        <v>1032270</v>
      </c>
      <c r="F21" s="116">
        <v>1044277</v>
      </c>
      <c r="G21" s="117">
        <v>4.9000000000000004</v>
      </c>
      <c r="H21" s="117">
        <v>6</v>
      </c>
      <c r="I21" s="118">
        <v>4.7</v>
      </c>
      <c r="J21" s="119">
        <v>799229</v>
      </c>
      <c r="K21" s="119">
        <v>818529</v>
      </c>
      <c r="L21" s="116">
        <v>814704</v>
      </c>
      <c r="M21" s="116">
        <v>823019</v>
      </c>
      <c r="N21" s="116">
        <v>828080</v>
      </c>
      <c r="O21" s="117">
        <v>2.4</v>
      </c>
      <c r="P21" s="167">
        <v>28</v>
      </c>
      <c r="Q21" s="117">
        <v>4.0999999999999996</v>
      </c>
      <c r="R21" s="117">
        <v>2.5</v>
      </c>
      <c r="S21" s="120">
        <v>25</v>
      </c>
    </row>
    <row r="22" spans="1:19" x14ac:dyDescent="0.55000000000000004">
      <c r="A22" s="109" t="s">
        <v>19</v>
      </c>
      <c r="B22" s="110">
        <v>3584949</v>
      </c>
      <c r="C22" s="110">
        <v>3750266</v>
      </c>
      <c r="D22" s="110">
        <v>3730476</v>
      </c>
      <c r="E22" s="110">
        <v>3773859</v>
      </c>
      <c r="F22" s="110">
        <v>3815330</v>
      </c>
      <c r="G22" s="111">
        <v>4.5999999999999996</v>
      </c>
      <c r="H22" s="111">
        <v>4.7</v>
      </c>
      <c r="I22" s="112">
        <v>4.5</v>
      </c>
      <c r="J22" s="113">
        <v>2898355</v>
      </c>
      <c r="K22" s="113">
        <v>2961959</v>
      </c>
      <c r="L22" s="110">
        <v>2954134</v>
      </c>
      <c r="M22" s="110">
        <v>2974817</v>
      </c>
      <c r="N22" s="110">
        <v>2989186</v>
      </c>
      <c r="O22" s="111">
        <v>2.2000000000000002</v>
      </c>
      <c r="P22" s="166" t="s">
        <v>181</v>
      </c>
      <c r="Q22" s="111">
        <v>2.8</v>
      </c>
      <c r="R22" s="111">
        <v>1.9</v>
      </c>
      <c r="S22" s="114" t="s">
        <v>181</v>
      </c>
    </row>
    <row r="23" spans="1:19" x14ac:dyDescent="0.55000000000000004">
      <c r="A23" s="115" t="s">
        <v>20</v>
      </c>
      <c r="B23" s="116">
        <v>1098346</v>
      </c>
      <c r="C23" s="116">
        <v>1137244</v>
      </c>
      <c r="D23" s="116">
        <v>1132143</v>
      </c>
      <c r="E23" s="116">
        <v>1143081</v>
      </c>
      <c r="F23" s="116">
        <v>1155420</v>
      </c>
      <c r="G23" s="117">
        <v>3.5</v>
      </c>
      <c r="H23" s="117">
        <v>3.9</v>
      </c>
      <c r="I23" s="118">
        <v>4.4000000000000004</v>
      </c>
      <c r="J23" s="119">
        <v>885651</v>
      </c>
      <c r="K23" s="119">
        <v>895343</v>
      </c>
      <c r="L23" s="116">
        <v>893704</v>
      </c>
      <c r="M23" s="116">
        <v>898035</v>
      </c>
      <c r="N23" s="116">
        <v>902114</v>
      </c>
      <c r="O23" s="117">
        <v>1.1000000000000001</v>
      </c>
      <c r="P23" s="167">
        <v>44</v>
      </c>
      <c r="Q23" s="117">
        <v>2</v>
      </c>
      <c r="R23" s="117">
        <v>1.8</v>
      </c>
      <c r="S23" s="120">
        <v>40</v>
      </c>
    </row>
    <row r="24" spans="1:19" x14ac:dyDescent="0.55000000000000004">
      <c r="A24" s="121" t="s">
        <v>21</v>
      </c>
      <c r="B24" s="122">
        <v>499503</v>
      </c>
      <c r="C24" s="122">
        <v>527381</v>
      </c>
      <c r="D24" s="122">
        <v>523832</v>
      </c>
      <c r="E24" s="122">
        <v>530661</v>
      </c>
      <c r="F24" s="122">
        <v>536211</v>
      </c>
      <c r="G24" s="123">
        <v>5.6</v>
      </c>
      <c r="H24" s="123">
        <v>5.3</v>
      </c>
      <c r="I24" s="124">
        <v>4.2</v>
      </c>
      <c r="J24" s="125">
        <v>404290</v>
      </c>
      <c r="K24" s="125">
        <v>419473</v>
      </c>
      <c r="L24" s="122">
        <v>417660</v>
      </c>
      <c r="M24" s="122">
        <v>421672</v>
      </c>
      <c r="N24" s="122">
        <v>423767</v>
      </c>
      <c r="O24" s="123">
        <v>3.8</v>
      </c>
      <c r="P24" s="168">
        <v>4</v>
      </c>
      <c r="Q24" s="123">
        <v>3.9</v>
      </c>
      <c r="R24" s="123">
        <v>2</v>
      </c>
      <c r="S24" s="126">
        <v>35</v>
      </c>
    </row>
    <row r="25" spans="1:19" x14ac:dyDescent="0.55000000000000004">
      <c r="A25" s="115" t="s">
        <v>22</v>
      </c>
      <c r="B25" s="116">
        <v>673818</v>
      </c>
      <c r="C25" s="116">
        <v>706616</v>
      </c>
      <c r="D25" s="116">
        <v>703277</v>
      </c>
      <c r="E25" s="116">
        <v>711481</v>
      </c>
      <c r="F25" s="116">
        <v>719392</v>
      </c>
      <c r="G25" s="117">
        <v>4.9000000000000004</v>
      </c>
      <c r="H25" s="117">
        <v>4.7</v>
      </c>
      <c r="I25" s="118">
        <v>4.5</v>
      </c>
      <c r="J25" s="119">
        <v>554256</v>
      </c>
      <c r="K25" s="119">
        <v>566033</v>
      </c>
      <c r="L25" s="116">
        <v>564682</v>
      </c>
      <c r="M25" s="116">
        <v>568779</v>
      </c>
      <c r="N25" s="116">
        <v>571750</v>
      </c>
      <c r="O25" s="117">
        <v>2.1</v>
      </c>
      <c r="P25" s="167">
        <v>36</v>
      </c>
      <c r="Q25" s="117">
        <v>2.9</v>
      </c>
      <c r="R25" s="117">
        <v>2.1</v>
      </c>
      <c r="S25" s="120">
        <v>33</v>
      </c>
    </row>
    <row r="26" spans="1:19" x14ac:dyDescent="0.55000000000000004">
      <c r="A26" s="121" t="s">
        <v>23</v>
      </c>
      <c r="B26" s="122">
        <v>884834</v>
      </c>
      <c r="C26" s="122">
        <v>927740</v>
      </c>
      <c r="D26" s="122">
        <v>922776</v>
      </c>
      <c r="E26" s="122">
        <v>933044</v>
      </c>
      <c r="F26" s="122">
        <v>944885</v>
      </c>
      <c r="G26" s="123">
        <v>4.8</v>
      </c>
      <c r="H26" s="123">
        <v>4.5</v>
      </c>
      <c r="I26" s="124">
        <v>5.2</v>
      </c>
      <c r="J26" s="125">
        <v>709817</v>
      </c>
      <c r="K26" s="125">
        <v>727262</v>
      </c>
      <c r="L26" s="122">
        <v>725370</v>
      </c>
      <c r="M26" s="122">
        <v>729842</v>
      </c>
      <c r="N26" s="122">
        <v>734460</v>
      </c>
      <c r="O26" s="123">
        <v>2.5</v>
      </c>
      <c r="P26" s="168">
        <v>24</v>
      </c>
      <c r="Q26" s="123">
        <v>2.5</v>
      </c>
      <c r="R26" s="123">
        <v>2.6</v>
      </c>
      <c r="S26" s="126">
        <v>24</v>
      </c>
    </row>
    <row r="27" spans="1:19" x14ac:dyDescent="0.55000000000000004">
      <c r="A27" s="115" t="s">
        <v>24</v>
      </c>
      <c r="B27" s="116">
        <v>428447</v>
      </c>
      <c r="C27" s="116">
        <v>451285</v>
      </c>
      <c r="D27" s="116">
        <v>448446</v>
      </c>
      <c r="E27" s="116">
        <v>455591</v>
      </c>
      <c r="F27" s="116">
        <v>459423</v>
      </c>
      <c r="G27" s="117">
        <v>5.3</v>
      </c>
      <c r="H27" s="117">
        <v>6.5</v>
      </c>
      <c r="I27" s="118">
        <v>3.4</v>
      </c>
      <c r="J27" s="119">
        <v>344571</v>
      </c>
      <c r="K27" s="119">
        <v>354076</v>
      </c>
      <c r="L27" s="116">
        <v>352941</v>
      </c>
      <c r="M27" s="116">
        <v>356725</v>
      </c>
      <c r="N27" s="116">
        <v>357337</v>
      </c>
      <c r="O27" s="117">
        <v>2.8</v>
      </c>
      <c r="P27" s="167">
        <v>21</v>
      </c>
      <c r="Q27" s="117">
        <v>4.4000000000000004</v>
      </c>
      <c r="R27" s="117">
        <v>0.7</v>
      </c>
      <c r="S27" s="120">
        <v>47</v>
      </c>
    </row>
    <row r="28" spans="1:19" x14ac:dyDescent="0.55000000000000004">
      <c r="A28" s="109" t="s">
        <v>25</v>
      </c>
      <c r="B28" s="110">
        <v>1726903</v>
      </c>
      <c r="C28" s="110">
        <v>1779737</v>
      </c>
      <c r="D28" s="110">
        <v>1771777</v>
      </c>
      <c r="E28" s="110">
        <v>1787845</v>
      </c>
      <c r="F28" s="110">
        <v>1809772</v>
      </c>
      <c r="G28" s="111">
        <v>3.1</v>
      </c>
      <c r="H28" s="111">
        <v>3.7</v>
      </c>
      <c r="I28" s="112">
        <v>5</v>
      </c>
      <c r="J28" s="113">
        <v>1388151</v>
      </c>
      <c r="K28" s="113">
        <v>1402346</v>
      </c>
      <c r="L28" s="110">
        <v>1400468</v>
      </c>
      <c r="M28" s="110">
        <v>1405370</v>
      </c>
      <c r="N28" s="110">
        <v>1413322</v>
      </c>
      <c r="O28" s="111">
        <v>1</v>
      </c>
      <c r="P28" s="166" t="s">
        <v>181</v>
      </c>
      <c r="Q28" s="111">
        <v>1.4</v>
      </c>
      <c r="R28" s="111">
        <v>2.2999999999999998</v>
      </c>
      <c r="S28" s="114" t="s">
        <v>181</v>
      </c>
    </row>
    <row r="29" spans="1:19" x14ac:dyDescent="0.55000000000000004">
      <c r="A29" s="115" t="s">
        <v>26</v>
      </c>
      <c r="B29" s="116">
        <v>254032</v>
      </c>
      <c r="C29" s="116">
        <v>257021</v>
      </c>
      <c r="D29" s="116">
        <v>255962</v>
      </c>
      <c r="E29" s="116">
        <v>257575</v>
      </c>
      <c r="F29" s="116">
        <v>260625</v>
      </c>
      <c r="G29" s="117">
        <v>1.2</v>
      </c>
      <c r="H29" s="117">
        <v>2.5</v>
      </c>
      <c r="I29" s="118">
        <v>4.8</v>
      </c>
      <c r="J29" s="119">
        <v>202051</v>
      </c>
      <c r="K29" s="119">
        <v>201097</v>
      </c>
      <c r="L29" s="116">
        <v>201089</v>
      </c>
      <c r="M29" s="116">
        <v>201098</v>
      </c>
      <c r="N29" s="116">
        <v>201930</v>
      </c>
      <c r="O29" s="117">
        <v>-0.5</v>
      </c>
      <c r="P29" s="167">
        <v>49</v>
      </c>
      <c r="Q29" s="117">
        <v>0</v>
      </c>
      <c r="R29" s="117">
        <v>1.7</v>
      </c>
      <c r="S29" s="120">
        <v>42</v>
      </c>
    </row>
    <row r="30" spans="1:19" x14ac:dyDescent="0.55000000000000004">
      <c r="A30" s="121" t="s">
        <v>27</v>
      </c>
      <c r="B30" s="122">
        <v>228232</v>
      </c>
      <c r="C30" s="122">
        <v>234673</v>
      </c>
      <c r="D30" s="122">
        <v>234119</v>
      </c>
      <c r="E30" s="122">
        <v>236123</v>
      </c>
      <c r="F30" s="122">
        <v>238595</v>
      </c>
      <c r="G30" s="123">
        <v>2.8</v>
      </c>
      <c r="H30" s="123">
        <v>3.5</v>
      </c>
      <c r="I30" s="124">
        <v>4.3</v>
      </c>
      <c r="J30" s="125">
        <v>183796</v>
      </c>
      <c r="K30" s="125">
        <v>185721</v>
      </c>
      <c r="L30" s="122">
        <v>185853</v>
      </c>
      <c r="M30" s="122">
        <v>186478</v>
      </c>
      <c r="N30" s="122">
        <v>187225</v>
      </c>
      <c r="O30" s="123">
        <v>1</v>
      </c>
      <c r="P30" s="168">
        <v>45</v>
      </c>
      <c r="Q30" s="123">
        <v>1.4</v>
      </c>
      <c r="R30" s="123">
        <v>1.6</v>
      </c>
      <c r="S30" s="126">
        <v>43</v>
      </c>
    </row>
    <row r="31" spans="1:19" x14ac:dyDescent="0.55000000000000004">
      <c r="A31" s="115" t="s">
        <v>28</v>
      </c>
      <c r="B31" s="116">
        <v>483162</v>
      </c>
      <c r="C31" s="116">
        <v>500851</v>
      </c>
      <c r="D31" s="116">
        <v>497631</v>
      </c>
      <c r="E31" s="116">
        <v>502946</v>
      </c>
      <c r="F31" s="116">
        <v>509807</v>
      </c>
      <c r="G31" s="117">
        <v>3.7</v>
      </c>
      <c r="H31" s="117">
        <v>4.3</v>
      </c>
      <c r="I31" s="118">
        <v>5.6</v>
      </c>
      <c r="J31" s="119">
        <v>390908</v>
      </c>
      <c r="K31" s="119">
        <v>395307</v>
      </c>
      <c r="L31" s="116">
        <v>393936</v>
      </c>
      <c r="M31" s="116">
        <v>395902</v>
      </c>
      <c r="N31" s="116">
        <v>398748</v>
      </c>
      <c r="O31" s="117">
        <v>1.1000000000000001</v>
      </c>
      <c r="P31" s="167">
        <v>43</v>
      </c>
      <c r="Q31" s="117">
        <v>2</v>
      </c>
      <c r="R31" s="117">
        <v>2.9</v>
      </c>
      <c r="S31" s="120">
        <v>17</v>
      </c>
    </row>
    <row r="32" spans="1:19" x14ac:dyDescent="0.55000000000000004">
      <c r="A32" s="121" t="s">
        <v>29</v>
      </c>
      <c r="B32" s="122">
        <v>430114</v>
      </c>
      <c r="C32" s="122">
        <v>451201</v>
      </c>
      <c r="D32" s="122">
        <v>448165</v>
      </c>
      <c r="E32" s="122">
        <v>454580</v>
      </c>
      <c r="F32" s="122">
        <v>460687</v>
      </c>
      <c r="G32" s="123">
        <v>4.9000000000000004</v>
      </c>
      <c r="H32" s="123">
        <v>5.8</v>
      </c>
      <c r="I32" s="124">
        <v>5.5</v>
      </c>
      <c r="J32" s="125">
        <v>348487</v>
      </c>
      <c r="K32" s="125">
        <v>356653</v>
      </c>
      <c r="L32" s="122">
        <v>355230</v>
      </c>
      <c r="M32" s="122">
        <v>358527</v>
      </c>
      <c r="N32" s="122">
        <v>361037</v>
      </c>
      <c r="O32" s="123">
        <v>2.2999999999999998</v>
      </c>
      <c r="P32" s="168">
        <v>30</v>
      </c>
      <c r="Q32" s="123">
        <v>3.8</v>
      </c>
      <c r="R32" s="123">
        <v>2.8</v>
      </c>
      <c r="S32" s="126">
        <v>19</v>
      </c>
    </row>
    <row r="33" spans="1:19" x14ac:dyDescent="0.55000000000000004">
      <c r="A33" s="115" t="s">
        <v>30</v>
      </c>
      <c r="B33" s="116">
        <v>181285</v>
      </c>
      <c r="C33" s="116">
        <v>185411</v>
      </c>
      <c r="D33" s="116">
        <v>185238</v>
      </c>
      <c r="E33" s="116">
        <v>185967</v>
      </c>
      <c r="F33" s="116">
        <v>188356</v>
      </c>
      <c r="G33" s="117">
        <v>2.2999999999999998</v>
      </c>
      <c r="H33" s="117">
        <v>1.6</v>
      </c>
      <c r="I33" s="118">
        <v>5.2</v>
      </c>
      <c r="J33" s="119">
        <v>145020</v>
      </c>
      <c r="K33" s="119">
        <v>145909</v>
      </c>
      <c r="L33" s="116">
        <v>146449</v>
      </c>
      <c r="M33" s="116">
        <v>145943</v>
      </c>
      <c r="N33" s="116">
        <v>146657</v>
      </c>
      <c r="O33" s="117">
        <v>0.6</v>
      </c>
      <c r="P33" s="167">
        <v>47</v>
      </c>
      <c r="Q33" s="117">
        <v>-1.4</v>
      </c>
      <c r="R33" s="117">
        <v>2</v>
      </c>
      <c r="S33" s="120">
        <v>36</v>
      </c>
    </row>
    <row r="34" spans="1:19" x14ac:dyDescent="0.55000000000000004">
      <c r="A34" s="121" t="s">
        <v>31</v>
      </c>
      <c r="B34" s="122">
        <v>76043</v>
      </c>
      <c r="C34" s="122">
        <v>75399</v>
      </c>
      <c r="D34" s="122">
        <v>75724</v>
      </c>
      <c r="E34" s="122">
        <v>75221</v>
      </c>
      <c r="F34" s="122">
        <v>75526</v>
      </c>
      <c r="G34" s="123">
        <v>-0.8</v>
      </c>
      <c r="H34" s="123">
        <v>-2.6</v>
      </c>
      <c r="I34" s="124">
        <v>1.6</v>
      </c>
      <c r="J34" s="125">
        <v>60349</v>
      </c>
      <c r="K34" s="125">
        <v>59916</v>
      </c>
      <c r="L34" s="122">
        <v>60018</v>
      </c>
      <c r="M34" s="122">
        <v>59665</v>
      </c>
      <c r="N34" s="122">
        <v>59974</v>
      </c>
      <c r="O34" s="123">
        <v>-0.7</v>
      </c>
      <c r="P34" s="168">
        <v>50</v>
      </c>
      <c r="Q34" s="123">
        <v>-2.2999999999999998</v>
      </c>
      <c r="R34" s="123">
        <v>2.1</v>
      </c>
      <c r="S34" s="126">
        <v>34</v>
      </c>
    </row>
    <row r="35" spans="1:19" x14ac:dyDescent="0.55000000000000004">
      <c r="A35" s="115" t="s">
        <v>32</v>
      </c>
      <c r="B35" s="116">
        <v>74034</v>
      </c>
      <c r="C35" s="116">
        <v>75179</v>
      </c>
      <c r="D35" s="116">
        <v>74938</v>
      </c>
      <c r="E35" s="116">
        <v>75433</v>
      </c>
      <c r="F35" s="116">
        <v>76177</v>
      </c>
      <c r="G35" s="117">
        <v>1.5</v>
      </c>
      <c r="H35" s="117">
        <v>2.7</v>
      </c>
      <c r="I35" s="118">
        <v>4</v>
      </c>
      <c r="J35" s="119">
        <v>57275</v>
      </c>
      <c r="K35" s="119">
        <v>57498</v>
      </c>
      <c r="L35" s="116">
        <v>57638</v>
      </c>
      <c r="M35" s="116">
        <v>57522</v>
      </c>
      <c r="N35" s="116">
        <v>57526</v>
      </c>
      <c r="O35" s="117">
        <v>0.4</v>
      </c>
      <c r="P35" s="167">
        <v>48</v>
      </c>
      <c r="Q35" s="117">
        <v>-0.8</v>
      </c>
      <c r="R35" s="117">
        <v>0</v>
      </c>
      <c r="S35" s="120">
        <v>49</v>
      </c>
    </row>
    <row r="36" spans="1:19" x14ac:dyDescent="0.55000000000000004">
      <c r="A36" s="109" t="s">
        <v>33</v>
      </c>
      <c r="B36" s="110">
        <v>6122627</v>
      </c>
      <c r="C36" s="110">
        <v>6487285</v>
      </c>
      <c r="D36" s="110">
        <v>6444240</v>
      </c>
      <c r="E36" s="110">
        <v>6531441</v>
      </c>
      <c r="F36" s="110">
        <v>6618605</v>
      </c>
      <c r="G36" s="111">
        <v>6</v>
      </c>
      <c r="H36" s="111">
        <v>5.5</v>
      </c>
      <c r="I36" s="112">
        <v>5.4</v>
      </c>
      <c r="J36" s="113">
        <v>4952759</v>
      </c>
      <c r="K36" s="113">
        <v>5117774</v>
      </c>
      <c r="L36" s="110">
        <v>5095906</v>
      </c>
      <c r="M36" s="110">
        <v>5141119</v>
      </c>
      <c r="N36" s="110">
        <v>5178942</v>
      </c>
      <c r="O36" s="111">
        <v>3.3</v>
      </c>
      <c r="P36" s="166" t="s">
        <v>181</v>
      </c>
      <c r="Q36" s="111">
        <v>3.6</v>
      </c>
      <c r="R36" s="111">
        <v>3</v>
      </c>
      <c r="S36" s="114" t="s">
        <v>181</v>
      </c>
    </row>
    <row r="37" spans="1:19" x14ac:dyDescent="0.55000000000000004">
      <c r="A37" s="115" t="s">
        <v>34</v>
      </c>
      <c r="B37" s="116">
        <v>304936</v>
      </c>
      <c r="C37" s="116">
        <v>321238</v>
      </c>
      <c r="D37" s="116">
        <v>318080</v>
      </c>
      <c r="E37" s="116">
        <v>324078</v>
      </c>
      <c r="F37" s="116">
        <v>329002</v>
      </c>
      <c r="G37" s="117">
        <v>5.3</v>
      </c>
      <c r="H37" s="117">
        <v>7.8</v>
      </c>
      <c r="I37" s="118">
        <v>6.2</v>
      </c>
      <c r="J37" s="119">
        <v>245355</v>
      </c>
      <c r="K37" s="119">
        <v>252665</v>
      </c>
      <c r="L37" s="116">
        <v>250740</v>
      </c>
      <c r="M37" s="116">
        <v>254444</v>
      </c>
      <c r="N37" s="116">
        <v>256814</v>
      </c>
      <c r="O37" s="117">
        <v>3</v>
      </c>
      <c r="P37" s="167">
        <v>18</v>
      </c>
      <c r="Q37" s="117">
        <v>6</v>
      </c>
      <c r="R37" s="117">
        <v>3.8</v>
      </c>
      <c r="S37" s="120">
        <v>5</v>
      </c>
    </row>
    <row r="38" spans="1:19" x14ac:dyDescent="0.55000000000000004">
      <c r="A38" s="121" t="s">
        <v>35</v>
      </c>
      <c r="B38" s="122">
        <v>178606</v>
      </c>
      <c r="C38" s="122">
        <v>188723</v>
      </c>
      <c r="D38" s="122">
        <v>186197</v>
      </c>
      <c r="E38" s="122">
        <v>190230</v>
      </c>
      <c r="F38" s="122">
        <v>193865</v>
      </c>
      <c r="G38" s="123">
        <v>5.7</v>
      </c>
      <c r="H38" s="123">
        <v>8.9</v>
      </c>
      <c r="I38" s="124">
        <v>7.9</v>
      </c>
      <c r="J38" s="125">
        <v>142861</v>
      </c>
      <c r="K38" s="125">
        <v>148208</v>
      </c>
      <c r="L38" s="122">
        <v>146642</v>
      </c>
      <c r="M38" s="122">
        <v>149105</v>
      </c>
      <c r="N38" s="122">
        <v>150974</v>
      </c>
      <c r="O38" s="123">
        <v>3.7</v>
      </c>
      <c r="P38" s="168">
        <v>5</v>
      </c>
      <c r="Q38" s="123">
        <v>6.9</v>
      </c>
      <c r="R38" s="123">
        <v>5.0999999999999996</v>
      </c>
      <c r="S38" s="126">
        <v>1</v>
      </c>
    </row>
    <row r="39" spans="1:19" x14ac:dyDescent="0.55000000000000004">
      <c r="A39" s="115" t="s">
        <v>36</v>
      </c>
      <c r="B39" s="116">
        <v>1600811</v>
      </c>
      <c r="C39" s="116">
        <v>1705565</v>
      </c>
      <c r="D39" s="116">
        <v>1695273</v>
      </c>
      <c r="E39" s="116">
        <v>1717871</v>
      </c>
      <c r="F39" s="116">
        <v>1738676</v>
      </c>
      <c r="G39" s="117">
        <v>6.5</v>
      </c>
      <c r="H39" s="117">
        <v>5.4</v>
      </c>
      <c r="I39" s="118">
        <v>4.9000000000000004</v>
      </c>
      <c r="J39" s="119">
        <v>1292788</v>
      </c>
      <c r="K39" s="119">
        <v>1339619</v>
      </c>
      <c r="L39" s="116">
        <v>1334883</v>
      </c>
      <c r="M39" s="116">
        <v>1345732</v>
      </c>
      <c r="N39" s="116">
        <v>1353579</v>
      </c>
      <c r="O39" s="117">
        <v>3.6</v>
      </c>
      <c r="P39" s="167">
        <v>8</v>
      </c>
      <c r="Q39" s="117">
        <v>3.3</v>
      </c>
      <c r="R39" s="117">
        <v>2.4</v>
      </c>
      <c r="S39" s="120">
        <v>28</v>
      </c>
    </row>
    <row r="40" spans="1:19" x14ac:dyDescent="0.55000000000000004">
      <c r="A40" s="121" t="s">
        <v>37</v>
      </c>
      <c r="B40" s="122">
        <v>831828</v>
      </c>
      <c r="C40" s="122">
        <v>882535</v>
      </c>
      <c r="D40" s="122">
        <v>877746</v>
      </c>
      <c r="E40" s="122">
        <v>887924</v>
      </c>
      <c r="F40" s="122">
        <v>899383</v>
      </c>
      <c r="G40" s="123">
        <v>6.1</v>
      </c>
      <c r="H40" s="123">
        <v>4.7</v>
      </c>
      <c r="I40" s="124">
        <v>5.3</v>
      </c>
      <c r="J40" s="125">
        <v>678201</v>
      </c>
      <c r="K40" s="125">
        <v>701073</v>
      </c>
      <c r="L40" s="122">
        <v>699114</v>
      </c>
      <c r="M40" s="122">
        <v>703633</v>
      </c>
      <c r="N40" s="122">
        <v>708384</v>
      </c>
      <c r="O40" s="123">
        <v>3.4</v>
      </c>
      <c r="P40" s="168">
        <v>12</v>
      </c>
      <c r="Q40" s="123">
        <v>2.6</v>
      </c>
      <c r="R40" s="123">
        <v>2.7</v>
      </c>
      <c r="S40" s="126">
        <v>22</v>
      </c>
    </row>
    <row r="41" spans="1:19" x14ac:dyDescent="0.55000000000000004">
      <c r="A41" s="115" t="s">
        <v>38</v>
      </c>
      <c r="B41" s="116">
        <v>279707</v>
      </c>
      <c r="C41" s="116">
        <v>293021</v>
      </c>
      <c r="D41" s="116">
        <v>291108</v>
      </c>
      <c r="E41" s="116">
        <v>295140</v>
      </c>
      <c r="F41" s="116">
        <v>298563</v>
      </c>
      <c r="G41" s="117">
        <v>4.8</v>
      </c>
      <c r="H41" s="117">
        <v>5.7</v>
      </c>
      <c r="I41" s="118">
        <v>4.7</v>
      </c>
      <c r="J41" s="119">
        <v>224418</v>
      </c>
      <c r="K41" s="119">
        <v>229885</v>
      </c>
      <c r="L41" s="116">
        <v>228919</v>
      </c>
      <c r="M41" s="116">
        <v>231149</v>
      </c>
      <c r="N41" s="116">
        <v>232508</v>
      </c>
      <c r="O41" s="117">
        <v>2.4</v>
      </c>
      <c r="P41" s="167">
        <v>25</v>
      </c>
      <c r="Q41" s="117">
        <v>4</v>
      </c>
      <c r="R41" s="117">
        <v>2.4</v>
      </c>
      <c r="S41" s="120">
        <v>27</v>
      </c>
    </row>
    <row r="42" spans="1:19" x14ac:dyDescent="0.55000000000000004">
      <c r="A42" s="121" t="s">
        <v>39</v>
      </c>
      <c r="B42" s="122">
        <v>314989</v>
      </c>
      <c r="C42" s="122">
        <v>327782</v>
      </c>
      <c r="D42" s="122">
        <v>326653</v>
      </c>
      <c r="E42" s="122">
        <v>328961</v>
      </c>
      <c r="F42" s="122">
        <v>332462</v>
      </c>
      <c r="G42" s="123">
        <v>4.0999999999999996</v>
      </c>
      <c r="H42" s="123">
        <v>2.9</v>
      </c>
      <c r="I42" s="124">
        <v>4.3</v>
      </c>
      <c r="J42" s="125">
        <v>248616</v>
      </c>
      <c r="K42" s="125">
        <v>256422</v>
      </c>
      <c r="L42" s="122">
        <v>255731</v>
      </c>
      <c r="M42" s="122">
        <v>257162</v>
      </c>
      <c r="N42" s="122">
        <v>258976</v>
      </c>
      <c r="O42" s="123">
        <v>3.1</v>
      </c>
      <c r="P42" s="168">
        <v>15</v>
      </c>
      <c r="Q42" s="123">
        <v>2.2999999999999998</v>
      </c>
      <c r="R42" s="123">
        <v>2.9</v>
      </c>
      <c r="S42" s="126">
        <v>18</v>
      </c>
    </row>
    <row r="43" spans="1:19" x14ac:dyDescent="0.55000000000000004">
      <c r="A43" s="115" t="s">
        <v>40</v>
      </c>
      <c r="B43" s="116">
        <v>151147</v>
      </c>
      <c r="C43" s="116">
        <v>157491</v>
      </c>
      <c r="D43" s="116">
        <v>156026</v>
      </c>
      <c r="E43" s="116">
        <v>158548</v>
      </c>
      <c r="F43" s="116">
        <v>161128</v>
      </c>
      <c r="G43" s="117">
        <v>4.2</v>
      </c>
      <c r="H43" s="117">
        <v>6.6</v>
      </c>
      <c r="I43" s="118">
        <v>6.7</v>
      </c>
      <c r="J43" s="119">
        <v>119548</v>
      </c>
      <c r="K43" s="119">
        <v>122438</v>
      </c>
      <c r="L43" s="116">
        <v>121552</v>
      </c>
      <c r="M43" s="116">
        <v>123070</v>
      </c>
      <c r="N43" s="116">
        <v>124340</v>
      </c>
      <c r="O43" s="117">
        <v>2.4</v>
      </c>
      <c r="P43" s="167">
        <v>27</v>
      </c>
      <c r="Q43" s="117">
        <v>5.0999999999999996</v>
      </c>
      <c r="R43" s="117">
        <v>4.2</v>
      </c>
      <c r="S43" s="120">
        <v>2</v>
      </c>
    </row>
    <row r="44" spans="1:19" x14ac:dyDescent="0.55000000000000004">
      <c r="A44" s="121" t="s">
        <v>41</v>
      </c>
      <c r="B44" s="122">
        <v>788103</v>
      </c>
      <c r="C44" s="122">
        <v>839122</v>
      </c>
      <c r="D44" s="122">
        <v>832747</v>
      </c>
      <c r="E44" s="122">
        <v>845143</v>
      </c>
      <c r="F44" s="122">
        <v>857315</v>
      </c>
      <c r="G44" s="123">
        <v>6.5</v>
      </c>
      <c r="H44" s="123">
        <v>6.1</v>
      </c>
      <c r="I44" s="124">
        <v>5.9</v>
      </c>
      <c r="J44" s="125">
        <v>638067</v>
      </c>
      <c r="K44" s="125">
        <v>661948</v>
      </c>
      <c r="L44" s="122">
        <v>658944</v>
      </c>
      <c r="M44" s="122">
        <v>665245</v>
      </c>
      <c r="N44" s="122">
        <v>670284</v>
      </c>
      <c r="O44" s="123">
        <v>3.7</v>
      </c>
      <c r="P44" s="168">
        <v>6</v>
      </c>
      <c r="Q44" s="123">
        <v>3.9</v>
      </c>
      <c r="R44" s="123">
        <v>3.1</v>
      </c>
      <c r="S44" s="126">
        <v>15</v>
      </c>
    </row>
    <row r="45" spans="1:19" x14ac:dyDescent="0.55000000000000004">
      <c r="A45" s="115" t="s">
        <v>42</v>
      </c>
      <c r="B45" s="116">
        <v>327420</v>
      </c>
      <c r="C45" s="116">
        <v>349965</v>
      </c>
      <c r="D45" s="116">
        <v>348128</v>
      </c>
      <c r="E45" s="116">
        <v>352048</v>
      </c>
      <c r="F45" s="116">
        <v>357190</v>
      </c>
      <c r="G45" s="117">
        <v>6.9</v>
      </c>
      <c r="H45" s="117">
        <v>4.5999999999999996</v>
      </c>
      <c r="I45" s="118">
        <v>6</v>
      </c>
      <c r="J45" s="119">
        <v>262299</v>
      </c>
      <c r="K45" s="119">
        <v>273325</v>
      </c>
      <c r="L45" s="116">
        <v>272449</v>
      </c>
      <c r="M45" s="116">
        <v>274458</v>
      </c>
      <c r="N45" s="116">
        <v>276902</v>
      </c>
      <c r="O45" s="117">
        <v>4.2</v>
      </c>
      <c r="P45" s="167">
        <v>2</v>
      </c>
      <c r="Q45" s="117">
        <v>3</v>
      </c>
      <c r="R45" s="117">
        <v>3.6</v>
      </c>
      <c r="S45" s="120">
        <v>7</v>
      </c>
    </row>
    <row r="46" spans="1:19" x14ac:dyDescent="0.55000000000000004">
      <c r="A46" s="121" t="s">
        <v>43</v>
      </c>
      <c r="B46" s="122">
        <v>523032</v>
      </c>
      <c r="C46" s="122">
        <v>549709</v>
      </c>
      <c r="D46" s="122">
        <v>545695</v>
      </c>
      <c r="E46" s="122">
        <v>553471</v>
      </c>
      <c r="F46" s="122">
        <v>560996</v>
      </c>
      <c r="G46" s="123">
        <v>5.0999999999999996</v>
      </c>
      <c r="H46" s="123">
        <v>5.8</v>
      </c>
      <c r="I46" s="124">
        <v>5.6</v>
      </c>
      <c r="J46" s="125">
        <v>422088</v>
      </c>
      <c r="K46" s="125">
        <v>432266</v>
      </c>
      <c r="L46" s="122">
        <v>430107</v>
      </c>
      <c r="M46" s="122">
        <v>434409</v>
      </c>
      <c r="N46" s="122">
        <v>437634</v>
      </c>
      <c r="O46" s="123">
        <v>2.4</v>
      </c>
      <c r="P46" s="168">
        <v>29</v>
      </c>
      <c r="Q46" s="123">
        <v>4.0999999999999996</v>
      </c>
      <c r="R46" s="123">
        <v>3</v>
      </c>
      <c r="S46" s="126">
        <v>16</v>
      </c>
    </row>
    <row r="47" spans="1:19" x14ac:dyDescent="0.55000000000000004">
      <c r="A47" s="115" t="s">
        <v>44</v>
      </c>
      <c r="B47" s="116">
        <v>719897</v>
      </c>
      <c r="C47" s="116">
        <v>764475</v>
      </c>
      <c r="D47" s="116">
        <v>759236</v>
      </c>
      <c r="E47" s="116">
        <v>769660</v>
      </c>
      <c r="F47" s="116">
        <v>780958</v>
      </c>
      <c r="G47" s="117">
        <v>6.2</v>
      </c>
      <c r="H47" s="117">
        <v>5.6</v>
      </c>
      <c r="I47" s="118">
        <v>6</v>
      </c>
      <c r="J47" s="119">
        <v>597597</v>
      </c>
      <c r="K47" s="119">
        <v>616058</v>
      </c>
      <c r="L47" s="116">
        <v>613508</v>
      </c>
      <c r="M47" s="116">
        <v>618405</v>
      </c>
      <c r="N47" s="116">
        <v>623581</v>
      </c>
      <c r="O47" s="117">
        <v>3.1</v>
      </c>
      <c r="P47" s="167">
        <v>16</v>
      </c>
      <c r="Q47" s="117">
        <v>3.2</v>
      </c>
      <c r="R47" s="117">
        <v>3.4</v>
      </c>
      <c r="S47" s="120">
        <v>10</v>
      </c>
    </row>
    <row r="48" spans="1:19" x14ac:dyDescent="0.55000000000000004">
      <c r="A48" s="121" t="s">
        <v>45</v>
      </c>
      <c r="B48" s="122">
        <v>102152</v>
      </c>
      <c r="C48" s="122">
        <v>107660</v>
      </c>
      <c r="D48" s="122">
        <v>107351</v>
      </c>
      <c r="E48" s="122">
        <v>108366</v>
      </c>
      <c r="F48" s="122">
        <v>109065</v>
      </c>
      <c r="G48" s="123">
        <v>5.4</v>
      </c>
      <c r="H48" s="123">
        <v>3.8</v>
      </c>
      <c r="I48" s="124">
        <v>2.6</v>
      </c>
      <c r="J48" s="125">
        <v>80798</v>
      </c>
      <c r="K48" s="125">
        <v>83654</v>
      </c>
      <c r="L48" s="122">
        <v>83118</v>
      </c>
      <c r="M48" s="122">
        <v>84078</v>
      </c>
      <c r="N48" s="122">
        <v>84741</v>
      </c>
      <c r="O48" s="123">
        <v>3.5</v>
      </c>
      <c r="P48" s="168">
        <v>11</v>
      </c>
      <c r="Q48" s="123">
        <v>4.7</v>
      </c>
      <c r="R48" s="123">
        <v>3.2</v>
      </c>
      <c r="S48" s="126">
        <v>13</v>
      </c>
    </row>
    <row r="49" spans="1:19" x14ac:dyDescent="0.55000000000000004">
      <c r="A49" s="127" t="s">
        <v>46</v>
      </c>
      <c r="B49" s="128">
        <v>3498332</v>
      </c>
      <c r="C49" s="128">
        <v>3667881</v>
      </c>
      <c r="D49" s="128">
        <v>3648018</v>
      </c>
      <c r="E49" s="128">
        <v>3691238</v>
      </c>
      <c r="F49" s="128">
        <v>3733536</v>
      </c>
      <c r="G49" s="129">
        <v>4.8</v>
      </c>
      <c r="H49" s="129">
        <v>4.8</v>
      </c>
      <c r="I49" s="130">
        <v>4.7</v>
      </c>
      <c r="J49" s="131">
        <v>2838599</v>
      </c>
      <c r="K49" s="131">
        <v>2932690</v>
      </c>
      <c r="L49" s="128">
        <v>2917247</v>
      </c>
      <c r="M49" s="128">
        <v>2945506</v>
      </c>
      <c r="N49" s="128">
        <v>2970480</v>
      </c>
      <c r="O49" s="129">
        <v>3.3</v>
      </c>
      <c r="P49" s="169" t="s">
        <v>181</v>
      </c>
      <c r="Q49" s="129">
        <v>3.9</v>
      </c>
      <c r="R49" s="129">
        <v>3.4</v>
      </c>
      <c r="S49" s="132" t="s">
        <v>181</v>
      </c>
    </row>
    <row r="50" spans="1:19" x14ac:dyDescent="0.55000000000000004">
      <c r="A50" s="121" t="s">
        <v>47</v>
      </c>
      <c r="B50" s="122">
        <v>522767</v>
      </c>
      <c r="C50" s="122">
        <v>552167</v>
      </c>
      <c r="D50" s="122">
        <v>548806</v>
      </c>
      <c r="E50" s="122">
        <v>555614</v>
      </c>
      <c r="F50" s="122">
        <v>563190</v>
      </c>
      <c r="G50" s="123">
        <v>5.6</v>
      </c>
      <c r="H50" s="123">
        <v>5.0999999999999996</v>
      </c>
      <c r="I50" s="124">
        <v>5.6</v>
      </c>
      <c r="J50" s="125">
        <v>422400</v>
      </c>
      <c r="K50" s="125">
        <v>433763</v>
      </c>
      <c r="L50" s="122">
        <v>432050</v>
      </c>
      <c r="M50" s="122">
        <v>435345</v>
      </c>
      <c r="N50" s="122">
        <v>438855</v>
      </c>
      <c r="O50" s="123">
        <v>2.7</v>
      </c>
      <c r="P50" s="168">
        <v>22</v>
      </c>
      <c r="Q50" s="123">
        <v>3.1</v>
      </c>
      <c r="R50" s="123">
        <v>3.3</v>
      </c>
      <c r="S50" s="126">
        <v>11</v>
      </c>
    </row>
    <row r="51" spans="1:19" x14ac:dyDescent="0.55000000000000004">
      <c r="A51" s="115" t="s">
        <v>48</v>
      </c>
      <c r="B51" s="116">
        <v>135010</v>
      </c>
      <c r="C51" s="116">
        <v>140542</v>
      </c>
      <c r="D51" s="116">
        <v>140092</v>
      </c>
      <c r="E51" s="116">
        <v>141302</v>
      </c>
      <c r="F51" s="116">
        <v>142531</v>
      </c>
      <c r="G51" s="117">
        <v>4.0999999999999996</v>
      </c>
      <c r="H51" s="117">
        <v>3.5</v>
      </c>
      <c r="I51" s="118">
        <v>3.5</v>
      </c>
      <c r="J51" s="119">
        <v>110324</v>
      </c>
      <c r="K51" s="119">
        <v>112801</v>
      </c>
      <c r="L51" s="116">
        <v>112371</v>
      </c>
      <c r="M51" s="116">
        <v>113106</v>
      </c>
      <c r="N51" s="116">
        <v>113840</v>
      </c>
      <c r="O51" s="117">
        <v>2.2000000000000002</v>
      </c>
      <c r="P51" s="167">
        <v>34</v>
      </c>
      <c r="Q51" s="117">
        <v>2.6</v>
      </c>
      <c r="R51" s="117">
        <v>2.6</v>
      </c>
      <c r="S51" s="120">
        <v>23</v>
      </c>
    </row>
    <row r="52" spans="1:19" x14ac:dyDescent="0.55000000000000004">
      <c r="A52" s="121" t="s">
        <v>49</v>
      </c>
      <c r="B52" s="122">
        <v>256689</v>
      </c>
      <c r="C52" s="122">
        <v>265779</v>
      </c>
      <c r="D52" s="122">
        <v>264596</v>
      </c>
      <c r="E52" s="122">
        <v>267321</v>
      </c>
      <c r="F52" s="122">
        <v>270141</v>
      </c>
      <c r="G52" s="123">
        <v>3.5</v>
      </c>
      <c r="H52" s="123">
        <v>4.2</v>
      </c>
      <c r="I52" s="124">
        <v>4.3</v>
      </c>
      <c r="J52" s="125">
        <v>207923</v>
      </c>
      <c r="K52" s="125">
        <v>212784</v>
      </c>
      <c r="L52" s="122">
        <v>211722</v>
      </c>
      <c r="M52" s="122">
        <v>213540</v>
      </c>
      <c r="N52" s="122">
        <v>215334</v>
      </c>
      <c r="O52" s="123">
        <v>2.2999999999999998</v>
      </c>
      <c r="P52" s="168">
        <v>31</v>
      </c>
      <c r="Q52" s="123">
        <v>3.5</v>
      </c>
      <c r="R52" s="123">
        <v>3.4</v>
      </c>
      <c r="S52" s="126">
        <v>9</v>
      </c>
    </row>
    <row r="53" spans="1:19" x14ac:dyDescent="0.55000000000000004">
      <c r="A53" s="115" t="s">
        <v>50</v>
      </c>
      <c r="B53" s="116">
        <v>2583866</v>
      </c>
      <c r="C53" s="116">
        <v>2709393</v>
      </c>
      <c r="D53" s="116">
        <v>2694524</v>
      </c>
      <c r="E53" s="116">
        <v>2727002</v>
      </c>
      <c r="F53" s="116">
        <v>2757673</v>
      </c>
      <c r="G53" s="117">
        <v>4.9000000000000004</v>
      </c>
      <c r="H53" s="117">
        <v>4.9000000000000004</v>
      </c>
      <c r="I53" s="118">
        <v>4.5999999999999996</v>
      </c>
      <c r="J53" s="119">
        <v>2097090</v>
      </c>
      <c r="K53" s="119">
        <v>2172369</v>
      </c>
      <c r="L53" s="116">
        <v>2160124</v>
      </c>
      <c r="M53" s="116">
        <v>2182545</v>
      </c>
      <c r="N53" s="116">
        <v>2201475</v>
      </c>
      <c r="O53" s="117">
        <v>3.6</v>
      </c>
      <c r="P53" s="167">
        <v>9</v>
      </c>
      <c r="Q53" s="117">
        <v>4.2</v>
      </c>
      <c r="R53" s="117">
        <v>3.5</v>
      </c>
      <c r="S53" s="120">
        <v>8</v>
      </c>
    </row>
    <row r="54" spans="1:19" x14ac:dyDescent="0.55000000000000004">
      <c r="A54" s="109" t="s">
        <v>51</v>
      </c>
      <c r="B54" s="110">
        <v>1057159</v>
      </c>
      <c r="C54" s="110">
        <v>1111304</v>
      </c>
      <c r="D54" s="110">
        <v>1105197</v>
      </c>
      <c r="E54" s="110">
        <v>1119667</v>
      </c>
      <c r="F54" s="110">
        <v>1132534</v>
      </c>
      <c r="G54" s="111">
        <v>5.0999999999999996</v>
      </c>
      <c r="H54" s="111">
        <v>5.3</v>
      </c>
      <c r="I54" s="112">
        <v>4.7</v>
      </c>
      <c r="J54" s="113">
        <v>856063</v>
      </c>
      <c r="K54" s="113">
        <v>879815</v>
      </c>
      <c r="L54" s="110">
        <v>876509</v>
      </c>
      <c r="M54" s="110">
        <v>884183</v>
      </c>
      <c r="N54" s="110">
        <v>889931</v>
      </c>
      <c r="O54" s="111">
        <v>2.8</v>
      </c>
      <c r="P54" s="166" t="s">
        <v>181</v>
      </c>
      <c r="Q54" s="111">
        <v>3.5</v>
      </c>
      <c r="R54" s="111">
        <v>2.6</v>
      </c>
      <c r="S54" s="114" t="s">
        <v>181</v>
      </c>
    </row>
    <row r="55" spans="1:19" x14ac:dyDescent="0.55000000000000004">
      <c r="A55" s="115" t="s">
        <v>52</v>
      </c>
      <c r="B55" s="116">
        <v>529627</v>
      </c>
      <c r="C55" s="116">
        <v>553323</v>
      </c>
      <c r="D55" s="116">
        <v>550173</v>
      </c>
      <c r="E55" s="116">
        <v>557308</v>
      </c>
      <c r="F55" s="116">
        <v>563398</v>
      </c>
      <c r="G55" s="117">
        <v>4.5</v>
      </c>
      <c r="H55" s="117">
        <v>5.3</v>
      </c>
      <c r="I55" s="118">
        <v>4.4000000000000004</v>
      </c>
      <c r="J55" s="119">
        <v>437056</v>
      </c>
      <c r="K55" s="119">
        <v>445302</v>
      </c>
      <c r="L55" s="116">
        <v>443496</v>
      </c>
      <c r="M55" s="116">
        <v>447218</v>
      </c>
      <c r="N55" s="116">
        <v>449895</v>
      </c>
      <c r="O55" s="117">
        <v>1.9</v>
      </c>
      <c r="P55" s="167">
        <v>39</v>
      </c>
      <c r="Q55" s="117">
        <v>3.4</v>
      </c>
      <c r="R55" s="117">
        <v>2.4</v>
      </c>
      <c r="S55" s="120">
        <v>26</v>
      </c>
    </row>
    <row r="56" spans="1:19" x14ac:dyDescent="0.55000000000000004">
      <c r="A56" s="121" t="s">
        <v>53</v>
      </c>
      <c r="B56" s="122">
        <v>120958</v>
      </c>
      <c r="C56" s="122">
        <v>128132</v>
      </c>
      <c r="D56" s="122">
        <v>127373</v>
      </c>
      <c r="E56" s="122">
        <v>129644</v>
      </c>
      <c r="F56" s="122">
        <v>130565</v>
      </c>
      <c r="G56" s="123">
        <v>5.9</v>
      </c>
      <c r="H56" s="123">
        <v>7.3</v>
      </c>
      <c r="I56" s="124">
        <v>2.9</v>
      </c>
      <c r="J56" s="125">
        <v>95898</v>
      </c>
      <c r="K56" s="125">
        <v>99603</v>
      </c>
      <c r="L56" s="122">
        <v>99369</v>
      </c>
      <c r="M56" s="122">
        <v>100548</v>
      </c>
      <c r="N56" s="122">
        <v>100545</v>
      </c>
      <c r="O56" s="123">
        <v>3.9</v>
      </c>
      <c r="P56" s="168">
        <v>3</v>
      </c>
      <c r="Q56" s="123">
        <v>4.8</v>
      </c>
      <c r="R56" s="123">
        <v>0</v>
      </c>
      <c r="S56" s="126">
        <v>50</v>
      </c>
    </row>
    <row r="57" spans="1:19" x14ac:dyDescent="0.55000000000000004">
      <c r="A57" s="115" t="s">
        <v>54</v>
      </c>
      <c r="B57" s="116">
        <v>73255</v>
      </c>
      <c r="C57" s="116">
        <v>75999</v>
      </c>
      <c r="D57" s="116">
        <v>75855</v>
      </c>
      <c r="E57" s="116">
        <v>76195</v>
      </c>
      <c r="F57" s="116">
        <v>77135</v>
      </c>
      <c r="G57" s="117">
        <v>3.7</v>
      </c>
      <c r="H57" s="117">
        <v>1.8</v>
      </c>
      <c r="I57" s="118">
        <v>5</v>
      </c>
      <c r="J57" s="119">
        <v>57373</v>
      </c>
      <c r="K57" s="119">
        <v>58520</v>
      </c>
      <c r="L57" s="116">
        <v>58541</v>
      </c>
      <c r="M57" s="116">
        <v>58528</v>
      </c>
      <c r="N57" s="116">
        <v>58923</v>
      </c>
      <c r="O57" s="117">
        <v>2</v>
      </c>
      <c r="P57" s="167">
        <v>38</v>
      </c>
      <c r="Q57" s="117">
        <v>-0.1</v>
      </c>
      <c r="R57" s="117">
        <v>2.7</v>
      </c>
      <c r="S57" s="120">
        <v>21</v>
      </c>
    </row>
    <row r="58" spans="1:19" x14ac:dyDescent="0.55000000000000004">
      <c r="A58" s="121" t="s">
        <v>55</v>
      </c>
      <c r="B58" s="122">
        <v>281329</v>
      </c>
      <c r="C58" s="122">
        <v>300904</v>
      </c>
      <c r="D58" s="122">
        <v>298815</v>
      </c>
      <c r="E58" s="122">
        <v>303367</v>
      </c>
      <c r="F58" s="122">
        <v>307885</v>
      </c>
      <c r="G58" s="123">
        <v>7</v>
      </c>
      <c r="H58" s="123">
        <v>6.2</v>
      </c>
      <c r="I58" s="124">
        <v>6.1</v>
      </c>
      <c r="J58" s="125">
        <v>225459</v>
      </c>
      <c r="K58" s="125">
        <v>235716</v>
      </c>
      <c r="L58" s="122">
        <v>234521</v>
      </c>
      <c r="M58" s="122">
        <v>237124</v>
      </c>
      <c r="N58" s="122">
        <v>239424</v>
      </c>
      <c r="O58" s="123">
        <v>4.5</v>
      </c>
      <c r="P58" s="168">
        <v>1</v>
      </c>
      <c r="Q58" s="123">
        <v>4.5</v>
      </c>
      <c r="R58" s="123">
        <v>3.9</v>
      </c>
      <c r="S58" s="126">
        <v>4</v>
      </c>
    </row>
    <row r="59" spans="1:19" x14ac:dyDescent="0.55000000000000004">
      <c r="A59" s="115" t="s">
        <v>56</v>
      </c>
      <c r="B59" s="116">
        <v>51991</v>
      </c>
      <c r="C59" s="116">
        <v>52946</v>
      </c>
      <c r="D59" s="116">
        <v>52980</v>
      </c>
      <c r="E59" s="116">
        <v>53154</v>
      </c>
      <c r="F59" s="116">
        <v>53550</v>
      </c>
      <c r="G59" s="117">
        <v>1.8</v>
      </c>
      <c r="H59" s="117">
        <v>1.3</v>
      </c>
      <c r="I59" s="118">
        <v>3</v>
      </c>
      <c r="J59" s="119">
        <v>40211</v>
      </c>
      <c r="K59" s="119">
        <v>40516</v>
      </c>
      <c r="L59" s="116">
        <v>40414</v>
      </c>
      <c r="M59" s="116">
        <v>40603</v>
      </c>
      <c r="N59" s="116">
        <v>40978</v>
      </c>
      <c r="O59" s="117">
        <v>0.8</v>
      </c>
      <c r="P59" s="167">
        <v>46</v>
      </c>
      <c r="Q59" s="117">
        <v>1.9</v>
      </c>
      <c r="R59" s="117">
        <v>3.8</v>
      </c>
      <c r="S59" s="120">
        <v>6</v>
      </c>
    </row>
    <row r="60" spans="1:19" x14ac:dyDescent="0.55000000000000004">
      <c r="A60" s="109" t="s">
        <v>57</v>
      </c>
      <c r="B60" s="110">
        <v>5421428</v>
      </c>
      <c r="C60" s="110">
        <v>5735160</v>
      </c>
      <c r="D60" s="110">
        <v>5704518</v>
      </c>
      <c r="E60" s="110">
        <v>5774043</v>
      </c>
      <c r="F60" s="110">
        <v>5830589</v>
      </c>
      <c r="G60" s="111">
        <v>5.8</v>
      </c>
      <c r="H60" s="111">
        <v>5</v>
      </c>
      <c r="I60" s="112">
        <v>4</v>
      </c>
      <c r="J60" s="113">
        <v>4525828</v>
      </c>
      <c r="K60" s="113">
        <v>4677971</v>
      </c>
      <c r="L60" s="110">
        <v>4663936</v>
      </c>
      <c r="M60" s="110">
        <v>4698379</v>
      </c>
      <c r="N60" s="110">
        <v>4715698</v>
      </c>
      <c r="O60" s="111">
        <v>3.4</v>
      </c>
      <c r="P60" s="166" t="s">
        <v>181</v>
      </c>
      <c r="Q60" s="111">
        <v>3</v>
      </c>
      <c r="R60" s="111">
        <v>1.5</v>
      </c>
      <c r="S60" s="114" t="s">
        <v>181</v>
      </c>
    </row>
    <row r="61" spans="1:19" x14ac:dyDescent="0.55000000000000004">
      <c r="A61" s="115" t="s">
        <v>58</v>
      </c>
      <c r="B61" s="116">
        <v>68056</v>
      </c>
      <c r="C61" s="116">
        <v>69969</v>
      </c>
      <c r="D61" s="116">
        <v>69794</v>
      </c>
      <c r="E61" s="116">
        <v>70141</v>
      </c>
      <c r="F61" s="116">
        <v>70668</v>
      </c>
      <c r="G61" s="117">
        <v>2.8</v>
      </c>
      <c r="H61" s="117">
        <v>2</v>
      </c>
      <c r="I61" s="118">
        <v>3</v>
      </c>
      <c r="J61" s="119">
        <v>54060</v>
      </c>
      <c r="K61" s="119">
        <v>54881</v>
      </c>
      <c r="L61" s="116">
        <v>54561</v>
      </c>
      <c r="M61" s="116">
        <v>54857</v>
      </c>
      <c r="N61" s="116">
        <v>55395</v>
      </c>
      <c r="O61" s="117">
        <v>1.5</v>
      </c>
      <c r="P61" s="167">
        <v>41</v>
      </c>
      <c r="Q61" s="117">
        <v>2.2000000000000002</v>
      </c>
      <c r="R61" s="117">
        <v>4</v>
      </c>
      <c r="S61" s="120">
        <v>3</v>
      </c>
    </row>
    <row r="62" spans="1:19" x14ac:dyDescent="0.55000000000000004">
      <c r="A62" s="121" t="s">
        <v>59</v>
      </c>
      <c r="B62" s="122">
        <v>3870379</v>
      </c>
      <c r="C62" s="122">
        <v>4103124</v>
      </c>
      <c r="D62" s="122">
        <v>4080178</v>
      </c>
      <c r="E62" s="122">
        <v>4132221</v>
      </c>
      <c r="F62" s="122">
        <v>4172891</v>
      </c>
      <c r="G62" s="123">
        <v>6</v>
      </c>
      <c r="H62" s="123">
        <v>5.2</v>
      </c>
      <c r="I62" s="124">
        <v>4</v>
      </c>
      <c r="J62" s="125">
        <v>3248657</v>
      </c>
      <c r="K62" s="125">
        <v>3365083</v>
      </c>
      <c r="L62" s="122">
        <v>3354963</v>
      </c>
      <c r="M62" s="122">
        <v>3380751</v>
      </c>
      <c r="N62" s="122">
        <v>3392762</v>
      </c>
      <c r="O62" s="123">
        <v>3.6</v>
      </c>
      <c r="P62" s="168">
        <v>10</v>
      </c>
      <c r="Q62" s="123">
        <v>3.1</v>
      </c>
      <c r="R62" s="123">
        <v>1.4</v>
      </c>
      <c r="S62" s="126">
        <v>44</v>
      </c>
    </row>
    <row r="63" spans="1:19" x14ac:dyDescent="0.55000000000000004">
      <c r="A63" s="115" t="s">
        <v>60</v>
      </c>
      <c r="B63" s="116">
        <v>110265</v>
      </c>
      <c r="C63" s="116">
        <v>115627</v>
      </c>
      <c r="D63" s="116">
        <v>114936</v>
      </c>
      <c r="E63" s="116">
        <v>116292</v>
      </c>
      <c r="F63" s="116">
        <v>117657</v>
      </c>
      <c r="G63" s="117">
        <v>4.9000000000000004</v>
      </c>
      <c r="H63" s="117">
        <v>4.8</v>
      </c>
      <c r="I63" s="118">
        <v>4.8</v>
      </c>
      <c r="J63" s="119">
        <v>88614</v>
      </c>
      <c r="K63" s="119">
        <v>90280</v>
      </c>
      <c r="L63" s="116">
        <v>89946</v>
      </c>
      <c r="M63" s="116">
        <v>90521</v>
      </c>
      <c r="N63" s="116">
        <v>91012</v>
      </c>
      <c r="O63" s="117">
        <v>1.9</v>
      </c>
      <c r="P63" s="167">
        <v>40</v>
      </c>
      <c r="Q63" s="117">
        <v>2.6</v>
      </c>
      <c r="R63" s="117">
        <v>2.2000000000000002</v>
      </c>
      <c r="S63" s="120">
        <v>31</v>
      </c>
    </row>
    <row r="64" spans="1:19" x14ac:dyDescent="0.55000000000000004">
      <c r="A64" s="121" t="s">
        <v>61</v>
      </c>
      <c r="B64" s="122">
        <v>245979</v>
      </c>
      <c r="C64" s="122">
        <v>260728</v>
      </c>
      <c r="D64" s="122">
        <v>259702</v>
      </c>
      <c r="E64" s="122">
        <v>262036</v>
      </c>
      <c r="F64" s="122">
        <v>264773</v>
      </c>
      <c r="G64" s="123">
        <v>6</v>
      </c>
      <c r="H64" s="123">
        <v>3.6</v>
      </c>
      <c r="I64" s="124">
        <v>4.2</v>
      </c>
      <c r="J64" s="125">
        <v>195406</v>
      </c>
      <c r="K64" s="125">
        <v>200921</v>
      </c>
      <c r="L64" s="122">
        <v>200465</v>
      </c>
      <c r="M64" s="122">
        <v>201337</v>
      </c>
      <c r="N64" s="122">
        <v>202308</v>
      </c>
      <c r="O64" s="123">
        <v>2.8</v>
      </c>
      <c r="P64" s="168">
        <v>20</v>
      </c>
      <c r="Q64" s="123">
        <v>1.8</v>
      </c>
      <c r="R64" s="123">
        <v>1.9</v>
      </c>
      <c r="S64" s="126">
        <v>37</v>
      </c>
    </row>
    <row r="65" spans="1:19" x14ac:dyDescent="0.55000000000000004">
      <c r="A65" s="115" t="s">
        <v>62</v>
      </c>
      <c r="B65" s="116">
        <v>318884</v>
      </c>
      <c r="C65" s="116">
        <v>331029</v>
      </c>
      <c r="D65" s="116">
        <v>329378</v>
      </c>
      <c r="E65" s="116">
        <v>333467</v>
      </c>
      <c r="F65" s="116">
        <v>336623</v>
      </c>
      <c r="G65" s="117">
        <v>3.8</v>
      </c>
      <c r="H65" s="117">
        <v>5.0999999999999996</v>
      </c>
      <c r="I65" s="118">
        <v>3.8</v>
      </c>
      <c r="J65" s="119">
        <v>261952</v>
      </c>
      <c r="K65" s="119">
        <v>265147</v>
      </c>
      <c r="L65" s="116">
        <v>264620</v>
      </c>
      <c r="M65" s="116">
        <v>266354</v>
      </c>
      <c r="N65" s="116">
        <v>267139</v>
      </c>
      <c r="O65" s="117">
        <v>1.2</v>
      </c>
      <c r="P65" s="167">
        <v>42</v>
      </c>
      <c r="Q65" s="117">
        <v>2.6</v>
      </c>
      <c r="R65" s="117">
        <v>1.2</v>
      </c>
      <c r="S65" s="120">
        <v>46</v>
      </c>
    </row>
    <row r="66" spans="1:19" x14ac:dyDescent="0.55000000000000004">
      <c r="A66" s="121" t="s">
        <v>63</v>
      </c>
      <c r="B66" s="122">
        <v>807865</v>
      </c>
      <c r="C66" s="122">
        <v>854683</v>
      </c>
      <c r="D66" s="122">
        <v>850529</v>
      </c>
      <c r="E66" s="122">
        <v>859887</v>
      </c>
      <c r="F66" s="122">
        <v>867977</v>
      </c>
      <c r="G66" s="123">
        <v>5.8</v>
      </c>
      <c r="H66" s="123">
        <v>4.5</v>
      </c>
      <c r="I66" s="124">
        <v>3.8</v>
      </c>
      <c r="J66" s="125">
        <v>677238</v>
      </c>
      <c r="K66" s="125">
        <v>702034</v>
      </c>
      <c r="L66" s="122">
        <v>699749</v>
      </c>
      <c r="M66" s="122">
        <v>704986</v>
      </c>
      <c r="N66" s="122">
        <v>707478</v>
      </c>
      <c r="O66" s="123">
        <v>3.7</v>
      </c>
      <c r="P66" s="168">
        <v>7</v>
      </c>
      <c r="Q66" s="123">
        <v>3</v>
      </c>
      <c r="R66" s="123">
        <v>1.4</v>
      </c>
      <c r="S66" s="126">
        <v>45</v>
      </c>
    </row>
    <row r="67" spans="1:19" ht="16.8" x14ac:dyDescent="0.55000000000000004">
      <c r="A67" s="133" t="s">
        <v>64</v>
      </c>
      <c r="B67" s="134">
        <v>153412</v>
      </c>
      <c r="C67" s="134">
        <v>158868</v>
      </c>
      <c r="D67" s="134">
        <v>157961</v>
      </c>
      <c r="E67" s="134">
        <v>159986</v>
      </c>
      <c r="F67" s="134">
        <v>160371</v>
      </c>
      <c r="G67" s="135">
        <v>3.6</v>
      </c>
      <c r="H67" s="135">
        <v>5.2</v>
      </c>
      <c r="I67" s="136">
        <v>1</v>
      </c>
      <c r="J67" s="169" t="s">
        <v>181</v>
      </c>
      <c r="K67" s="169" t="s">
        <v>181</v>
      </c>
      <c r="L67" s="169" t="s">
        <v>181</v>
      </c>
      <c r="M67" s="169" t="s">
        <v>181</v>
      </c>
      <c r="N67" s="169" t="s">
        <v>181</v>
      </c>
      <c r="O67" s="169" t="s">
        <v>181</v>
      </c>
      <c r="P67" s="169" t="s">
        <v>181</v>
      </c>
      <c r="Q67" s="169" t="s">
        <v>181</v>
      </c>
      <c r="R67" s="169" t="s">
        <v>181</v>
      </c>
      <c r="S67" s="177" t="s">
        <v>181</v>
      </c>
    </row>
    <row r="68" spans="1:19" ht="16.5" customHeight="1" x14ac:dyDescent="0.55000000000000004">
      <c r="A68" s="279" t="s">
        <v>65</v>
      </c>
      <c r="B68" s="279"/>
      <c r="C68" s="279"/>
      <c r="D68" s="279"/>
      <c r="E68" s="279"/>
      <c r="F68" s="279"/>
      <c r="G68" s="279"/>
      <c r="H68" s="279"/>
      <c r="I68" s="279"/>
      <c r="J68" s="279"/>
      <c r="K68" s="279"/>
      <c r="L68" s="279"/>
      <c r="M68" s="279"/>
      <c r="N68" s="279"/>
      <c r="O68" s="279"/>
      <c r="P68" s="279"/>
      <c r="Q68" s="279"/>
      <c r="R68" s="279"/>
      <c r="S68" s="279"/>
    </row>
    <row r="69" spans="1:19" ht="16.5" customHeight="1" x14ac:dyDescent="0.55000000000000004">
      <c r="A69" s="273" t="s">
        <v>66</v>
      </c>
      <c r="B69" s="273"/>
      <c r="C69" s="273"/>
      <c r="D69" s="273"/>
      <c r="E69" s="273"/>
      <c r="F69" s="273"/>
      <c r="G69" s="273"/>
      <c r="H69" s="273"/>
      <c r="I69" s="273"/>
      <c r="J69" s="273"/>
      <c r="K69" s="273"/>
      <c r="L69" s="273"/>
      <c r="M69" s="273"/>
      <c r="N69" s="273"/>
      <c r="O69" s="273"/>
      <c r="P69" s="273"/>
      <c r="Q69" s="273"/>
      <c r="R69" s="273"/>
      <c r="S69" s="273"/>
    </row>
    <row r="70" spans="1:19" ht="16.5" customHeight="1" x14ac:dyDescent="0.55000000000000004">
      <c r="A70" s="273" t="s">
        <v>67</v>
      </c>
      <c r="B70" s="273"/>
      <c r="C70" s="273"/>
      <c r="D70" s="273"/>
      <c r="E70" s="273"/>
      <c r="F70" s="273"/>
      <c r="G70" s="273"/>
      <c r="H70" s="273"/>
      <c r="I70" s="273"/>
      <c r="J70" s="273"/>
      <c r="K70" s="273"/>
      <c r="L70" s="273"/>
      <c r="M70" s="273"/>
      <c r="N70" s="273"/>
      <c r="O70" s="273"/>
      <c r="P70" s="273"/>
      <c r="Q70" s="273"/>
      <c r="R70" s="273"/>
      <c r="S70" s="273"/>
    </row>
    <row r="71" spans="1:19" ht="16.5" customHeight="1" x14ac:dyDescent="0.55000000000000004">
      <c r="A71" s="273" t="s">
        <v>68</v>
      </c>
      <c r="B71" s="273"/>
      <c r="C71" s="273"/>
      <c r="D71" s="273"/>
      <c r="E71" s="273"/>
      <c r="F71" s="273"/>
      <c r="G71" s="273"/>
      <c r="H71" s="273"/>
      <c r="I71" s="273"/>
      <c r="J71" s="273"/>
      <c r="K71" s="273"/>
      <c r="L71" s="273"/>
      <c r="M71" s="273"/>
      <c r="N71" s="273"/>
      <c r="O71" s="273"/>
      <c r="P71" s="273"/>
      <c r="Q71" s="273"/>
      <c r="R71" s="273"/>
      <c r="S71" s="273"/>
    </row>
  </sheetData>
  <mergeCells count="24">
    <mergeCell ref="A71:S71"/>
    <mergeCell ref="J4:J6"/>
    <mergeCell ref="L4:N4"/>
    <mergeCell ref="G5:G6"/>
    <mergeCell ref="O5:O6"/>
    <mergeCell ref="A68:S68"/>
    <mergeCell ref="A69:S69"/>
    <mergeCell ref="A70:S70"/>
    <mergeCell ref="D5:F5"/>
    <mergeCell ref="L5:N5"/>
    <mergeCell ref="A1:S1"/>
    <mergeCell ref="A2:A6"/>
    <mergeCell ref="B2:I2"/>
    <mergeCell ref="J2:S2"/>
    <mergeCell ref="B3:F3"/>
    <mergeCell ref="G3:I4"/>
    <mergeCell ref="J3:N3"/>
    <mergeCell ref="O3:S4"/>
    <mergeCell ref="B4:B6"/>
    <mergeCell ref="D4:F4"/>
    <mergeCell ref="C4:C6"/>
    <mergeCell ref="K4:K6"/>
    <mergeCell ref="H5:I5"/>
    <mergeCell ref="Q5:R5"/>
  </mergeCells>
  <pageMargins left="0.7" right="0.7" top="0.75" bottom="0.75" header="0.3" footer="0.3"/>
  <pageSetup scale="46" orientation="portrait" r:id="rId1"/>
  <headerFooter>
    <oddHeader xml:space="preserve">&amp;RFRIDAY, March 28, 2025
</oddHeader>
  </headerFooter>
  <customProperties>
    <customPr name="SourceTable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29490-1036-42E6-B8EE-E10F7B7FFCE0}">
  <dimension ref="A1:Q209"/>
  <sheetViews>
    <sheetView zoomScaleNormal="100" zoomScaleSheetLayoutView="70" workbookViewId="0">
      <selection sqref="A1:M1"/>
    </sheetView>
  </sheetViews>
  <sheetFormatPr defaultColWidth="9.109375" defaultRowHeight="14.1" x14ac:dyDescent="0.5"/>
  <cols>
    <col min="1" max="1" width="21" style="57" customWidth="1"/>
    <col min="2" max="5" width="9.6640625" style="34" customWidth="1"/>
    <col min="6" max="6" width="9.6640625" style="44" customWidth="1"/>
    <col min="7" max="9" width="11" style="50" customWidth="1"/>
    <col min="10" max="13" width="10.6640625" style="34" customWidth="1"/>
    <col min="14" max="16384" width="9.109375" style="34"/>
  </cols>
  <sheetData>
    <row r="1" spans="1:14" ht="20.25" customHeight="1" x14ac:dyDescent="0.55000000000000004">
      <c r="A1" s="384" t="s">
        <v>224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3"/>
    </row>
    <row r="2" spans="1:14" ht="30" customHeight="1" x14ac:dyDescent="0.5">
      <c r="A2" s="386"/>
      <c r="B2" s="346" t="s">
        <v>189</v>
      </c>
      <c r="C2" s="347"/>
      <c r="D2" s="347"/>
      <c r="E2" s="347"/>
      <c r="F2" s="389" t="s">
        <v>100</v>
      </c>
      <c r="G2" s="351" t="s">
        <v>190</v>
      </c>
      <c r="H2" s="352"/>
      <c r="I2" s="391"/>
      <c r="J2" s="354" t="s">
        <v>102</v>
      </c>
      <c r="K2" s="347"/>
      <c r="L2" s="347"/>
      <c r="M2" s="347"/>
      <c r="N2" s="33"/>
    </row>
    <row r="3" spans="1:14" ht="13.5" customHeight="1" x14ac:dyDescent="0.5">
      <c r="A3" s="387"/>
      <c r="B3" s="355" t="s">
        <v>103</v>
      </c>
      <c r="C3" s="357" t="s">
        <v>191</v>
      </c>
      <c r="D3" s="357" t="s">
        <v>105</v>
      </c>
      <c r="E3" s="359" t="s">
        <v>106</v>
      </c>
      <c r="F3" s="390"/>
      <c r="G3" s="357" t="s">
        <v>191</v>
      </c>
      <c r="H3" s="357" t="s">
        <v>105</v>
      </c>
      <c r="I3" s="381" t="s">
        <v>106</v>
      </c>
      <c r="J3" s="383" t="s">
        <v>103</v>
      </c>
      <c r="K3" s="357" t="s">
        <v>191</v>
      </c>
      <c r="L3" s="383" t="s">
        <v>105</v>
      </c>
      <c r="M3" s="392" t="s">
        <v>106</v>
      </c>
      <c r="N3" s="33"/>
    </row>
    <row r="4" spans="1:14" ht="51" customHeight="1" x14ac:dyDescent="0.5">
      <c r="A4" s="388"/>
      <c r="B4" s="356"/>
      <c r="C4" s="358"/>
      <c r="D4" s="358"/>
      <c r="E4" s="360"/>
      <c r="F4" s="350"/>
      <c r="G4" s="358"/>
      <c r="H4" s="358"/>
      <c r="I4" s="382"/>
      <c r="J4" s="358"/>
      <c r="K4" s="358"/>
      <c r="L4" s="358"/>
      <c r="M4" s="366"/>
      <c r="N4" s="33"/>
    </row>
    <row r="5" spans="1:14" ht="15" customHeight="1" x14ac:dyDescent="0.5">
      <c r="A5" s="192" t="s">
        <v>108</v>
      </c>
      <c r="B5" s="193">
        <v>5.4</v>
      </c>
      <c r="C5" s="193">
        <v>5.5</v>
      </c>
      <c r="D5" s="193">
        <v>4</v>
      </c>
      <c r="E5" s="193">
        <v>6.3</v>
      </c>
      <c r="F5" s="193">
        <v>5.4</v>
      </c>
      <c r="G5" s="193">
        <v>3.4</v>
      </c>
      <c r="H5" s="193">
        <v>0.8</v>
      </c>
      <c r="I5" s="193">
        <v>1.2</v>
      </c>
      <c r="J5" s="194">
        <v>1252411</v>
      </c>
      <c r="K5" s="194">
        <v>790131</v>
      </c>
      <c r="L5" s="194">
        <v>191444</v>
      </c>
      <c r="M5" s="195">
        <v>270836</v>
      </c>
      <c r="N5" s="33"/>
    </row>
    <row r="6" spans="1:14" ht="15" customHeight="1" x14ac:dyDescent="0.5">
      <c r="A6" s="196" t="s">
        <v>5</v>
      </c>
      <c r="B6" s="193">
        <v>5.5</v>
      </c>
      <c r="C6" s="193">
        <v>5.9</v>
      </c>
      <c r="D6" s="193">
        <v>4.0999999999999996</v>
      </c>
      <c r="E6" s="193">
        <v>5.7</v>
      </c>
      <c r="F6" s="193">
        <v>5.5</v>
      </c>
      <c r="G6" s="193">
        <v>3.7</v>
      </c>
      <c r="H6" s="193">
        <v>0.8</v>
      </c>
      <c r="I6" s="193">
        <v>0.9</v>
      </c>
      <c r="J6" s="194">
        <v>70094</v>
      </c>
      <c r="K6" s="194">
        <v>47493</v>
      </c>
      <c r="L6" s="194">
        <v>10816</v>
      </c>
      <c r="M6" s="195">
        <v>11785</v>
      </c>
      <c r="N6" s="33"/>
    </row>
    <row r="7" spans="1:14" ht="15" customHeight="1" x14ac:dyDescent="0.5">
      <c r="A7" s="197" t="s">
        <v>192</v>
      </c>
      <c r="B7" s="198">
        <v>5.3</v>
      </c>
      <c r="C7" s="198">
        <v>5.8</v>
      </c>
      <c r="D7" s="198">
        <v>3.9</v>
      </c>
      <c r="E7" s="198">
        <v>5.5</v>
      </c>
      <c r="F7" s="198">
        <v>5.3</v>
      </c>
      <c r="G7" s="198">
        <v>3.7</v>
      </c>
      <c r="H7" s="198">
        <v>0.8</v>
      </c>
      <c r="I7" s="198">
        <v>0.8</v>
      </c>
      <c r="J7" s="199">
        <v>17299</v>
      </c>
      <c r="K7" s="199">
        <v>11945</v>
      </c>
      <c r="L7" s="199">
        <v>2740</v>
      </c>
      <c r="M7" s="200">
        <v>2614</v>
      </c>
      <c r="N7" s="33"/>
    </row>
    <row r="8" spans="1:14" ht="15" customHeight="1" x14ac:dyDescent="0.5">
      <c r="A8" s="197" t="s">
        <v>7</v>
      </c>
      <c r="B8" s="198">
        <v>5.3</v>
      </c>
      <c r="C8" s="198">
        <v>5.7</v>
      </c>
      <c r="D8" s="198">
        <v>4.8</v>
      </c>
      <c r="E8" s="198">
        <v>5.0999999999999996</v>
      </c>
      <c r="F8" s="198">
        <v>5.3</v>
      </c>
      <c r="G8" s="198">
        <v>3.2</v>
      </c>
      <c r="H8" s="198">
        <v>0.9</v>
      </c>
      <c r="I8" s="198">
        <v>1.2</v>
      </c>
      <c r="J8" s="199">
        <v>4854</v>
      </c>
      <c r="K8" s="199">
        <v>2924</v>
      </c>
      <c r="L8" s="199">
        <v>861</v>
      </c>
      <c r="M8" s="200">
        <v>1069</v>
      </c>
      <c r="N8" s="33"/>
    </row>
    <row r="9" spans="1:14" ht="15" customHeight="1" x14ac:dyDescent="0.5">
      <c r="A9" s="197" t="s">
        <v>8</v>
      </c>
      <c r="B9" s="198">
        <v>5.7</v>
      </c>
      <c r="C9" s="198">
        <v>6.1</v>
      </c>
      <c r="D9" s="198">
        <v>4.0999999999999996</v>
      </c>
      <c r="E9" s="198">
        <v>6</v>
      </c>
      <c r="F9" s="198">
        <v>5.7</v>
      </c>
      <c r="G9" s="198">
        <v>3.9</v>
      </c>
      <c r="H9" s="198">
        <v>0.9</v>
      </c>
      <c r="I9" s="198">
        <v>0.9</v>
      </c>
      <c r="J9" s="199">
        <v>35986</v>
      </c>
      <c r="K9" s="199">
        <v>24628</v>
      </c>
      <c r="L9" s="199">
        <v>5484</v>
      </c>
      <c r="M9" s="200">
        <v>5875</v>
      </c>
      <c r="N9" s="33"/>
    </row>
    <row r="10" spans="1:14" ht="15" customHeight="1" x14ac:dyDescent="0.5">
      <c r="A10" s="197" t="s">
        <v>9</v>
      </c>
      <c r="B10" s="198">
        <v>5.5</v>
      </c>
      <c r="C10" s="198">
        <v>5.8</v>
      </c>
      <c r="D10" s="198">
        <v>4.2</v>
      </c>
      <c r="E10" s="198">
        <v>5.9</v>
      </c>
      <c r="F10" s="198">
        <v>5.5</v>
      </c>
      <c r="G10" s="198">
        <v>3.8</v>
      </c>
      <c r="H10" s="198">
        <v>0.8</v>
      </c>
      <c r="I10" s="198">
        <v>0.9</v>
      </c>
      <c r="J10" s="199">
        <v>6095</v>
      </c>
      <c r="K10" s="199">
        <v>4223</v>
      </c>
      <c r="L10" s="199">
        <v>852</v>
      </c>
      <c r="M10" s="200">
        <v>1020</v>
      </c>
      <c r="N10" s="33"/>
    </row>
    <row r="11" spans="1:14" ht="15" customHeight="1" x14ac:dyDescent="0.5">
      <c r="A11" s="197" t="s">
        <v>10</v>
      </c>
      <c r="B11" s="198">
        <v>5.0999999999999996</v>
      </c>
      <c r="C11" s="198">
        <v>5.5</v>
      </c>
      <c r="D11" s="198">
        <v>4</v>
      </c>
      <c r="E11" s="198">
        <v>4.8</v>
      </c>
      <c r="F11" s="198">
        <v>5.0999999999999996</v>
      </c>
      <c r="G11" s="198">
        <v>3.4</v>
      </c>
      <c r="H11" s="198">
        <v>0.7</v>
      </c>
      <c r="I11" s="198">
        <v>1</v>
      </c>
      <c r="J11" s="199">
        <v>3745</v>
      </c>
      <c r="K11" s="199">
        <v>2486</v>
      </c>
      <c r="L11" s="199">
        <v>533</v>
      </c>
      <c r="M11" s="200">
        <v>726</v>
      </c>
      <c r="N11" s="33"/>
    </row>
    <row r="12" spans="1:14" s="41" customFormat="1" ht="15" customHeight="1" x14ac:dyDescent="0.5">
      <c r="A12" s="197" t="s">
        <v>11</v>
      </c>
      <c r="B12" s="198">
        <v>4.9000000000000004</v>
      </c>
      <c r="C12" s="198">
        <v>5.2</v>
      </c>
      <c r="D12" s="198">
        <v>3.7</v>
      </c>
      <c r="E12" s="198">
        <v>5.3</v>
      </c>
      <c r="F12" s="198">
        <v>4.9000000000000004</v>
      </c>
      <c r="G12" s="198">
        <v>3</v>
      </c>
      <c r="H12" s="198">
        <v>0.8</v>
      </c>
      <c r="I12" s="198">
        <v>1.1000000000000001</v>
      </c>
      <c r="J12" s="199">
        <v>2115</v>
      </c>
      <c r="K12" s="199">
        <v>1287</v>
      </c>
      <c r="L12" s="199">
        <v>346</v>
      </c>
      <c r="M12" s="200">
        <v>482</v>
      </c>
      <c r="N12" s="40"/>
    </row>
    <row r="13" spans="1:14" ht="15" customHeight="1" x14ac:dyDescent="0.5">
      <c r="A13" s="196" t="s">
        <v>12</v>
      </c>
      <c r="B13" s="193">
        <v>5.0999999999999996</v>
      </c>
      <c r="C13" s="193">
        <v>5.6</v>
      </c>
      <c r="D13" s="193">
        <v>3.8</v>
      </c>
      <c r="E13" s="193">
        <v>4.9000000000000004</v>
      </c>
      <c r="F13" s="193">
        <v>5.0999999999999996</v>
      </c>
      <c r="G13" s="193">
        <v>3.5</v>
      </c>
      <c r="H13" s="193">
        <v>0.7</v>
      </c>
      <c r="I13" s="193">
        <v>0.9</v>
      </c>
      <c r="J13" s="194">
        <v>198258</v>
      </c>
      <c r="K13" s="194">
        <v>135855</v>
      </c>
      <c r="L13" s="194">
        <v>28343</v>
      </c>
      <c r="M13" s="195">
        <v>34061</v>
      </c>
      <c r="N13" s="33"/>
    </row>
    <row r="14" spans="1:14" ht="15" customHeight="1" x14ac:dyDescent="0.5">
      <c r="A14" s="197" t="s">
        <v>13</v>
      </c>
      <c r="B14" s="198">
        <v>5.7</v>
      </c>
      <c r="C14" s="198">
        <v>6.6</v>
      </c>
      <c r="D14" s="198">
        <v>4.0999999999999996</v>
      </c>
      <c r="E14" s="198">
        <v>4.5999999999999996</v>
      </c>
      <c r="F14" s="198">
        <v>5.7</v>
      </c>
      <c r="G14" s="198">
        <v>3.8</v>
      </c>
      <c r="H14" s="198">
        <v>0.8</v>
      </c>
      <c r="I14" s="198">
        <v>1</v>
      </c>
      <c r="J14" s="199">
        <v>3897</v>
      </c>
      <c r="K14" s="199">
        <v>2634</v>
      </c>
      <c r="L14" s="199">
        <v>559</v>
      </c>
      <c r="M14" s="200">
        <v>705</v>
      </c>
      <c r="N14" s="33"/>
    </row>
    <row r="15" spans="1:14" ht="15" customHeight="1" x14ac:dyDescent="0.5">
      <c r="A15" s="197" t="s">
        <v>14</v>
      </c>
      <c r="B15" s="198">
        <v>4.8</v>
      </c>
      <c r="C15" s="198">
        <v>5.5</v>
      </c>
      <c r="D15" s="198">
        <v>3.7</v>
      </c>
      <c r="E15" s="198">
        <v>2.5</v>
      </c>
      <c r="F15" s="198">
        <v>4.8</v>
      </c>
      <c r="G15" s="198">
        <v>3.8</v>
      </c>
      <c r="H15" s="198">
        <v>0.7</v>
      </c>
      <c r="I15" s="198">
        <v>0.3</v>
      </c>
      <c r="J15" s="199">
        <v>3482</v>
      </c>
      <c r="K15" s="199">
        <v>2746</v>
      </c>
      <c r="L15" s="199">
        <v>501</v>
      </c>
      <c r="M15" s="200">
        <v>234</v>
      </c>
      <c r="N15" s="33"/>
    </row>
    <row r="16" spans="1:14" ht="15" customHeight="1" x14ac:dyDescent="0.5">
      <c r="A16" s="197" t="s">
        <v>15</v>
      </c>
      <c r="B16" s="198">
        <v>5.6</v>
      </c>
      <c r="C16" s="198">
        <v>5.9</v>
      </c>
      <c r="D16" s="198">
        <v>3.6</v>
      </c>
      <c r="E16" s="198">
        <v>6.5</v>
      </c>
      <c r="F16" s="198">
        <v>5.6</v>
      </c>
      <c r="G16" s="198">
        <v>3.8</v>
      </c>
      <c r="H16" s="198">
        <v>0.7</v>
      </c>
      <c r="I16" s="198">
        <v>1</v>
      </c>
      <c r="J16" s="199">
        <v>25962</v>
      </c>
      <c r="K16" s="199">
        <v>17856</v>
      </c>
      <c r="L16" s="199">
        <v>3244</v>
      </c>
      <c r="M16" s="200">
        <v>4862</v>
      </c>
      <c r="N16" s="33"/>
    </row>
    <row r="17" spans="1:14" ht="15" customHeight="1" x14ac:dyDescent="0.5">
      <c r="A17" s="197" t="s">
        <v>193</v>
      </c>
      <c r="B17" s="198">
        <v>4.7</v>
      </c>
      <c r="C17" s="198">
        <v>4.8</v>
      </c>
      <c r="D17" s="198">
        <v>3.8</v>
      </c>
      <c r="E17" s="198">
        <v>5.2</v>
      </c>
      <c r="F17" s="198">
        <v>4.7</v>
      </c>
      <c r="G17" s="198">
        <v>3.2</v>
      </c>
      <c r="H17" s="198">
        <v>0.7</v>
      </c>
      <c r="I17" s="198">
        <v>0.8</v>
      </c>
      <c r="J17" s="199">
        <v>35939</v>
      </c>
      <c r="K17" s="199">
        <v>24510</v>
      </c>
      <c r="L17" s="199">
        <v>5347</v>
      </c>
      <c r="M17" s="200">
        <v>6082</v>
      </c>
      <c r="N17" s="33"/>
    </row>
    <row r="18" spans="1:14" ht="15" customHeight="1" x14ac:dyDescent="0.5">
      <c r="A18" s="197" t="s">
        <v>194</v>
      </c>
      <c r="B18" s="198">
        <v>5.7</v>
      </c>
      <c r="C18" s="198">
        <v>6.2</v>
      </c>
      <c r="D18" s="198">
        <v>3.7</v>
      </c>
      <c r="E18" s="198">
        <v>6.3</v>
      </c>
      <c r="F18" s="198">
        <v>5.7</v>
      </c>
      <c r="G18" s="198">
        <v>3.8</v>
      </c>
      <c r="H18" s="198">
        <v>0.8</v>
      </c>
      <c r="I18" s="198">
        <v>1.1000000000000001</v>
      </c>
      <c r="J18" s="199">
        <v>92107</v>
      </c>
      <c r="K18" s="199">
        <v>61302</v>
      </c>
      <c r="L18" s="199">
        <v>12343</v>
      </c>
      <c r="M18" s="200">
        <v>18462</v>
      </c>
      <c r="N18" s="33"/>
    </row>
    <row r="19" spans="1:14" s="41" customFormat="1" ht="15" customHeight="1" x14ac:dyDescent="0.5">
      <c r="A19" s="197" t="s">
        <v>18</v>
      </c>
      <c r="B19" s="198">
        <v>4.0999999999999996</v>
      </c>
      <c r="C19" s="198">
        <v>5</v>
      </c>
      <c r="D19" s="198">
        <v>3.8</v>
      </c>
      <c r="E19" s="198">
        <v>2</v>
      </c>
      <c r="F19" s="198">
        <v>4.0999999999999996</v>
      </c>
      <c r="G19" s="198">
        <v>3</v>
      </c>
      <c r="H19" s="198">
        <v>0.7</v>
      </c>
      <c r="I19" s="198">
        <v>0.4</v>
      </c>
      <c r="J19" s="199">
        <v>36872</v>
      </c>
      <c r="K19" s="199">
        <v>26807</v>
      </c>
      <c r="L19" s="199">
        <v>6349</v>
      </c>
      <c r="M19" s="200">
        <v>3716</v>
      </c>
      <c r="N19" s="40"/>
    </row>
    <row r="20" spans="1:14" ht="15" customHeight="1" x14ac:dyDescent="0.5">
      <c r="A20" s="196" t="s">
        <v>19</v>
      </c>
      <c r="B20" s="193">
        <v>4.7</v>
      </c>
      <c r="C20" s="193">
        <v>4.5</v>
      </c>
      <c r="D20" s="193">
        <v>3.7</v>
      </c>
      <c r="E20" s="193">
        <v>6.1</v>
      </c>
      <c r="F20" s="193">
        <v>4.7</v>
      </c>
      <c r="G20" s="193">
        <v>2.8</v>
      </c>
      <c r="H20" s="193">
        <v>0.7</v>
      </c>
      <c r="I20" s="193">
        <v>1.2</v>
      </c>
      <c r="J20" s="194">
        <v>142537</v>
      </c>
      <c r="K20" s="194">
        <v>84206</v>
      </c>
      <c r="L20" s="194">
        <v>21791</v>
      </c>
      <c r="M20" s="195">
        <v>36540</v>
      </c>
      <c r="N20" s="33"/>
    </row>
    <row r="21" spans="1:14" ht="15" customHeight="1" x14ac:dyDescent="0.5">
      <c r="A21" s="197" t="s">
        <v>20</v>
      </c>
      <c r="B21" s="198">
        <v>4</v>
      </c>
      <c r="C21" s="198">
        <v>3.7</v>
      </c>
      <c r="D21" s="198">
        <v>3.3</v>
      </c>
      <c r="E21" s="198">
        <v>6.1</v>
      </c>
      <c r="F21" s="198">
        <v>4</v>
      </c>
      <c r="G21" s="198">
        <v>2.2999999999999998</v>
      </c>
      <c r="H21" s="198">
        <v>0.7</v>
      </c>
      <c r="I21" s="198">
        <v>1</v>
      </c>
      <c r="J21" s="199">
        <v>36407</v>
      </c>
      <c r="K21" s="199">
        <v>20868</v>
      </c>
      <c r="L21" s="199">
        <v>6149</v>
      </c>
      <c r="M21" s="200">
        <v>9390</v>
      </c>
      <c r="N21" s="33"/>
    </row>
    <row r="22" spans="1:14" ht="15" customHeight="1" x14ac:dyDescent="0.5">
      <c r="A22" s="197" t="s">
        <v>195</v>
      </c>
      <c r="B22" s="198">
        <v>5.0999999999999996</v>
      </c>
      <c r="C22" s="198">
        <v>4.8</v>
      </c>
      <c r="D22" s="198">
        <v>4</v>
      </c>
      <c r="E22" s="198">
        <v>7.1</v>
      </c>
      <c r="F22" s="198">
        <v>5.0999999999999996</v>
      </c>
      <c r="G22" s="198">
        <v>3</v>
      </c>
      <c r="H22" s="198">
        <v>0.6</v>
      </c>
      <c r="I22" s="198">
        <v>1.5</v>
      </c>
      <c r="J22" s="199">
        <v>21523</v>
      </c>
      <c r="K22" s="199">
        <v>12684</v>
      </c>
      <c r="L22" s="199">
        <v>2684</v>
      </c>
      <c r="M22" s="200">
        <v>6155</v>
      </c>
      <c r="N22" s="33"/>
    </row>
    <row r="23" spans="1:14" ht="15" customHeight="1" x14ac:dyDescent="0.5">
      <c r="A23" s="197" t="s">
        <v>22</v>
      </c>
      <c r="B23" s="198">
        <v>4.5</v>
      </c>
      <c r="C23" s="198">
        <v>4.3</v>
      </c>
      <c r="D23" s="198">
        <v>4</v>
      </c>
      <c r="E23" s="198">
        <v>5.3</v>
      </c>
      <c r="F23" s="198">
        <v>4.5</v>
      </c>
      <c r="G23" s="198">
        <v>2.5</v>
      </c>
      <c r="H23" s="198">
        <v>0.8</v>
      </c>
      <c r="I23" s="198">
        <v>1.2</v>
      </c>
      <c r="J23" s="199">
        <v>27366</v>
      </c>
      <c r="K23" s="199">
        <v>15630</v>
      </c>
      <c r="L23" s="199">
        <v>4662</v>
      </c>
      <c r="M23" s="200">
        <v>7074</v>
      </c>
      <c r="N23" s="33"/>
    </row>
    <row r="24" spans="1:14" ht="15" customHeight="1" x14ac:dyDescent="0.5">
      <c r="A24" s="197" t="s">
        <v>23</v>
      </c>
      <c r="B24" s="198">
        <v>5.3</v>
      </c>
      <c r="C24" s="198">
        <v>5.2</v>
      </c>
      <c r="D24" s="198">
        <v>3.9</v>
      </c>
      <c r="E24" s="198">
        <v>6.7</v>
      </c>
      <c r="F24" s="198">
        <v>5.3</v>
      </c>
      <c r="G24" s="198">
        <v>3.1</v>
      </c>
      <c r="H24" s="198">
        <v>0.7</v>
      </c>
      <c r="I24" s="198">
        <v>1.4</v>
      </c>
      <c r="J24" s="199">
        <v>38428</v>
      </c>
      <c r="K24" s="199">
        <v>22776</v>
      </c>
      <c r="L24" s="199">
        <v>5334</v>
      </c>
      <c r="M24" s="200">
        <v>10318</v>
      </c>
      <c r="N24" s="33"/>
    </row>
    <row r="25" spans="1:14" s="41" customFormat="1" ht="15" customHeight="1" x14ac:dyDescent="0.5">
      <c r="A25" s="197" t="s">
        <v>24</v>
      </c>
      <c r="B25" s="198">
        <v>4.9000000000000004</v>
      </c>
      <c r="C25" s="198">
        <v>5.2</v>
      </c>
      <c r="D25" s="198">
        <v>3.8</v>
      </c>
      <c r="E25" s="198">
        <v>4.9000000000000004</v>
      </c>
      <c r="F25" s="198">
        <v>4.9000000000000004</v>
      </c>
      <c r="G25" s="198">
        <v>3.2</v>
      </c>
      <c r="H25" s="198">
        <v>0.8</v>
      </c>
      <c r="I25" s="198">
        <v>0.9</v>
      </c>
      <c r="J25" s="199">
        <v>18812</v>
      </c>
      <c r="K25" s="199">
        <v>12248</v>
      </c>
      <c r="L25" s="199">
        <v>2962</v>
      </c>
      <c r="M25" s="200">
        <v>3602</v>
      </c>
      <c r="N25" s="40"/>
    </row>
    <row r="26" spans="1:14" ht="15" customHeight="1" x14ac:dyDescent="0.5">
      <c r="A26" s="196" t="s">
        <v>25</v>
      </c>
      <c r="B26" s="193">
        <v>3.5</v>
      </c>
      <c r="C26" s="193">
        <v>2.8</v>
      </c>
      <c r="D26" s="193">
        <v>3.9</v>
      </c>
      <c r="E26" s="193">
        <v>5.5</v>
      </c>
      <c r="F26" s="193">
        <v>3.5</v>
      </c>
      <c r="G26" s="193">
        <v>1.7</v>
      </c>
      <c r="H26" s="193">
        <v>0.8</v>
      </c>
      <c r="I26" s="193">
        <v>1</v>
      </c>
      <c r="J26" s="194">
        <v>51483</v>
      </c>
      <c r="K26" s="194">
        <v>24818</v>
      </c>
      <c r="L26" s="194">
        <v>11990</v>
      </c>
      <c r="M26" s="195">
        <v>14676</v>
      </c>
      <c r="N26" s="33"/>
    </row>
    <row r="27" spans="1:14" ht="15" customHeight="1" x14ac:dyDescent="0.5">
      <c r="A27" s="197" t="s">
        <v>26</v>
      </c>
      <c r="B27" s="198">
        <v>2.4</v>
      </c>
      <c r="C27" s="198">
        <v>0.3</v>
      </c>
      <c r="D27" s="198">
        <v>3.6</v>
      </c>
      <c r="E27" s="198">
        <v>7.9</v>
      </c>
      <c r="F27" s="198">
        <v>2.4</v>
      </c>
      <c r="G27" s="198">
        <v>0.2</v>
      </c>
      <c r="H27" s="198">
        <v>0.7</v>
      </c>
      <c r="I27" s="198">
        <v>1.5</v>
      </c>
      <c r="J27" s="199">
        <v>4740</v>
      </c>
      <c r="K27" s="199">
        <v>360</v>
      </c>
      <c r="L27" s="199">
        <v>1385</v>
      </c>
      <c r="M27" s="200">
        <v>2994</v>
      </c>
      <c r="N27" s="33"/>
    </row>
    <row r="28" spans="1:14" ht="15" customHeight="1" x14ac:dyDescent="0.5">
      <c r="A28" s="197" t="s">
        <v>196</v>
      </c>
      <c r="B28" s="198">
        <v>4</v>
      </c>
      <c r="C28" s="198">
        <v>3.7</v>
      </c>
      <c r="D28" s="198">
        <v>3.7</v>
      </c>
      <c r="E28" s="198">
        <v>5.2</v>
      </c>
      <c r="F28" s="198">
        <v>4</v>
      </c>
      <c r="G28" s="198">
        <v>2.2999999999999998</v>
      </c>
      <c r="H28" s="198">
        <v>0.7</v>
      </c>
      <c r="I28" s="198">
        <v>0.9</v>
      </c>
      <c r="J28" s="199">
        <v>7702</v>
      </c>
      <c r="K28" s="199">
        <v>4564</v>
      </c>
      <c r="L28" s="199">
        <v>1410</v>
      </c>
      <c r="M28" s="200">
        <v>1728</v>
      </c>
      <c r="N28" s="33"/>
    </row>
    <row r="29" spans="1:14" ht="15" customHeight="1" x14ac:dyDescent="0.5">
      <c r="A29" s="197" t="s">
        <v>28</v>
      </c>
      <c r="B29" s="198">
        <v>4.3</v>
      </c>
      <c r="C29" s="198">
        <v>4.0999999999999996</v>
      </c>
      <c r="D29" s="198">
        <v>4.0999999999999996</v>
      </c>
      <c r="E29" s="198">
        <v>5.2</v>
      </c>
      <c r="F29" s="198">
        <v>4.3</v>
      </c>
      <c r="G29" s="198">
        <v>2.5</v>
      </c>
      <c r="H29" s="198">
        <v>0.9</v>
      </c>
      <c r="I29" s="198">
        <v>0.9</v>
      </c>
      <c r="J29" s="199">
        <v>17833</v>
      </c>
      <c r="K29" s="199">
        <v>10456</v>
      </c>
      <c r="L29" s="199">
        <v>3605</v>
      </c>
      <c r="M29" s="200">
        <v>3772</v>
      </c>
      <c r="N29" s="33"/>
    </row>
    <row r="30" spans="1:14" ht="15" customHeight="1" x14ac:dyDescent="0.5">
      <c r="A30" s="197" t="s">
        <v>29</v>
      </c>
      <c r="B30" s="198">
        <v>4.2</v>
      </c>
      <c r="C30" s="198">
        <v>4.0999999999999996</v>
      </c>
      <c r="D30" s="198">
        <v>3.9</v>
      </c>
      <c r="E30" s="198">
        <v>4.9000000000000004</v>
      </c>
      <c r="F30" s="198">
        <v>4.2</v>
      </c>
      <c r="G30" s="198">
        <v>2.4</v>
      </c>
      <c r="H30" s="198">
        <v>0.8</v>
      </c>
      <c r="I30" s="198">
        <v>1</v>
      </c>
      <c r="J30" s="199">
        <v>16426</v>
      </c>
      <c r="K30" s="199">
        <v>9226</v>
      </c>
      <c r="L30" s="199">
        <v>3209</v>
      </c>
      <c r="M30" s="200">
        <v>3991</v>
      </c>
      <c r="N30" s="33"/>
    </row>
    <row r="31" spans="1:14" ht="15" customHeight="1" x14ac:dyDescent="0.5">
      <c r="A31" s="197" t="s">
        <v>30</v>
      </c>
      <c r="B31" s="198">
        <v>2.1</v>
      </c>
      <c r="C31" s="198">
        <v>0.9</v>
      </c>
      <c r="D31" s="198">
        <v>4.0999999999999996</v>
      </c>
      <c r="E31" s="198">
        <v>3.9</v>
      </c>
      <c r="F31" s="198">
        <v>2.1</v>
      </c>
      <c r="G31" s="198">
        <v>0.6</v>
      </c>
      <c r="H31" s="198">
        <v>0.9</v>
      </c>
      <c r="I31" s="198">
        <v>0.6</v>
      </c>
      <c r="J31" s="199">
        <v>2960</v>
      </c>
      <c r="K31" s="199">
        <v>829</v>
      </c>
      <c r="L31" s="199">
        <v>1246</v>
      </c>
      <c r="M31" s="200">
        <v>885</v>
      </c>
      <c r="N31" s="33"/>
    </row>
    <row r="32" spans="1:14" ht="15" customHeight="1" x14ac:dyDescent="0.5">
      <c r="A32" s="197" t="s">
        <v>31</v>
      </c>
      <c r="B32" s="198">
        <v>0.1</v>
      </c>
      <c r="C32" s="198">
        <v>-2</v>
      </c>
      <c r="D32" s="198">
        <v>3.5</v>
      </c>
      <c r="E32" s="198">
        <v>3.4</v>
      </c>
      <c r="F32" s="198">
        <v>0.1</v>
      </c>
      <c r="G32" s="198">
        <v>-1.2</v>
      </c>
      <c r="H32" s="198">
        <v>0.8</v>
      </c>
      <c r="I32" s="198">
        <v>0.5</v>
      </c>
      <c r="J32" s="199">
        <v>54</v>
      </c>
      <c r="K32" s="199">
        <v>-687</v>
      </c>
      <c r="L32" s="199">
        <v>453</v>
      </c>
      <c r="M32" s="200">
        <v>289</v>
      </c>
      <c r="N32" s="33"/>
    </row>
    <row r="33" spans="1:14" s="41" customFormat="1" ht="15" customHeight="1" x14ac:dyDescent="0.5">
      <c r="A33" s="197" t="s">
        <v>32</v>
      </c>
      <c r="B33" s="198">
        <v>2.7</v>
      </c>
      <c r="C33" s="198">
        <v>0.2</v>
      </c>
      <c r="D33" s="198">
        <v>4.2</v>
      </c>
      <c r="E33" s="198">
        <v>9.1999999999999993</v>
      </c>
      <c r="F33" s="198">
        <v>2.7</v>
      </c>
      <c r="G33" s="198">
        <v>0.1</v>
      </c>
      <c r="H33" s="198">
        <v>1</v>
      </c>
      <c r="I33" s="198">
        <v>1.5</v>
      </c>
      <c r="J33" s="199">
        <v>1768</v>
      </c>
      <c r="K33" s="199">
        <v>71</v>
      </c>
      <c r="L33" s="199">
        <v>681</v>
      </c>
      <c r="M33" s="200">
        <v>1016</v>
      </c>
      <c r="N33" s="40"/>
    </row>
    <row r="34" spans="1:14" ht="15" customHeight="1" x14ac:dyDescent="0.5">
      <c r="A34" s="196" t="s">
        <v>33</v>
      </c>
      <c r="B34" s="193">
        <v>5.8</v>
      </c>
      <c r="C34" s="193">
        <v>6.1</v>
      </c>
      <c r="D34" s="193">
        <v>4.0999999999999996</v>
      </c>
      <c r="E34" s="193">
        <v>6.8</v>
      </c>
      <c r="F34" s="193">
        <v>5.8</v>
      </c>
      <c r="G34" s="193">
        <v>3.5</v>
      </c>
      <c r="H34" s="193">
        <v>0.9</v>
      </c>
      <c r="I34" s="193">
        <v>1.4</v>
      </c>
      <c r="J34" s="194">
        <v>317564</v>
      </c>
      <c r="K34" s="194">
        <v>191331</v>
      </c>
      <c r="L34" s="194">
        <v>48536</v>
      </c>
      <c r="M34" s="195">
        <v>77697</v>
      </c>
      <c r="N34" s="33"/>
    </row>
    <row r="35" spans="1:14" ht="15" customHeight="1" x14ac:dyDescent="0.5">
      <c r="A35" s="197" t="s">
        <v>34</v>
      </c>
      <c r="B35" s="198">
        <v>5.6</v>
      </c>
      <c r="C35" s="198">
        <v>5.9</v>
      </c>
      <c r="D35" s="198">
        <v>4</v>
      </c>
      <c r="E35" s="198">
        <v>6</v>
      </c>
      <c r="F35" s="198">
        <v>5.6</v>
      </c>
      <c r="G35" s="198">
        <v>3.4</v>
      </c>
      <c r="H35" s="198">
        <v>0.7</v>
      </c>
      <c r="I35" s="198">
        <v>1.4</v>
      </c>
      <c r="J35" s="199">
        <v>15434</v>
      </c>
      <c r="K35" s="199">
        <v>9406</v>
      </c>
      <c r="L35" s="199">
        <v>2023</v>
      </c>
      <c r="M35" s="200">
        <v>4005</v>
      </c>
      <c r="N35" s="33"/>
    </row>
    <row r="36" spans="1:14" ht="15" customHeight="1" x14ac:dyDescent="0.5">
      <c r="A36" s="197" t="s">
        <v>197</v>
      </c>
      <c r="B36" s="198">
        <v>4.2</v>
      </c>
      <c r="C36" s="198">
        <v>5.4</v>
      </c>
      <c r="D36" s="198">
        <v>4.0999999999999996</v>
      </c>
      <c r="E36" s="198">
        <v>1.7</v>
      </c>
      <c r="F36" s="198">
        <v>4.2</v>
      </c>
      <c r="G36" s="198">
        <v>2.8</v>
      </c>
      <c r="H36" s="198">
        <v>1.1000000000000001</v>
      </c>
      <c r="I36" s="198">
        <v>0.4</v>
      </c>
      <c r="J36" s="199">
        <v>7450</v>
      </c>
      <c r="K36" s="199">
        <v>4866</v>
      </c>
      <c r="L36" s="199">
        <v>1880</v>
      </c>
      <c r="M36" s="200">
        <v>705</v>
      </c>
      <c r="N36" s="33"/>
    </row>
    <row r="37" spans="1:14" ht="15" customHeight="1" x14ac:dyDescent="0.5">
      <c r="A37" s="197" t="s">
        <v>36</v>
      </c>
      <c r="B37" s="198">
        <v>5.9</v>
      </c>
      <c r="C37" s="198">
        <v>6.5</v>
      </c>
      <c r="D37" s="198">
        <v>4.0999999999999996</v>
      </c>
      <c r="E37" s="198">
        <v>7.1</v>
      </c>
      <c r="F37" s="198">
        <v>5.9</v>
      </c>
      <c r="G37" s="198">
        <v>3.4</v>
      </c>
      <c r="H37" s="198">
        <v>1.2</v>
      </c>
      <c r="I37" s="198">
        <v>1.4</v>
      </c>
      <c r="J37" s="199">
        <v>91739</v>
      </c>
      <c r="K37" s="199">
        <v>52146</v>
      </c>
      <c r="L37" s="199">
        <v>18057</v>
      </c>
      <c r="M37" s="200">
        <v>21536</v>
      </c>
      <c r="N37" s="33"/>
    </row>
    <row r="38" spans="1:14" ht="15" customHeight="1" x14ac:dyDescent="0.5">
      <c r="A38" s="197" t="s">
        <v>37</v>
      </c>
      <c r="B38" s="198">
        <v>5.6</v>
      </c>
      <c r="C38" s="198">
        <v>6.2</v>
      </c>
      <c r="D38" s="198">
        <v>4.0999999999999996</v>
      </c>
      <c r="E38" s="198">
        <v>5.3</v>
      </c>
      <c r="F38" s="198">
        <v>5.6</v>
      </c>
      <c r="G38" s="198">
        <v>3.9</v>
      </c>
      <c r="H38" s="198">
        <v>0.8</v>
      </c>
      <c r="I38" s="198">
        <v>1</v>
      </c>
      <c r="J38" s="199">
        <v>37166</v>
      </c>
      <c r="K38" s="199">
        <v>25542</v>
      </c>
      <c r="L38" s="199">
        <v>5160</v>
      </c>
      <c r="M38" s="200">
        <v>6464</v>
      </c>
      <c r="N38" s="33"/>
    </row>
    <row r="39" spans="1:14" ht="15" customHeight="1" x14ac:dyDescent="0.5">
      <c r="A39" s="197" t="s">
        <v>198</v>
      </c>
      <c r="B39" s="198">
        <v>5.3</v>
      </c>
      <c r="C39" s="198">
        <v>4.8</v>
      </c>
      <c r="D39" s="198">
        <v>3.8</v>
      </c>
      <c r="E39" s="198">
        <v>7.4</v>
      </c>
      <c r="F39" s="198">
        <v>5.3</v>
      </c>
      <c r="G39" s="198">
        <v>2.8</v>
      </c>
      <c r="H39" s="198">
        <v>0.6</v>
      </c>
      <c r="I39" s="198">
        <v>1.9</v>
      </c>
      <c r="J39" s="199">
        <v>13382</v>
      </c>
      <c r="K39" s="199">
        <v>6947</v>
      </c>
      <c r="L39" s="199">
        <v>1624</v>
      </c>
      <c r="M39" s="200">
        <v>4811</v>
      </c>
      <c r="N39" s="33"/>
    </row>
    <row r="40" spans="1:14" ht="15" customHeight="1" x14ac:dyDescent="0.5">
      <c r="A40" s="197" t="s">
        <v>39</v>
      </c>
      <c r="B40" s="198">
        <v>4.8</v>
      </c>
      <c r="C40" s="198">
        <v>5</v>
      </c>
      <c r="D40" s="201">
        <v>3.7</v>
      </c>
      <c r="E40" s="198">
        <v>5.0999999999999996</v>
      </c>
      <c r="F40" s="198">
        <v>4.8</v>
      </c>
      <c r="G40" s="198">
        <v>2.8</v>
      </c>
      <c r="H40" s="198">
        <v>0.7</v>
      </c>
      <c r="I40" s="198">
        <v>1.2</v>
      </c>
      <c r="J40" s="199">
        <v>12847</v>
      </c>
      <c r="K40" s="199">
        <v>7631</v>
      </c>
      <c r="L40" s="199">
        <v>1877</v>
      </c>
      <c r="M40" s="200">
        <v>3339</v>
      </c>
      <c r="N40" s="33"/>
    </row>
    <row r="41" spans="1:14" ht="15" customHeight="1" x14ac:dyDescent="0.5">
      <c r="A41" s="197" t="s">
        <v>40</v>
      </c>
      <c r="B41" s="198">
        <v>4.9000000000000004</v>
      </c>
      <c r="C41" s="198">
        <v>4.5999999999999996</v>
      </c>
      <c r="D41" s="201">
        <v>4.0999999999999996</v>
      </c>
      <c r="E41" s="198">
        <v>6</v>
      </c>
      <c r="F41" s="198">
        <v>4.9000000000000004</v>
      </c>
      <c r="G41" s="198">
        <v>2.6</v>
      </c>
      <c r="H41" s="198">
        <v>0.7</v>
      </c>
      <c r="I41" s="198">
        <v>1.6</v>
      </c>
      <c r="J41" s="199">
        <v>7128</v>
      </c>
      <c r="K41" s="199">
        <v>3726</v>
      </c>
      <c r="L41" s="199">
        <v>996</v>
      </c>
      <c r="M41" s="200">
        <v>2405</v>
      </c>
      <c r="N41" s="33"/>
    </row>
    <row r="42" spans="1:14" ht="15" customHeight="1" x14ac:dyDescent="0.5">
      <c r="A42" s="197" t="s">
        <v>41</v>
      </c>
      <c r="B42" s="198">
        <v>6.9</v>
      </c>
      <c r="C42" s="198">
        <v>6.1</v>
      </c>
      <c r="D42" s="198">
        <v>4.3</v>
      </c>
      <c r="E42" s="198">
        <v>11.8</v>
      </c>
      <c r="F42" s="198">
        <v>6.9</v>
      </c>
      <c r="G42" s="198">
        <v>3.7</v>
      </c>
      <c r="H42" s="198">
        <v>0.8</v>
      </c>
      <c r="I42" s="198">
        <v>2.4</v>
      </c>
      <c r="J42" s="199">
        <v>46338</v>
      </c>
      <c r="K42" s="199">
        <v>24610</v>
      </c>
      <c r="L42" s="199">
        <v>5387</v>
      </c>
      <c r="M42" s="200">
        <v>16340</v>
      </c>
      <c r="N42" s="33"/>
    </row>
    <row r="43" spans="1:14" ht="15" customHeight="1" x14ac:dyDescent="0.5">
      <c r="A43" s="197" t="s">
        <v>42</v>
      </c>
      <c r="B43" s="198">
        <v>6.7</v>
      </c>
      <c r="C43" s="198">
        <v>6.8</v>
      </c>
      <c r="D43" s="198">
        <v>4.7</v>
      </c>
      <c r="E43" s="198">
        <v>8.1</v>
      </c>
      <c r="F43" s="198">
        <v>6.7</v>
      </c>
      <c r="G43" s="198">
        <v>3.8</v>
      </c>
      <c r="H43" s="198">
        <v>1</v>
      </c>
      <c r="I43" s="198">
        <v>1.9</v>
      </c>
      <c r="J43" s="199">
        <v>20624</v>
      </c>
      <c r="K43" s="199">
        <v>11793</v>
      </c>
      <c r="L43" s="199">
        <v>2965</v>
      </c>
      <c r="M43" s="200">
        <v>5866</v>
      </c>
      <c r="N43" s="33"/>
    </row>
    <row r="44" spans="1:14" ht="15" customHeight="1" x14ac:dyDescent="0.5">
      <c r="A44" s="197" t="s">
        <v>43</v>
      </c>
      <c r="B44" s="198">
        <v>5.8</v>
      </c>
      <c r="C44" s="198">
        <v>5.9</v>
      </c>
      <c r="D44" s="198">
        <v>4.5</v>
      </c>
      <c r="E44" s="198">
        <v>6.4</v>
      </c>
      <c r="F44" s="198">
        <v>5.8</v>
      </c>
      <c r="G44" s="198">
        <v>3.8</v>
      </c>
      <c r="H44" s="198">
        <v>0.7</v>
      </c>
      <c r="I44" s="198">
        <v>1.3</v>
      </c>
      <c r="J44" s="199">
        <v>25666</v>
      </c>
      <c r="K44" s="199">
        <v>16838</v>
      </c>
      <c r="L44" s="199">
        <v>3166</v>
      </c>
      <c r="M44" s="200">
        <v>5662</v>
      </c>
      <c r="N44" s="33"/>
    </row>
    <row r="45" spans="1:14" ht="15" customHeight="1" x14ac:dyDescent="0.5">
      <c r="A45" s="197" t="s">
        <v>44</v>
      </c>
      <c r="B45" s="198">
        <v>5.5</v>
      </c>
      <c r="C45" s="198">
        <v>6.2</v>
      </c>
      <c r="D45" s="198">
        <v>3.7</v>
      </c>
      <c r="E45" s="198">
        <v>5.4</v>
      </c>
      <c r="F45" s="198">
        <v>5.5</v>
      </c>
      <c r="G45" s="198">
        <v>3.9</v>
      </c>
      <c r="H45" s="198">
        <v>0.8</v>
      </c>
      <c r="I45" s="198">
        <v>0.9</v>
      </c>
      <c r="J45" s="199">
        <v>35703</v>
      </c>
      <c r="K45" s="199">
        <v>25198</v>
      </c>
      <c r="L45" s="199">
        <v>4835</v>
      </c>
      <c r="M45" s="200">
        <v>5671</v>
      </c>
      <c r="N45" s="33"/>
    </row>
    <row r="46" spans="1:14" s="41" customFormat="1" ht="15" customHeight="1" x14ac:dyDescent="0.5">
      <c r="A46" s="197" t="s">
        <v>45</v>
      </c>
      <c r="B46" s="198">
        <v>4.4000000000000004</v>
      </c>
      <c r="C46" s="198">
        <v>5.2</v>
      </c>
      <c r="D46" s="198">
        <v>3.7</v>
      </c>
      <c r="E46" s="198">
        <v>3.2</v>
      </c>
      <c r="F46" s="198">
        <v>4.4000000000000004</v>
      </c>
      <c r="G46" s="198">
        <v>2.8</v>
      </c>
      <c r="H46" s="198">
        <v>0.6</v>
      </c>
      <c r="I46" s="198">
        <v>1</v>
      </c>
      <c r="J46" s="199">
        <v>4088</v>
      </c>
      <c r="K46" s="199">
        <v>2626</v>
      </c>
      <c r="L46" s="199">
        <v>567</v>
      </c>
      <c r="M46" s="200">
        <v>894</v>
      </c>
      <c r="N46" s="40"/>
    </row>
    <row r="47" spans="1:14" ht="15" customHeight="1" x14ac:dyDescent="0.5">
      <c r="A47" s="196" t="s">
        <v>46</v>
      </c>
      <c r="B47" s="193">
        <v>5.0999999999999996</v>
      </c>
      <c r="C47" s="193">
        <v>5.7</v>
      </c>
      <c r="D47" s="193">
        <v>4.2</v>
      </c>
      <c r="E47" s="193">
        <v>4</v>
      </c>
      <c r="F47" s="193">
        <v>5.0999999999999996</v>
      </c>
      <c r="G47" s="193">
        <v>3.6</v>
      </c>
      <c r="H47" s="193">
        <v>0.8</v>
      </c>
      <c r="I47" s="193">
        <v>0.7</v>
      </c>
      <c r="J47" s="194">
        <v>146004</v>
      </c>
      <c r="K47" s="194">
        <v>101863</v>
      </c>
      <c r="L47" s="194">
        <v>23957</v>
      </c>
      <c r="M47" s="195">
        <v>20184</v>
      </c>
      <c r="N47" s="33"/>
    </row>
    <row r="48" spans="1:14" ht="15" customHeight="1" x14ac:dyDescent="0.5">
      <c r="A48" s="197" t="s">
        <v>47</v>
      </c>
      <c r="B48" s="198">
        <v>5.2</v>
      </c>
      <c r="C48" s="198">
        <v>5.9</v>
      </c>
      <c r="D48" s="198">
        <v>5.0999999999999996</v>
      </c>
      <c r="E48" s="198">
        <v>3.2</v>
      </c>
      <c r="F48" s="198">
        <v>5.2</v>
      </c>
      <c r="G48" s="198">
        <v>3.4</v>
      </c>
      <c r="H48" s="198">
        <v>1</v>
      </c>
      <c r="I48" s="198">
        <v>0.7</v>
      </c>
      <c r="J48" s="199">
        <v>23956</v>
      </c>
      <c r="K48" s="199">
        <v>15967</v>
      </c>
      <c r="L48" s="199">
        <v>4879</v>
      </c>
      <c r="M48" s="200">
        <v>3110</v>
      </c>
      <c r="N48" s="33"/>
    </row>
    <row r="49" spans="1:14" ht="15" customHeight="1" x14ac:dyDescent="0.5">
      <c r="A49" s="197" t="s">
        <v>199</v>
      </c>
      <c r="B49" s="198">
        <v>5</v>
      </c>
      <c r="C49" s="198">
        <v>6.3</v>
      </c>
      <c r="D49" s="198">
        <v>3.9</v>
      </c>
      <c r="E49" s="198">
        <v>2.9</v>
      </c>
      <c r="F49" s="198">
        <v>5</v>
      </c>
      <c r="G49" s="198">
        <v>3.5</v>
      </c>
      <c r="H49" s="198">
        <v>0.7</v>
      </c>
      <c r="I49" s="198">
        <v>0.7</v>
      </c>
      <c r="J49" s="199">
        <v>5798</v>
      </c>
      <c r="K49" s="199">
        <v>4070</v>
      </c>
      <c r="L49" s="199">
        <v>858</v>
      </c>
      <c r="M49" s="200">
        <v>870</v>
      </c>
      <c r="N49" s="33"/>
    </row>
    <row r="50" spans="1:14" ht="15" customHeight="1" x14ac:dyDescent="0.5">
      <c r="A50" s="197" t="s">
        <v>200</v>
      </c>
      <c r="B50" s="198">
        <v>4.5999999999999996</v>
      </c>
      <c r="C50" s="198">
        <v>4.4000000000000004</v>
      </c>
      <c r="D50" s="198">
        <v>3.4</v>
      </c>
      <c r="E50" s="198">
        <v>5.9</v>
      </c>
      <c r="F50" s="198">
        <v>4.5999999999999996</v>
      </c>
      <c r="G50" s="198">
        <v>2.7</v>
      </c>
      <c r="H50" s="198">
        <v>0.6</v>
      </c>
      <c r="I50" s="198">
        <v>1.2</v>
      </c>
      <c r="J50" s="199">
        <v>11182</v>
      </c>
      <c r="K50" s="199">
        <v>6600</v>
      </c>
      <c r="L50" s="199">
        <v>1534</v>
      </c>
      <c r="M50" s="200">
        <v>3048</v>
      </c>
      <c r="N50" s="33"/>
    </row>
    <row r="51" spans="1:14" s="41" customFormat="1" ht="15" customHeight="1" x14ac:dyDescent="0.5">
      <c r="A51" s="197" t="s">
        <v>201</v>
      </c>
      <c r="B51" s="198">
        <v>5.2</v>
      </c>
      <c r="C51" s="198">
        <v>5.8</v>
      </c>
      <c r="D51" s="198">
        <v>4.2</v>
      </c>
      <c r="E51" s="198">
        <v>4.0999999999999996</v>
      </c>
      <c r="F51" s="198">
        <v>5.2</v>
      </c>
      <c r="G51" s="198">
        <v>3.7</v>
      </c>
      <c r="H51" s="198">
        <v>0.8</v>
      </c>
      <c r="I51" s="198">
        <v>0.7</v>
      </c>
      <c r="J51" s="199">
        <v>105068</v>
      </c>
      <c r="K51" s="199">
        <v>75226</v>
      </c>
      <c r="L51" s="199">
        <v>16686</v>
      </c>
      <c r="M51" s="200">
        <v>13156</v>
      </c>
      <c r="N51" s="40"/>
    </row>
    <row r="52" spans="1:14" ht="15" customHeight="1" x14ac:dyDescent="0.5">
      <c r="A52" s="196" t="s">
        <v>51</v>
      </c>
      <c r="B52" s="193">
        <v>5.2</v>
      </c>
      <c r="C52" s="193">
        <v>5.3</v>
      </c>
      <c r="D52" s="193">
        <v>4.5</v>
      </c>
      <c r="E52" s="193">
        <v>6.2</v>
      </c>
      <c r="F52" s="193">
        <v>5.2</v>
      </c>
      <c r="G52" s="193">
        <v>3.3</v>
      </c>
      <c r="H52" s="193">
        <v>1.1000000000000001</v>
      </c>
      <c r="I52" s="193">
        <v>0.9</v>
      </c>
      <c r="J52" s="194">
        <v>48512</v>
      </c>
      <c r="K52" s="194">
        <v>30268</v>
      </c>
      <c r="L52" s="194">
        <v>9925</v>
      </c>
      <c r="M52" s="195">
        <v>8319</v>
      </c>
      <c r="N52" s="33"/>
    </row>
    <row r="53" spans="1:14" ht="15" customHeight="1" x14ac:dyDescent="0.5">
      <c r="A53" s="197" t="s">
        <v>52</v>
      </c>
      <c r="B53" s="198">
        <v>4.7</v>
      </c>
      <c r="C53" s="198">
        <v>4.5</v>
      </c>
      <c r="D53" s="198">
        <v>4.2</v>
      </c>
      <c r="E53" s="198">
        <v>6.3</v>
      </c>
      <c r="F53" s="198">
        <v>4.7</v>
      </c>
      <c r="G53" s="198">
        <v>2.9</v>
      </c>
      <c r="H53" s="198">
        <v>1</v>
      </c>
      <c r="I53" s="198">
        <v>0.8</v>
      </c>
      <c r="J53" s="199">
        <v>22106</v>
      </c>
      <c r="K53" s="199">
        <v>13616</v>
      </c>
      <c r="L53" s="199">
        <v>4508</v>
      </c>
      <c r="M53" s="200">
        <v>3982</v>
      </c>
      <c r="N53" s="33"/>
    </row>
    <row r="54" spans="1:14" ht="15" customHeight="1" x14ac:dyDescent="0.5">
      <c r="A54" s="197" t="s">
        <v>53</v>
      </c>
      <c r="B54" s="198">
        <v>6.1</v>
      </c>
      <c r="C54" s="198">
        <v>6.7</v>
      </c>
      <c r="D54" s="198">
        <v>5.0999999999999996</v>
      </c>
      <c r="E54" s="198">
        <v>5.4</v>
      </c>
      <c r="F54" s="198">
        <v>6.1</v>
      </c>
      <c r="G54" s="198">
        <v>3.8</v>
      </c>
      <c r="H54" s="198">
        <v>1.2</v>
      </c>
      <c r="I54" s="198">
        <v>1</v>
      </c>
      <c r="J54" s="199">
        <v>7097</v>
      </c>
      <c r="K54" s="199">
        <v>4483</v>
      </c>
      <c r="L54" s="199">
        <v>1443</v>
      </c>
      <c r="M54" s="200">
        <v>1170</v>
      </c>
      <c r="N54" s="33"/>
    </row>
    <row r="55" spans="1:14" ht="15" customHeight="1" x14ac:dyDescent="0.5">
      <c r="A55" s="197" t="s">
        <v>54</v>
      </c>
      <c r="B55" s="198">
        <v>4.4000000000000004</v>
      </c>
      <c r="C55" s="198">
        <v>4.3</v>
      </c>
      <c r="D55" s="198">
        <v>4.3</v>
      </c>
      <c r="E55" s="198">
        <v>5</v>
      </c>
      <c r="F55" s="198">
        <v>4.4000000000000004</v>
      </c>
      <c r="G55" s="198">
        <v>2.4</v>
      </c>
      <c r="H55" s="198">
        <v>1.1000000000000001</v>
      </c>
      <c r="I55" s="198">
        <v>1</v>
      </c>
      <c r="J55" s="199">
        <v>3274</v>
      </c>
      <c r="K55" s="199">
        <v>1745</v>
      </c>
      <c r="L55" s="199">
        <v>825</v>
      </c>
      <c r="M55" s="200">
        <v>704</v>
      </c>
      <c r="N55" s="33"/>
    </row>
    <row r="56" spans="1:14" ht="15" customHeight="1" x14ac:dyDescent="0.5">
      <c r="A56" s="197" t="s">
        <v>55</v>
      </c>
      <c r="B56" s="198">
        <v>6.1</v>
      </c>
      <c r="C56" s="198">
        <v>6.4</v>
      </c>
      <c r="D56" s="198">
        <v>4.9000000000000004</v>
      </c>
      <c r="E56" s="198">
        <v>6.8</v>
      </c>
      <c r="F56" s="198">
        <v>6.1</v>
      </c>
      <c r="G56" s="198">
        <v>4.0999999999999996</v>
      </c>
      <c r="H56" s="198">
        <v>1.1000000000000001</v>
      </c>
      <c r="I56" s="198">
        <v>0.9</v>
      </c>
      <c r="J56" s="199">
        <v>13460</v>
      </c>
      <c r="K56" s="199">
        <v>9059</v>
      </c>
      <c r="L56" s="199">
        <v>2426</v>
      </c>
      <c r="M56" s="200">
        <v>1975</v>
      </c>
      <c r="N56" s="33"/>
    </row>
    <row r="57" spans="1:14" s="41" customFormat="1" ht="15" customHeight="1" x14ac:dyDescent="0.5">
      <c r="A57" s="197" t="s">
        <v>56</v>
      </c>
      <c r="B57" s="198">
        <v>5.4</v>
      </c>
      <c r="C57" s="198">
        <v>5.8</v>
      </c>
      <c r="D57" s="198">
        <v>4.0999999999999996</v>
      </c>
      <c r="E57" s="198">
        <v>6.8</v>
      </c>
      <c r="F57" s="198">
        <v>5.4</v>
      </c>
      <c r="G57" s="198">
        <v>2.8</v>
      </c>
      <c r="H57" s="198">
        <v>1.5</v>
      </c>
      <c r="I57" s="198">
        <v>1</v>
      </c>
      <c r="J57" s="199">
        <v>2575</v>
      </c>
      <c r="K57" s="199">
        <v>1365</v>
      </c>
      <c r="L57" s="199">
        <v>723</v>
      </c>
      <c r="M57" s="200">
        <v>487</v>
      </c>
      <c r="N57" s="40"/>
    </row>
    <row r="58" spans="1:14" ht="15" customHeight="1" x14ac:dyDescent="0.5">
      <c r="A58" s="196" t="s">
        <v>202</v>
      </c>
      <c r="B58" s="193">
        <v>6.3</v>
      </c>
      <c r="C58" s="193">
        <v>6.2</v>
      </c>
      <c r="D58" s="193">
        <v>3.9</v>
      </c>
      <c r="E58" s="193">
        <v>9.4</v>
      </c>
      <c r="F58" s="193">
        <v>6.3</v>
      </c>
      <c r="G58" s="193">
        <v>3.9</v>
      </c>
      <c r="H58" s="193">
        <v>0.8</v>
      </c>
      <c r="I58" s="193">
        <v>1.5</v>
      </c>
      <c r="J58" s="194">
        <v>277958</v>
      </c>
      <c r="K58" s="194">
        <v>174298</v>
      </c>
      <c r="L58" s="194">
        <v>36086</v>
      </c>
      <c r="M58" s="195">
        <v>67574</v>
      </c>
      <c r="N58" s="33"/>
    </row>
    <row r="59" spans="1:14" ht="15" customHeight="1" x14ac:dyDescent="0.5">
      <c r="A59" s="197" t="s">
        <v>58</v>
      </c>
      <c r="B59" s="198">
        <v>6</v>
      </c>
      <c r="C59" s="198">
        <v>6.1</v>
      </c>
      <c r="D59" s="198">
        <v>3.5</v>
      </c>
      <c r="E59" s="198">
        <v>8.1999999999999993</v>
      </c>
      <c r="F59" s="198">
        <v>6</v>
      </c>
      <c r="G59" s="198">
        <v>3.8</v>
      </c>
      <c r="H59" s="198">
        <v>0.6</v>
      </c>
      <c r="I59" s="198">
        <v>1.6</v>
      </c>
      <c r="J59" s="199">
        <v>3173</v>
      </c>
      <c r="K59" s="199">
        <v>2014</v>
      </c>
      <c r="L59" s="199">
        <v>330</v>
      </c>
      <c r="M59" s="200">
        <v>829</v>
      </c>
      <c r="N59" s="33"/>
    </row>
    <row r="60" spans="1:14" ht="15" customHeight="1" x14ac:dyDescent="0.5">
      <c r="A60" s="197" t="s">
        <v>59</v>
      </c>
      <c r="B60" s="198">
        <v>6.5</v>
      </c>
      <c r="C60" s="198">
        <v>6.4</v>
      </c>
      <c r="D60" s="198">
        <v>3.9</v>
      </c>
      <c r="E60" s="198">
        <v>10.4</v>
      </c>
      <c r="F60" s="198">
        <v>6.5</v>
      </c>
      <c r="G60" s="198">
        <v>4.0999999999999996</v>
      </c>
      <c r="H60" s="198">
        <v>0.8</v>
      </c>
      <c r="I60" s="198">
        <v>1.7</v>
      </c>
      <c r="J60" s="199">
        <v>205955</v>
      </c>
      <c r="K60" s="199">
        <v>128289</v>
      </c>
      <c r="L60" s="199">
        <v>25319</v>
      </c>
      <c r="M60" s="200">
        <v>52347</v>
      </c>
      <c r="N60" s="33"/>
    </row>
    <row r="61" spans="1:14" ht="15" customHeight="1" x14ac:dyDescent="0.5">
      <c r="A61" s="197" t="s">
        <v>60</v>
      </c>
      <c r="B61" s="198">
        <v>5.9</v>
      </c>
      <c r="C61" s="198">
        <v>7</v>
      </c>
      <c r="D61" s="198">
        <v>3.3</v>
      </c>
      <c r="E61" s="198">
        <v>4.9000000000000004</v>
      </c>
      <c r="F61" s="198">
        <v>5.9</v>
      </c>
      <c r="G61" s="198">
        <v>4.3</v>
      </c>
      <c r="H61" s="198">
        <v>0.7</v>
      </c>
      <c r="I61" s="198">
        <v>0.9</v>
      </c>
      <c r="J61" s="199">
        <v>5566</v>
      </c>
      <c r="K61" s="199">
        <v>4062</v>
      </c>
      <c r="L61" s="199">
        <v>649</v>
      </c>
      <c r="M61" s="200">
        <v>854</v>
      </c>
      <c r="N61" s="33"/>
    </row>
    <row r="62" spans="1:14" ht="15" customHeight="1" x14ac:dyDescent="0.5">
      <c r="A62" s="197" t="s">
        <v>203</v>
      </c>
      <c r="B62" s="198">
        <v>6</v>
      </c>
      <c r="C62" s="198">
        <v>6.5</v>
      </c>
      <c r="D62" s="198">
        <v>4.0999999999999996</v>
      </c>
      <c r="E62" s="198">
        <v>7.3</v>
      </c>
      <c r="F62" s="198">
        <v>6</v>
      </c>
      <c r="G62" s="198">
        <v>3.8</v>
      </c>
      <c r="H62" s="198">
        <v>1</v>
      </c>
      <c r="I62" s="198">
        <v>1.3</v>
      </c>
      <c r="J62" s="199">
        <v>12758</v>
      </c>
      <c r="K62" s="199">
        <v>7982</v>
      </c>
      <c r="L62" s="199">
        <v>2104</v>
      </c>
      <c r="M62" s="200">
        <v>2673</v>
      </c>
      <c r="N62" s="33"/>
    </row>
    <row r="63" spans="1:14" ht="15" customHeight="1" x14ac:dyDescent="0.5">
      <c r="A63" s="197" t="s">
        <v>62</v>
      </c>
      <c r="B63" s="198">
        <v>5.2</v>
      </c>
      <c r="C63" s="198">
        <v>4.5</v>
      </c>
      <c r="D63" s="198">
        <v>3.9</v>
      </c>
      <c r="E63" s="198">
        <v>8.1</v>
      </c>
      <c r="F63" s="198">
        <v>5.2</v>
      </c>
      <c r="G63" s="198">
        <v>2.7</v>
      </c>
      <c r="H63" s="198">
        <v>0.8</v>
      </c>
      <c r="I63" s="198">
        <v>1.7</v>
      </c>
      <c r="J63" s="199">
        <v>14811</v>
      </c>
      <c r="K63" s="199">
        <v>7624</v>
      </c>
      <c r="L63" s="199">
        <v>2339</v>
      </c>
      <c r="M63" s="200">
        <v>4848</v>
      </c>
      <c r="N63" s="33"/>
    </row>
    <row r="64" spans="1:14" s="41" customFormat="1" ht="15" customHeight="1" x14ac:dyDescent="0.5">
      <c r="A64" s="197" t="s">
        <v>204</v>
      </c>
      <c r="B64" s="198">
        <v>5.6</v>
      </c>
      <c r="C64" s="198">
        <v>6.1</v>
      </c>
      <c r="D64" s="198">
        <v>3.9</v>
      </c>
      <c r="E64" s="198">
        <v>6.5</v>
      </c>
      <c r="F64" s="198">
        <v>5.6</v>
      </c>
      <c r="G64" s="198">
        <v>3.8</v>
      </c>
      <c r="H64" s="198">
        <v>0.8</v>
      </c>
      <c r="I64" s="198">
        <v>1</v>
      </c>
      <c r="J64" s="199">
        <v>35695</v>
      </c>
      <c r="K64" s="199">
        <v>24327</v>
      </c>
      <c r="L64" s="199">
        <v>5346</v>
      </c>
      <c r="M64" s="200">
        <v>6022</v>
      </c>
      <c r="N64" s="40"/>
    </row>
    <row r="65" spans="1:17" ht="15" customHeight="1" x14ac:dyDescent="0.5">
      <c r="A65" s="202" t="s">
        <v>205</v>
      </c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50"/>
    </row>
    <row r="66" spans="1:17" ht="15" customHeight="1" x14ac:dyDescent="0.5">
      <c r="A66" s="203" t="s">
        <v>206</v>
      </c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50"/>
    </row>
    <row r="67" spans="1:17" ht="15" customHeight="1" x14ac:dyDescent="0.5">
      <c r="A67" s="202" t="s">
        <v>179</v>
      </c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50"/>
    </row>
    <row r="68" spans="1:17" ht="15" customHeight="1" x14ac:dyDescent="0.5">
      <c r="A68" s="202" t="s">
        <v>68</v>
      </c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50"/>
    </row>
    <row r="69" spans="1:17" ht="15" customHeight="1" x14ac:dyDescent="0.5">
      <c r="A69" s="52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50"/>
    </row>
    <row r="70" spans="1:17" ht="15" customHeight="1" x14ac:dyDescent="0.5">
      <c r="A70" s="52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50"/>
    </row>
    <row r="71" spans="1:17" ht="15" customHeight="1" x14ac:dyDescent="0.5">
      <c r="A71" s="52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50"/>
    </row>
    <row r="72" spans="1:17" ht="15" customHeight="1" x14ac:dyDescent="0.5">
      <c r="A72" s="52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50"/>
    </row>
    <row r="73" spans="1:17" ht="15" customHeight="1" x14ac:dyDescent="0.5">
      <c r="A73" s="52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50"/>
    </row>
    <row r="74" spans="1:17" ht="15" customHeight="1" x14ac:dyDescent="0.5">
      <c r="A74" s="52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50"/>
    </row>
    <row r="75" spans="1:17" ht="15" customHeight="1" x14ac:dyDescent="0.5">
      <c r="A75" s="52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50"/>
      <c r="O75" s="50"/>
      <c r="P75" s="50"/>
      <c r="Q75" s="50"/>
    </row>
    <row r="76" spans="1:17" ht="15" customHeight="1" x14ac:dyDescent="0.5">
      <c r="A76" s="52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50"/>
      <c r="O76" s="50"/>
      <c r="P76" s="50"/>
      <c r="Q76" s="50"/>
    </row>
    <row r="77" spans="1:17" ht="15" customHeight="1" x14ac:dyDescent="0.5">
      <c r="A77" s="52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50"/>
      <c r="O77" s="50"/>
      <c r="P77" s="50"/>
      <c r="Q77" s="50"/>
    </row>
    <row r="78" spans="1:17" ht="15" customHeight="1" x14ac:dyDescent="0.5">
      <c r="A78" s="52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50"/>
      <c r="O78" s="50"/>
      <c r="P78" s="50"/>
      <c r="Q78" s="50"/>
    </row>
    <row r="79" spans="1:17" ht="15" customHeight="1" x14ac:dyDescent="0.5">
      <c r="A79" s="52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50"/>
      <c r="O79" s="50"/>
      <c r="P79" s="50"/>
      <c r="Q79" s="50"/>
    </row>
    <row r="80" spans="1:17" ht="15" customHeight="1" x14ac:dyDescent="0.5">
      <c r="A80" s="52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50"/>
      <c r="O80" s="50"/>
      <c r="P80" s="50"/>
      <c r="Q80" s="50"/>
    </row>
    <row r="81" spans="1:17" ht="15" customHeight="1" x14ac:dyDescent="0.5">
      <c r="A81" s="52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50"/>
      <c r="O81" s="50"/>
      <c r="P81" s="50"/>
      <c r="Q81" s="50"/>
    </row>
    <row r="82" spans="1:17" ht="15" customHeight="1" x14ac:dyDescent="0.5">
      <c r="A82" s="52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50"/>
      <c r="O82" s="50"/>
      <c r="P82" s="50"/>
      <c r="Q82" s="50"/>
    </row>
    <row r="83" spans="1:17" ht="15" customHeight="1" x14ac:dyDescent="0.5">
      <c r="A83" s="52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50"/>
      <c r="O83" s="50"/>
      <c r="P83" s="50"/>
      <c r="Q83" s="50"/>
    </row>
    <row r="84" spans="1:17" ht="15" customHeight="1" x14ac:dyDescent="0.5">
      <c r="A84" s="52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50"/>
      <c r="O84" s="50"/>
      <c r="P84" s="50"/>
      <c r="Q84" s="50"/>
    </row>
    <row r="85" spans="1:17" ht="15" customHeight="1" x14ac:dyDescent="0.5">
      <c r="A85" s="52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50"/>
      <c r="O85" s="50"/>
      <c r="P85" s="50"/>
      <c r="Q85" s="50"/>
    </row>
    <row r="86" spans="1:17" ht="15" customHeight="1" x14ac:dyDescent="0.5">
      <c r="A86" s="52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50"/>
      <c r="O86" s="50"/>
      <c r="P86" s="50"/>
      <c r="Q86" s="50"/>
    </row>
    <row r="87" spans="1:17" ht="15" customHeight="1" x14ac:dyDescent="0.5">
      <c r="A87" s="52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50"/>
      <c r="O87" s="50"/>
      <c r="P87" s="50"/>
      <c r="Q87" s="50"/>
    </row>
    <row r="88" spans="1:17" ht="15" customHeight="1" x14ac:dyDescent="0.5">
      <c r="A88" s="52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50"/>
      <c r="O88" s="50"/>
      <c r="P88" s="50"/>
      <c r="Q88" s="50"/>
    </row>
    <row r="89" spans="1:17" ht="15" customHeight="1" x14ac:dyDescent="0.5">
      <c r="A89" s="52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50"/>
      <c r="O89" s="50"/>
      <c r="P89" s="50"/>
      <c r="Q89" s="50"/>
    </row>
    <row r="90" spans="1:17" ht="15" customHeight="1" x14ac:dyDescent="0.5">
      <c r="A90" s="52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50"/>
      <c r="O90" s="50"/>
      <c r="P90" s="50"/>
      <c r="Q90" s="50"/>
    </row>
    <row r="91" spans="1:17" ht="15" customHeight="1" x14ac:dyDescent="0.5">
      <c r="A91" s="52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50"/>
      <c r="O91" s="50"/>
      <c r="P91" s="50"/>
      <c r="Q91" s="50"/>
    </row>
    <row r="92" spans="1:17" ht="15" customHeight="1" x14ac:dyDescent="0.5">
      <c r="A92" s="52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50"/>
      <c r="O92" s="50"/>
      <c r="P92" s="50"/>
      <c r="Q92" s="50"/>
    </row>
    <row r="93" spans="1:17" ht="15" customHeight="1" x14ac:dyDescent="0.5">
      <c r="A93" s="52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50"/>
      <c r="O93" s="50"/>
      <c r="P93" s="50"/>
      <c r="Q93" s="50"/>
    </row>
    <row r="94" spans="1:17" ht="15" customHeight="1" x14ac:dyDescent="0.5">
      <c r="A94" s="52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50"/>
      <c r="O94" s="50"/>
      <c r="P94" s="50"/>
      <c r="Q94" s="50"/>
    </row>
    <row r="95" spans="1:17" ht="15" customHeight="1" x14ac:dyDescent="0.5">
      <c r="A95" s="52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50"/>
      <c r="O95" s="50"/>
      <c r="P95" s="50"/>
      <c r="Q95" s="50"/>
    </row>
    <row r="96" spans="1:17" ht="15" customHeight="1" x14ac:dyDescent="0.5">
      <c r="A96" s="52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50"/>
      <c r="O96" s="50"/>
      <c r="P96" s="50"/>
      <c r="Q96" s="50"/>
    </row>
    <row r="97" spans="1:17" x14ac:dyDescent="0.5">
      <c r="A97" s="52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50"/>
      <c r="O97" s="50"/>
      <c r="P97" s="50"/>
      <c r="Q97" s="50"/>
    </row>
    <row r="98" spans="1:17" x14ac:dyDescent="0.5">
      <c r="A98" s="52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50"/>
      <c r="O98" s="50"/>
      <c r="P98" s="50"/>
      <c r="Q98" s="50"/>
    </row>
    <row r="99" spans="1:17" x14ac:dyDescent="0.5">
      <c r="A99" s="52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50"/>
      <c r="O99" s="50"/>
      <c r="P99" s="50"/>
      <c r="Q99" s="50"/>
    </row>
    <row r="100" spans="1:17" x14ac:dyDescent="0.5">
      <c r="A100" s="52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50"/>
      <c r="O100" s="50"/>
      <c r="P100" s="50"/>
      <c r="Q100" s="50"/>
    </row>
    <row r="101" spans="1:17" x14ac:dyDescent="0.5">
      <c r="A101" s="52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50"/>
      <c r="O101" s="50"/>
      <c r="P101" s="50"/>
      <c r="Q101" s="50"/>
    </row>
    <row r="102" spans="1:17" x14ac:dyDescent="0.5">
      <c r="A102" s="52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50"/>
      <c r="O102" s="50"/>
      <c r="P102" s="50"/>
      <c r="Q102" s="50"/>
    </row>
    <row r="103" spans="1:17" x14ac:dyDescent="0.5">
      <c r="A103" s="52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50"/>
      <c r="O103" s="50"/>
      <c r="P103" s="50"/>
      <c r="Q103" s="50"/>
    </row>
    <row r="104" spans="1:17" x14ac:dyDescent="0.5">
      <c r="A104" s="52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50"/>
      <c r="O104" s="50"/>
      <c r="P104" s="50"/>
      <c r="Q104" s="50"/>
    </row>
    <row r="105" spans="1:17" x14ac:dyDescent="0.5">
      <c r="A105" s="52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50"/>
      <c r="O105" s="50"/>
      <c r="P105" s="50"/>
      <c r="Q105" s="50"/>
    </row>
    <row r="106" spans="1:17" x14ac:dyDescent="0.5">
      <c r="A106" s="52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50"/>
      <c r="O106" s="50"/>
      <c r="P106" s="50"/>
      <c r="Q106" s="50"/>
    </row>
    <row r="107" spans="1:17" x14ac:dyDescent="0.5">
      <c r="A107" s="52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50"/>
      <c r="O107" s="50"/>
      <c r="P107" s="50"/>
      <c r="Q107" s="50"/>
    </row>
    <row r="108" spans="1:17" x14ac:dyDescent="0.5">
      <c r="A108" s="52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50"/>
      <c r="O108" s="50"/>
      <c r="P108" s="50"/>
      <c r="Q108" s="50"/>
    </row>
    <row r="109" spans="1:17" x14ac:dyDescent="0.5">
      <c r="A109" s="52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50"/>
      <c r="O109" s="50"/>
      <c r="P109" s="50"/>
      <c r="Q109" s="50"/>
    </row>
    <row r="110" spans="1:17" x14ac:dyDescent="0.5">
      <c r="A110" s="52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50"/>
      <c r="O110" s="50"/>
      <c r="P110" s="50"/>
      <c r="Q110" s="50"/>
    </row>
    <row r="111" spans="1:17" x14ac:dyDescent="0.5">
      <c r="A111" s="52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50"/>
      <c r="O111" s="50"/>
      <c r="P111" s="50"/>
      <c r="Q111" s="50"/>
    </row>
    <row r="112" spans="1:17" x14ac:dyDescent="0.5">
      <c r="A112" s="52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50"/>
      <c r="O112" s="50"/>
      <c r="P112" s="50"/>
      <c r="Q112" s="50"/>
    </row>
    <row r="113" spans="1:17" x14ac:dyDescent="0.5">
      <c r="A113" s="52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50"/>
      <c r="O113" s="50"/>
      <c r="P113" s="50"/>
      <c r="Q113" s="50"/>
    </row>
    <row r="114" spans="1:17" x14ac:dyDescent="0.5">
      <c r="A114" s="52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50"/>
      <c r="O114" s="50"/>
      <c r="P114" s="50"/>
      <c r="Q114" s="50"/>
    </row>
    <row r="115" spans="1:17" x14ac:dyDescent="0.5">
      <c r="A115" s="52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50"/>
      <c r="O115" s="50"/>
      <c r="P115" s="50"/>
      <c r="Q115" s="50"/>
    </row>
    <row r="116" spans="1:17" x14ac:dyDescent="0.5">
      <c r="A116" s="52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50"/>
      <c r="O116" s="50"/>
      <c r="P116" s="50"/>
      <c r="Q116" s="50"/>
    </row>
    <row r="117" spans="1:17" x14ac:dyDescent="0.5">
      <c r="A117" s="52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50"/>
      <c r="O117" s="50"/>
      <c r="P117" s="50"/>
      <c r="Q117" s="50"/>
    </row>
    <row r="118" spans="1:17" x14ac:dyDescent="0.5">
      <c r="A118" s="52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50"/>
      <c r="O118" s="50"/>
      <c r="P118" s="50"/>
      <c r="Q118" s="50"/>
    </row>
    <row r="119" spans="1:17" x14ac:dyDescent="0.5">
      <c r="A119" s="52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50"/>
      <c r="O119" s="50"/>
      <c r="P119" s="50"/>
      <c r="Q119" s="50"/>
    </row>
    <row r="120" spans="1:17" x14ac:dyDescent="0.5">
      <c r="A120" s="52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50"/>
      <c r="O120" s="50"/>
      <c r="P120" s="50"/>
      <c r="Q120" s="50"/>
    </row>
    <row r="121" spans="1:17" x14ac:dyDescent="0.5">
      <c r="A121" s="52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50"/>
      <c r="O121" s="50"/>
      <c r="P121" s="50"/>
      <c r="Q121" s="50"/>
    </row>
    <row r="122" spans="1:17" x14ac:dyDescent="0.5">
      <c r="A122" s="52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50"/>
      <c r="O122" s="50"/>
      <c r="P122" s="50"/>
      <c r="Q122" s="50"/>
    </row>
    <row r="123" spans="1:17" x14ac:dyDescent="0.5">
      <c r="A123" s="52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50"/>
      <c r="O123" s="50"/>
      <c r="P123" s="50"/>
      <c r="Q123" s="50"/>
    </row>
    <row r="124" spans="1:17" x14ac:dyDescent="0.5">
      <c r="A124" s="52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50"/>
      <c r="O124" s="50"/>
      <c r="P124" s="50"/>
      <c r="Q124" s="50"/>
    </row>
    <row r="125" spans="1:17" x14ac:dyDescent="0.5">
      <c r="A125" s="52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50"/>
      <c r="O125" s="50"/>
      <c r="P125" s="50"/>
      <c r="Q125" s="50"/>
    </row>
    <row r="126" spans="1:17" x14ac:dyDescent="0.5">
      <c r="A126" s="52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50"/>
      <c r="O126" s="50"/>
      <c r="P126" s="50"/>
      <c r="Q126" s="50"/>
    </row>
    <row r="127" spans="1:17" x14ac:dyDescent="0.5">
      <c r="A127" s="52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50"/>
      <c r="O127" s="50"/>
      <c r="P127" s="50"/>
      <c r="Q127" s="50"/>
    </row>
    <row r="128" spans="1:17" x14ac:dyDescent="0.5">
      <c r="A128" s="52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50"/>
      <c r="O128" s="50"/>
      <c r="P128" s="50"/>
      <c r="Q128" s="50"/>
    </row>
    <row r="129" spans="1:17" x14ac:dyDescent="0.5">
      <c r="A129" s="52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50"/>
      <c r="O129" s="50"/>
      <c r="P129" s="50"/>
      <c r="Q129" s="50"/>
    </row>
    <row r="130" spans="1:17" x14ac:dyDescent="0.5">
      <c r="A130" s="52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50"/>
      <c r="O130" s="50"/>
      <c r="P130" s="50"/>
      <c r="Q130" s="50"/>
    </row>
    <row r="131" spans="1:17" x14ac:dyDescent="0.5">
      <c r="A131" s="52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50"/>
      <c r="O131" s="50"/>
      <c r="P131" s="50"/>
      <c r="Q131" s="50"/>
    </row>
    <row r="132" spans="1:17" x14ac:dyDescent="0.5">
      <c r="A132" s="52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50"/>
      <c r="O132" s="50"/>
      <c r="P132" s="50"/>
      <c r="Q132" s="50"/>
    </row>
    <row r="133" spans="1:17" x14ac:dyDescent="0.5">
      <c r="A133" s="52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50"/>
      <c r="O133" s="50"/>
      <c r="P133" s="50"/>
      <c r="Q133" s="50"/>
    </row>
    <row r="134" spans="1:17" x14ac:dyDescent="0.5">
      <c r="A134" s="52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50"/>
      <c r="O134" s="50"/>
      <c r="P134" s="50"/>
      <c r="Q134" s="50"/>
    </row>
    <row r="135" spans="1:17" x14ac:dyDescent="0.5">
      <c r="A135" s="52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50"/>
      <c r="O135" s="50"/>
      <c r="P135" s="50"/>
      <c r="Q135" s="50"/>
    </row>
    <row r="136" spans="1:17" x14ac:dyDescent="0.5">
      <c r="A136" s="52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50"/>
      <c r="O136" s="50"/>
      <c r="P136" s="50"/>
      <c r="Q136" s="50"/>
    </row>
    <row r="137" spans="1:17" x14ac:dyDescent="0.5">
      <c r="A137" s="52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50"/>
      <c r="O137" s="50"/>
      <c r="P137" s="50"/>
      <c r="Q137" s="50"/>
    </row>
    <row r="138" spans="1:17" x14ac:dyDescent="0.5">
      <c r="A138" s="52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</row>
    <row r="139" spans="1:17" x14ac:dyDescent="0.5">
      <c r="A139" s="53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</row>
    <row r="140" spans="1:17" x14ac:dyDescent="0.5">
      <c r="A140" s="53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</row>
    <row r="141" spans="1:17" x14ac:dyDescent="0.5">
      <c r="A141" s="53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</row>
    <row r="142" spans="1:17" x14ac:dyDescent="0.5">
      <c r="A142" s="53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</row>
    <row r="143" spans="1:17" x14ac:dyDescent="0.5">
      <c r="A143" s="53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</row>
    <row r="144" spans="1:17" x14ac:dyDescent="0.5">
      <c r="A144" s="53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</row>
    <row r="145" spans="1:13" x14ac:dyDescent="0.5">
      <c r="A145" s="53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</row>
    <row r="146" spans="1:13" x14ac:dyDescent="0.5">
      <c r="A146" s="53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</row>
    <row r="147" spans="1:13" x14ac:dyDescent="0.5">
      <c r="A147" s="53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</row>
    <row r="148" spans="1:13" x14ac:dyDescent="0.5">
      <c r="A148" s="53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</row>
    <row r="149" spans="1:13" x14ac:dyDescent="0.5">
      <c r="A149" s="53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</row>
    <row r="150" spans="1:13" x14ac:dyDescent="0.5">
      <c r="A150" s="53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</row>
    <row r="151" spans="1:13" x14ac:dyDescent="0.5">
      <c r="A151" s="53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</row>
    <row r="152" spans="1:13" x14ac:dyDescent="0.5">
      <c r="A152" s="53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</row>
    <row r="153" spans="1:13" x14ac:dyDescent="0.5">
      <c r="A153" s="53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</row>
    <row r="154" spans="1:13" x14ac:dyDescent="0.5">
      <c r="A154" s="53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</row>
    <row r="155" spans="1:13" x14ac:dyDescent="0.5">
      <c r="A155" s="53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</row>
    <row r="156" spans="1:13" x14ac:dyDescent="0.5">
      <c r="A156" s="53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</row>
    <row r="157" spans="1:13" x14ac:dyDescent="0.5">
      <c r="A157" s="53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</row>
    <row r="158" spans="1:13" x14ac:dyDescent="0.5">
      <c r="A158" s="53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</row>
    <row r="159" spans="1:13" x14ac:dyDescent="0.5">
      <c r="A159" s="53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</row>
    <row r="160" spans="1:13" x14ac:dyDescent="0.5">
      <c r="A160" s="53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</row>
    <row r="161" spans="1:13" x14ac:dyDescent="0.5">
      <c r="A161" s="53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</row>
    <row r="162" spans="1:13" x14ac:dyDescent="0.5">
      <c r="A162" s="53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</row>
    <row r="163" spans="1:13" x14ac:dyDescent="0.5">
      <c r="A163" s="53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</row>
    <row r="164" spans="1:13" x14ac:dyDescent="0.5">
      <c r="A164" s="53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</row>
    <row r="165" spans="1:13" x14ac:dyDescent="0.5">
      <c r="A165" s="53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</row>
    <row r="166" spans="1:13" x14ac:dyDescent="0.5">
      <c r="A166" s="53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</row>
    <row r="167" spans="1:13" x14ac:dyDescent="0.5">
      <c r="A167" s="53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</row>
    <row r="168" spans="1:13" x14ac:dyDescent="0.5">
      <c r="A168" s="53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</row>
    <row r="169" spans="1:13" x14ac:dyDescent="0.5">
      <c r="A169" s="53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</row>
    <row r="170" spans="1:13" x14ac:dyDescent="0.5">
      <c r="A170" s="53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</row>
    <row r="171" spans="1:13" x14ac:dyDescent="0.5">
      <c r="A171" s="53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</row>
    <row r="172" spans="1:13" x14ac:dyDescent="0.5">
      <c r="A172" s="53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</row>
    <row r="173" spans="1:13" x14ac:dyDescent="0.5">
      <c r="A173" s="53"/>
      <c r="B173" s="46"/>
      <c r="C173" s="47"/>
      <c r="D173" s="47"/>
      <c r="E173" s="47"/>
      <c r="F173" s="54"/>
      <c r="G173" s="55"/>
      <c r="H173" s="55"/>
      <c r="I173" s="55"/>
      <c r="J173" s="56"/>
      <c r="K173" s="56"/>
      <c r="L173" s="56"/>
    </row>
    <row r="174" spans="1:13" x14ac:dyDescent="0.5">
      <c r="A174" s="53"/>
      <c r="B174" s="46"/>
      <c r="C174" s="47"/>
      <c r="D174" s="47"/>
      <c r="E174" s="47"/>
      <c r="F174" s="54"/>
      <c r="G174" s="55"/>
      <c r="H174" s="55"/>
      <c r="I174" s="55"/>
      <c r="J174" s="56"/>
      <c r="K174" s="56"/>
      <c r="L174" s="56"/>
    </row>
    <row r="175" spans="1:13" x14ac:dyDescent="0.5">
      <c r="A175" s="53"/>
      <c r="B175" s="46"/>
      <c r="C175" s="47"/>
      <c r="D175" s="47"/>
      <c r="E175" s="47"/>
      <c r="F175" s="54"/>
      <c r="G175" s="55"/>
      <c r="H175" s="55"/>
      <c r="I175" s="55"/>
      <c r="J175" s="56"/>
      <c r="K175" s="56"/>
      <c r="L175" s="56"/>
    </row>
    <row r="176" spans="1:13" x14ac:dyDescent="0.5">
      <c r="A176" s="53"/>
      <c r="B176" s="46"/>
      <c r="C176" s="47"/>
      <c r="D176" s="47"/>
      <c r="E176" s="47"/>
      <c r="F176" s="54"/>
      <c r="G176" s="55"/>
      <c r="H176" s="55"/>
      <c r="I176" s="55"/>
      <c r="J176" s="56"/>
      <c r="K176" s="56"/>
      <c r="L176" s="56"/>
    </row>
    <row r="177" spans="1:12" x14ac:dyDescent="0.5">
      <c r="A177" s="53"/>
      <c r="B177" s="46"/>
      <c r="C177" s="47"/>
      <c r="D177" s="47"/>
      <c r="E177" s="47"/>
      <c r="F177" s="54"/>
      <c r="G177" s="55"/>
      <c r="H177" s="55"/>
      <c r="I177" s="55"/>
      <c r="J177" s="56"/>
      <c r="K177" s="56"/>
      <c r="L177" s="56"/>
    </row>
    <row r="178" spans="1:12" x14ac:dyDescent="0.5">
      <c r="A178" s="53"/>
      <c r="B178" s="46"/>
      <c r="C178" s="47"/>
      <c r="D178" s="47"/>
      <c r="E178" s="47"/>
      <c r="F178" s="54"/>
      <c r="G178" s="55"/>
      <c r="H178" s="55"/>
      <c r="I178" s="55"/>
      <c r="J178" s="56"/>
      <c r="K178" s="56"/>
      <c r="L178" s="56"/>
    </row>
    <row r="179" spans="1:12" x14ac:dyDescent="0.5">
      <c r="A179" s="53"/>
      <c r="B179" s="46"/>
      <c r="C179" s="47"/>
      <c r="D179" s="47"/>
      <c r="E179" s="47"/>
      <c r="F179" s="54"/>
      <c r="G179" s="55"/>
      <c r="H179" s="55"/>
      <c r="I179" s="55"/>
      <c r="J179" s="56"/>
      <c r="K179" s="56"/>
      <c r="L179" s="56"/>
    </row>
    <row r="180" spans="1:12" x14ac:dyDescent="0.5">
      <c r="A180" s="53"/>
      <c r="B180" s="46"/>
      <c r="C180" s="47"/>
      <c r="D180" s="47"/>
      <c r="E180" s="47"/>
      <c r="F180" s="54"/>
      <c r="G180" s="55"/>
      <c r="H180" s="55"/>
      <c r="I180" s="55"/>
      <c r="J180" s="56"/>
      <c r="K180" s="56"/>
      <c r="L180" s="56"/>
    </row>
    <row r="181" spans="1:12" x14ac:dyDescent="0.5">
      <c r="A181" s="53"/>
      <c r="B181" s="46"/>
      <c r="C181" s="47"/>
      <c r="D181" s="47"/>
      <c r="E181" s="47"/>
      <c r="F181" s="54"/>
      <c r="G181" s="55"/>
      <c r="H181" s="55"/>
      <c r="I181" s="55"/>
      <c r="J181" s="56"/>
      <c r="K181" s="56"/>
      <c r="L181" s="56"/>
    </row>
    <row r="182" spans="1:12" x14ac:dyDescent="0.5">
      <c r="A182" s="53"/>
      <c r="B182" s="46"/>
      <c r="C182" s="47"/>
      <c r="D182" s="47"/>
      <c r="E182" s="47"/>
      <c r="F182" s="54"/>
      <c r="G182" s="55"/>
      <c r="H182" s="55"/>
      <c r="I182" s="55"/>
      <c r="J182" s="56"/>
      <c r="K182" s="56"/>
      <c r="L182" s="56"/>
    </row>
    <row r="183" spans="1:12" x14ac:dyDescent="0.5">
      <c r="A183" s="53"/>
      <c r="B183" s="46"/>
      <c r="C183" s="47"/>
      <c r="D183" s="47"/>
      <c r="E183" s="47"/>
      <c r="F183" s="54"/>
      <c r="G183" s="55"/>
      <c r="H183" s="55"/>
      <c r="I183" s="55"/>
      <c r="J183" s="56"/>
      <c r="K183" s="56"/>
      <c r="L183" s="56"/>
    </row>
    <row r="184" spans="1:12" x14ac:dyDescent="0.5">
      <c r="A184" s="53"/>
      <c r="B184" s="46"/>
      <c r="C184" s="47"/>
      <c r="D184" s="47"/>
      <c r="E184" s="47"/>
      <c r="F184" s="54"/>
      <c r="G184" s="55"/>
      <c r="H184" s="55"/>
      <c r="I184" s="55"/>
      <c r="J184" s="56"/>
      <c r="K184" s="56"/>
      <c r="L184" s="56"/>
    </row>
    <row r="185" spans="1:12" x14ac:dyDescent="0.5">
      <c r="A185" s="53"/>
      <c r="B185" s="46"/>
      <c r="C185" s="47"/>
      <c r="D185" s="47"/>
      <c r="E185" s="47"/>
      <c r="F185" s="54"/>
      <c r="G185" s="55"/>
      <c r="H185" s="55"/>
      <c r="I185" s="55"/>
      <c r="J185" s="56"/>
      <c r="K185" s="56"/>
      <c r="L185" s="56"/>
    </row>
    <row r="186" spans="1:12" x14ac:dyDescent="0.5">
      <c r="A186" s="53"/>
      <c r="B186" s="46"/>
      <c r="C186" s="47"/>
      <c r="D186" s="47"/>
      <c r="E186" s="47"/>
      <c r="F186" s="54"/>
      <c r="G186" s="55"/>
      <c r="H186" s="55"/>
      <c r="I186" s="55"/>
      <c r="J186" s="56"/>
      <c r="K186" s="56"/>
      <c r="L186" s="56"/>
    </row>
    <row r="187" spans="1:12" x14ac:dyDescent="0.5">
      <c r="A187" s="53"/>
      <c r="B187" s="46"/>
      <c r="C187" s="47"/>
      <c r="D187" s="47"/>
      <c r="E187" s="47"/>
      <c r="F187" s="54"/>
      <c r="G187" s="55"/>
      <c r="H187" s="55"/>
      <c r="I187" s="55"/>
      <c r="J187" s="56"/>
      <c r="K187" s="56"/>
      <c r="L187" s="56"/>
    </row>
    <row r="188" spans="1:12" x14ac:dyDescent="0.5">
      <c r="A188" s="53"/>
      <c r="B188" s="46"/>
      <c r="C188" s="47"/>
      <c r="D188" s="47"/>
      <c r="E188" s="47"/>
      <c r="F188" s="54"/>
      <c r="G188" s="55"/>
      <c r="H188" s="55"/>
      <c r="I188" s="55"/>
      <c r="J188" s="56"/>
      <c r="K188" s="56"/>
      <c r="L188" s="56"/>
    </row>
    <row r="189" spans="1:12" x14ac:dyDescent="0.5">
      <c r="A189" s="53"/>
      <c r="B189" s="46"/>
      <c r="C189" s="47"/>
      <c r="D189" s="47"/>
      <c r="E189" s="47"/>
      <c r="F189" s="54"/>
      <c r="G189" s="55"/>
      <c r="H189" s="55"/>
      <c r="I189" s="55"/>
      <c r="J189" s="56"/>
      <c r="K189" s="56"/>
      <c r="L189" s="56"/>
    </row>
    <row r="190" spans="1:12" x14ac:dyDescent="0.5">
      <c r="A190" s="53"/>
      <c r="B190" s="46"/>
      <c r="C190" s="47"/>
      <c r="D190" s="47"/>
      <c r="E190" s="47"/>
      <c r="F190" s="54"/>
      <c r="G190" s="55"/>
      <c r="H190" s="55"/>
      <c r="I190" s="55"/>
      <c r="J190" s="56"/>
      <c r="K190" s="56"/>
      <c r="L190" s="56"/>
    </row>
    <row r="191" spans="1:12" x14ac:dyDescent="0.5">
      <c r="A191" s="53"/>
      <c r="B191" s="46"/>
      <c r="C191" s="47"/>
      <c r="D191" s="47"/>
      <c r="E191" s="47"/>
      <c r="F191" s="54"/>
      <c r="G191" s="55"/>
      <c r="H191" s="55"/>
      <c r="I191" s="55"/>
      <c r="J191" s="56"/>
      <c r="K191" s="56"/>
      <c r="L191" s="56"/>
    </row>
    <row r="192" spans="1:12" x14ac:dyDescent="0.5">
      <c r="A192" s="53"/>
      <c r="B192" s="46"/>
      <c r="C192" s="47"/>
      <c r="D192" s="47"/>
      <c r="E192" s="47"/>
      <c r="F192" s="54"/>
      <c r="G192" s="55"/>
      <c r="H192" s="55"/>
      <c r="I192" s="55"/>
      <c r="J192" s="56"/>
      <c r="K192" s="56"/>
      <c r="L192" s="56"/>
    </row>
    <row r="193" spans="1:12" x14ac:dyDescent="0.5">
      <c r="A193" s="53"/>
      <c r="B193" s="46"/>
      <c r="C193" s="47"/>
      <c r="D193" s="47"/>
      <c r="E193" s="47"/>
      <c r="F193" s="54"/>
      <c r="G193" s="55"/>
      <c r="H193" s="55"/>
      <c r="I193" s="55"/>
      <c r="J193" s="56"/>
      <c r="K193" s="56"/>
      <c r="L193" s="56"/>
    </row>
    <row r="194" spans="1:12" x14ac:dyDescent="0.5">
      <c r="A194" s="53"/>
      <c r="B194" s="46"/>
      <c r="C194" s="47"/>
      <c r="D194" s="47"/>
      <c r="E194" s="47"/>
      <c r="F194" s="54"/>
      <c r="G194" s="55"/>
      <c r="H194" s="55"/>
      <c r="I194" s="55"/>
      <c r="J194" s="56"/>
      <c r="K194" s="56"/>
      <c r="L194" s="56"/>
    </row>
    <row r="195" spans="1:12" x14ac:dyDescent="0.5">
      <c r="A195" s="53"/>
      <c r="B195" s="46"/>
      <c r="C195" s="47"/>
      <c r="D195" s="47"/>
      <c r="E195" s="47"/>
      <c r="F195" s="54"/>
      <c r="G195" s="55"/>
      <c r="H195" s="55"/>
      <c r="I195" s="55"/>
      <c r="J195" s="56"/>
      <c r="K195" s="56"/>
      <c r="L195" s="56"/>
    </row>
    <row r="196" spans="1:12" x14ac:dyDescent="0.5">
      <c r="A196" s="53"/>
      <c r="B196" s="46"/>
      <c r="C196" s="47"/>
      <c r="D196" s="47"/>
      <c r="E196" s="47"/>
      <c r="F196" s="54"/>
      <c r="G196" s="55"/>
      <c r="H196" s="55"/>
      <c r="I196" s="55"/>
      <c r="J196" s="56"/>
      <c r="K196" s="56"/>
      <c r="L196" s="56"/>
    </row>
    <row r="197" spans="1:12" x14ac:dyDescent="0.5">
      <c r="A197" s="53"/>
      <c r="B197" s="46"/>
      <c r="C197" s="47"/>
      <c r="D197" s="47"/>
      <c r="E197" s="47"/>
      <c r="F197" s="54"/>
      <c r="G197" s="55"/>
      <c r="H197" s="55"/>
      <c r="I197" s="55"/>
      <c r="J197" s="56"/>
      <c r="K197" s="56"/>
      <c r="L197" s="56"/>
    </row>
    <row r="198" spans="1:12" x14ac:dyDescent="0.5">
      <c r="A198" s="53"/>
      <c r="B198" s="46"/>
      <c r="C198" s="47"/>
      <c r="D198" s="47"/>
      <c r="E198" s="47"/>
      <c r="F198" s="54"/>
      <c r="G198" s="55"/>
      <c r="H198" s="55"/>
      <c r="I198" s="55"/>
      <c r="J198" s="56"/>
      <c r="K198" s="56"/>
      <c r="L198" s="56"/>
    </row>
    <row r="199" spans="1:12" x14ac:dyDescent="0.5">
      <c r="A199" s="53"/>
      <c r="B199" s="46"/>
      <c r="C199" s="47"/>
      <c r="D199" s="47"/>
      <c r="E199" s="47"/>
      <c r="F199" s="54"/>
      <c r="G199" s="55"/>
      <c r="H199" s="55"/>
      <c r="I199" s="55"/>
      <c r="J199" s="56"/>
      <c r="K199" s="56"/>
      <c r="L199" s="56"/>
    </row>
    <row r="200" spans="1:12" x14ac:dyDescent="0.5">
      <c r="A200" s="53"/>
      <c r="B200" s="46"/>
      <c r="C200" s="47"/>
      <c r="D200" s="47"/>
      <c r="E200" s="47"/>
      <c r="F200" s="54"/>
      <c r="G200" s="55"/>
      <c r="H200" s="55"/>
      <c r="I200" s="55"/>
      <c r="J200" s="56"/>
      <c r="K200" s="56"/>
      <c r="L200" s="56"/>
    </row>
    <row r="201" spans="1:12" x14ac:dyDescent="0.5">
      <c r="A201" s="53"/>
      <c r="B201" s="46"/>
      <c r="C201" s="47"/>
      <c r="D201" s="47"/>
      <c r="E201" s="47"/>
      <c r="F201" s="54"/>
      <c r="G201" s="55"/>
      <c r="H201" s="55"/>
      <c r="I201" s="55"/>
      <c r="J201" s="56"/>
      <c r="K201" s="56"/>
      <c r="L201" s="56"/>
    </row>
    <row r="202" spans="1:12" x14ac:dyDescent="0.5">
      <c r="A202" s="53"/>
      <c r="B202" s="46"/>
      <c r="C202" s="47"/>
      <c r="D202" s="47"/>
      <c r="E202" s="47"/>
      <c r="F202" s="54"/>
      <c r="G202" s="55"/>
      <c r="H202" s="55"/>
      <c r="I202" s="55"/>
      <c r="J202" s="56"/>
      <c r="K202" s="56"/>
      <c r="L202" s="56"/>
    </row>
    <row r="203" spans="1:12" x14ac:dyDescent="0.5">
      <c r="A203" s="53"/>
      <c r="B203" s="46"/>
      <c r="C203" s="47"/>
      <c r="D203" s="47"/>
      <c r="E203" s="47"/>
      <c r="F203" s="54"/>
      <c r="G203" s="55"/>
      <c r="H203" s="55"/>
      <c r="I203" s="55"/>
      <c r="J203" s="56"/>
      <c r="K203" s="56"/>
      <c r="L203" s="56"/>
    </row>
    <row r="204" spans="1:12" x14ac:dyDescent="0.5">
      <c r="A204" s="53"/>
      <c r="B204" s="46"/>
      <c r="C204" s="47"/>
      <c r="D204" s="47"/>
      <c r="E204" s="47"/>
      <c r="F204" s="54"/>
      <c r="G204" s="55"/>
      <c r="H204" s="55"/>
      <c r="I204" s="55"/>
      <c r="J204" s="56"/>
      <c r="K204" s="56"/>
      <c r="L204" s="56"/>
    </row>
    <row r="205" spans="1:12" x14ac:dyDescent="0.5">
      <c r="A205" s="53"/>
      <c r="B205" s="46"/>
      <c r="C205" s="47"/>
      <c r="D205" s="47"/>
      <c r="E205" s="47"/>
      <c r="F205" s="54"/>
      <c r="G205" s="55"/>
      <c r="H205" s="55"/>
      <c r="I205" s="55"/>
      <c r="J205" s="56"/>
      <c r="K205" s="56"/>
      <c r="L205" s="56"/>
    </row>
    <row r="206" spans="1:12" x14ac:dyDescent="0.5">
      <c r="A206" s="53"/>
      <c r="B206" s="46"/>
      <c r="C206" s="47"/>
      <c r="D206" s="47"/>
      <c r="E206" s="47"/>
      <c r="F206" s="54"/>
      <c r="G206" s="55"/>
      <c r="H206" s="55"/>
      <c r="I206" s="55"/>
      <c r="J206" s="56"/>
      <c r="K206" s="56"/>
      <c r="L206" s="56"/>
    </row>
    <row r="207" spans="1:12" x14ac:dyDescent="0.5">
      <c r="A207" s="53"/>
      <c r="B207" s="46"/>
      <c r="C207" s="47"/>
      <c r="D207" s="47"/>
      <c r="E207" s="47"/>
      <c r="F207" s="54"/>
      <c r="G207" s="55"/>
      <c r="H207" s="55"/>
      <c r="I207" s="55"/>
      <c r="J207" s="56"/>
      <c r="K207" s="56"/>
      <c r="L207" s="56"/>
    </row>
    <row r="208" spans="1:12" x14ac:dyDescent="0.5">
      <c r="A208" s="53"/>
      <c r="B208" s="46"/>
      <c r="C208" s="47"/>
      <c r="D208" s="47"/>
      <c r="E208" s="47"/>
      <c r="F208" s="54"/>
      <c r="G208" s="55"/>
      <c r="H208" s="55"/>
      <c r="I208" s="55"/>
      <c r="J208" s="56"/>
      <c r="K208" s="56"/>
      <c r="L208" s="56"/>
    </row>
    <row r="209" spans="1:1" x14ac:dyDescent="0.5">
      <c r="A209" s="53"/>
    </row>
  </sheetData>
  <mergeCells count="17">
    <mergeCell ref="A1:M1"/>
    <mergeCell ref="A2:A4"/>
    <mergeCell ref="B2:E2"/>
    <mergeCell ref="F2:F4"/>
    <mergeCell ref="G2:I2"/>
    <mergeCell ref="J2:M2"/>
    <mergeCell ref="B3:B4"/>
    <mergeCell ref="C3:C4"/>
    <mergeCell ref="D3:D4"/>
    <mergeCell ref="E3:E4"/>
    <mergeCell ref="M3:M4"/>
    <mergeCell ref="G3:G4"/>
    <mergeCell ref="H3:H4"/>
    <mergeCell ref="I3:I4"/>
    <mergeCell ref="J3:J4"/>
    <mergeCell ref="K3:K4"/>
    <mergeCell ref="L3:L4"/>
  </mergeCells>
  <printOptions horizontalCentered="1"/>
  <pageMargins left="0.7" right="0.7" top="0.75" bottom="0.75" header="0.3" footer="0.3"/>
  <pageSetup scale="46" orientation="portrait" r:id="rId1"/>
  <headerFooter>
    <oddHeader xml:space="preserve">&amp;RFRIDAY, March 28, 2025
</oddHeader>
  </headerFooter>
  <customProperties>
    <customPr name="SourceTableID" r:id="rId2"/>
  </customProperties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1F506-D784-4A30-A4D4-1780D3D87E72}">
  <dimension ref="A1:P135"/>
  <sheetViews>
    <sheetView zoomScaleNormal="100" zoomScaleSheetLayoutView="75" workbookViewId="0">
      <selection sqref="A1:N1"/>
    </sheetView>
  </sheetViews>
  <sheetFormatPr defaultColWidth="9.109375" defaultRowHeight="14.1" x14ac:dyDescent="0.5"/>
  <cols>
    <col min="1" max="1" width="20.44140625" style="58" customWidth="1"/>
    <col min="2" max="4" width="11.6640625" style="65" customWidth="1"/>
    <col min="5" max="5" width="13.6640625" style="65" customWidth="1"/>
    <col min="6" max="11" width="11.6640625" style="65" customWidth="1"/>
    <col min="12" max="12" width="12.6640625" style="65" customWidth="1"/>
    <col min="13" max="14" width="10.6640625" style="65" customWidth="1"/>
    <col min="15" max="16384" width="9.109375" style="58"/>
  </cols>
  <sheetData>
    <row r="1" spans="1:16" ht="20.25" customHeight="1" x14ac:dyDescent="0.55000000000000004">
      <c r="A1" s="393" t="s">
        <v>225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4"/>
    </row>
    <row r="2" spans="1:16" x14ac:dyDescent="0.5">
      <c r="A2" s="395" t="s">
        <v>172</v>
      </c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</row>
    <row r="3" spans="1:16" ht="18" customHeight="1" x14ac:dyDescent="0.5">
      <c r="A3" s="396"/>
      <c r="B3" s="375" t="s">
        <v>169</v>
      </c>
      <c r="C3" s="399" t="s">
        <v>168</v>
      </c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</row>
    <row r="4" spans="1:16" ht="14.25" customHeight="1" x14ac:dyDescent="0.5">
      <c r="A4" s="397"/>
      <c r="B4" s="398"/>
      <c r="C4" s="400" t="s">
        <v>170</v>
      </c>
      <c r="D4" s="289" t="s">
        <v>171</v>
      </c>
      <c r="E4" s="291" t="s">
        <v>74</v>
      </c>
      <c r="F4" s="291" t="s">
        <v>75</v>
      </c>
      <c r="G4" s="289" t="s">
        <v>76</v>
      </c>
      <c r="H4" s="401" t="s">
        <v>77</v>
      </c>
      <c r="I4" s="402"/>
      <c r="J4" s="293" t="s">
        <v>78</v>
      </c>
      <c r="K4" s="291" t="s">
        <v>79</v>
      </c>
      <c r="L4" s="289" t="s">
        <v>80</v>
      </c>
      <c r="M4" s="291" t="s">
        <v>81</v>
      </c>
      <c r="N4" s="297" t="s">
        <v>82</v>
      </c>
    </row>
    <row r="5" spans="1:16" ht="55.5" customHeight="1" x14ac:dyDescent="0.5">
      <c r="A5" s="373"/>
      <c r="B5" s="377"/>
      <c r="C5" s="370"/>
      <c r="D5" s="290"/>
      <c r="E5" s="292"/>
      <c r="F5" s="292"/>
      <c r="G5" s="290"/>
      <c r="H5" s="91" t="s">
        <v>83</v>
      </c>
      <c r="I5" s="92" t="s">
        <v>84</v>
      </c>
      <c r="J5" s="294"/>
      <c r="K5" s="292"/>
      <c r="L5" s="290"/>
      <c r="M5" s="292"/>
      <c r="N5" s="298"/>
    </row>
    <row r="6" spans="1:16" ht="15" customHeight="1" x14ac:dyDescent="0.5">
      <c r="A6" s="192" t="s">
        <v>108</v>
      </c>
      <c r="B6" s="204">
        <v>3.72</v>
      </c>
      <c r="C6" s="204">
        <v>-0.11</v>
      </c>
      <c r="D6" s="204">
        <v>0</v>
      </c>
      <c r="E6" s="204">
        <v>0</v>
      </c>
      <c r="F6" s="204">
        <v>0.02</v>
      </c>
      <c r="G6" s="204">
        <v>0.27</v>
      </c>
      <c r="H6" s="204">
        <v>0.13</v>
      </c>
      <c r="I6" s="204">
        <v>0.04</v>
      </c>
      <c r="J6" s="204">
        <v>0.14000000000000001</v>
      </c>
      <c r="K6" s="204">
        <v>0.13</v>
      </c>
      <c r="L6" s="204">
        <v>0.15</v>
      </c>
      <c r="M6" s="204">
        <v>0.17</v>
      </c>
      <c r="N6" s="205">
        <v>0.27</v>
      </c>
      <c r="O6" s="61"/>
      <c r="P6" s="61"/>
    </row>
    <row r="7" spans="1:16" ht="15" customHeight="1" x14ac:dyDescent="0.5">
      <c r="A7" s="196" t="s">
        <v>5</v>
      </c>
      <c r="B7" s="204">
        <v>3.94</v>
      </c>
      <c r="C7" s="204">
        <v>0.01</v>
      </c>
      <c r="D7" s="204">
        <v>-0.01</v>
      </c>
      <c r="E7" s="204">
        <v>0</v>
      </c>
      <c r="F7" s="204">
        <v>0.02</v>
      </c>
      <c r="G7" s="204">
        <v>0.21</v>
      </c>
      <c r="H7" s="204">
        <v>0.08</v>
      </c>
      <c r="I7" s="204">
        <v>0.02</v>
      </c>
      <c r="J7" s="204">
        <v>0.12</v>
      </c>
      <c r="K7" s="204">
        <v>0.11</v>
      </c>
      <c r="L7" s="204">
        <v>0.08</v>
      </c>
      <c r="M7" s="204">
        <v>0.15</v>
      </c>
      <c r="N7" s="205">
        <v>0.46</v>
      </c>
      <c r="O7" s="61"/>
      <c r="P7" s="61"/>
    </row>
    <row r="8" spans="1:16" ht="15" customHeight="1" x14ac:dyDescent="0.5">
      <c r="A8" s="197" t="s">
        <v>192</v>
      </c>
      <c r="B8" s="206">
        <v>3.5</v>
      </c>
      <c r="C8" s="206">
        <v>0</v>
      </c>
      <c r="D8" s="206">
        <v>0</v>
      </c>
      <c r="E8" s="206">
        <v>0</v>
      </c>
      <c r="F8" s="206">
        <v>0.02</v>
      </c>
      <c r="G8" s="206">
        <v>0.18</v>
      </c>
      <c r="H8" s="206">
        <v>0.2</v>
      </c>
      <c r="I8" s="206">
        <v>-0.02</v>
      </c>
      <c r="J8" s="206">
        <v>0.14000000000000001</v>
      </c>
      <c r="K8" s="206">
        <v>0.1</v>
      </c>
      <c r="L8" s="206">
        <v>0.1</v>
      </c>
      <c r="M8" s="206">
        <v>0.06</v>
      </c>
      <c r="N8" s="207">
        <v>0.56999999999999995</v>
      </c>
      <c r="O8" s="61"/>
      <c r="P8" s="61"/>
    </row>
    <row r="9" spans="1:16" ht="15" customHeight="1" x14ac:dyDescent="0.5">
      <c r="A9" s="197" t="s">
        <v>7</v>
      </c>
      <c r="B9" s="206">
        <v>3.45</v>
      </c>
      <c r="C9" s="206">
        <v>0.02</v>
      </c>
      <c r="D9" s="208">
        <v>-0.04</v>
      </c>
      <c r="E9" s="208">
        <v>0</v>
      </c>
      <c r="F9" s="206">
        <v>0.03</v>
      </c>
      <c r="G9" s="206">
        <v>0.48</v>
      </c>
      <c r="H9" s="206">
        <v>7.0000000000000007E-2</v>
      </c>
      <c r="I9" s="206">
        <v>-0.06</v>
      </c>
      <c r="J9" s="206">
        <v>0.02</v>
      </c>
      <c r="K9" s="206">
        <v>0.21</v>
      </c>
      <c r="L9" s="206">
        <v>0.05</v>
      </c>
      <c r="M9" s="206">
        <v>0.05</v>
      </c>
      <c r="N9" s="207">
        <v>0.15</v>
      </c>
      <c r="O9" s="61"/>
      <c r="P9" s="61"/>
    </row>
    <row r="10" spans="1:16" ht="15" customHeight="1" x14ac:dyDescent="0.5">
      <c r="A10" s="197" t="s">
        <v>8</v>
      </c>
      <c r="B10" s="206">
        <v>4.3899999999999997</v>
      </c>
      <c r="C10" s="206">
        <v>0</v>
      </c>
      <c r="D10" s="206">
        <v>-0.01</v>
      </c>
      <c r="E10" s="206">
        <v>0</v>
      </c>
      <c r="F10" s="206">
        <v>0.01</v>
      </c>
      <c r="G10" s="206">
        <v>0.13</v>
      </c>
      <c r="H10" s="206">
        <v>0</v>
      </c>
      <c r="I10" s="206">
        <v>0.05</v>
      </c>
      <c r="J10" s="206">
        <v>0.14000000000000001</v>
      </c>
      <c r="K10" s="206">
        <v>7.0000000000000007E-2</v>
      </c>
      <c r="L10" s="206">
        <v>7.0000000000000007E-2</v>
      </c>
      <c r="M10" s="206">
        <v>0.23</v>
      </c>
      <c r="N10" s="207">
        <v>0.53</v>
      </c>
      <c r="O10" s="61"/>
      <c r="P10" s="61"/>
    </row>
    <row r="11" spans="1:16" ht="15" customHeight="1" x14ac:dyDescent="0.5">
      <c r="A11" s="197" t="s">
        <v>9</v>
      </c>
      <c r="B11" s="206">
        <v>3.74</v>
      </c>
      <c r="C11" s="206">
        <v>0.01</v>
      </c>
      <c r="D11" s="206">
        <v>-0.01</v>
      </c>
      <c r="E11" s="206">
        <v>0.01</v>
      </c>
      <c r="F11" s="206">
        <v>0.01</v>
      </c>
      <c r="G11" s="206">
        <v>0.35</v>
      </c>
      <c r="H11" s="206">
        <v>0.23</v>
      </c>
      <c r="I11" s="206">
        <v>0.01</v>
      </c>
      <c r="J11" s="206">
        <v>-0.04</v>
      </c>
      <c r="K11" s="206">
        <v>0.24</v>
      </c>
      <c r="L11" s="206">
        <v>0.09</v>
      </c>
      <c r="M11" s="206">
        <v>0.15</v>
      </c>
      <c r="N11" s="207">
        <v>0.25</v>
      </c>
      <c r="O11" s="61"/>
      <c r="P11" s="61"/>
    </row>
    <row r="12" spans="1:16" ht="15" customHeight="1" x14ac:dyDescent="0.5">
      <c r="A12" s="197" t="s">
        <v>10</v>
      </c>
      <c r="B12" s="206">
        <v>3.35</v>
      </c>
      <c r="C12" s="206">
        <v>0</v>
      </c>
      <c r="D12" s="206">
        <v>-0.01</v>
      </c>
      <c r="E12" s="206">
        <v>0</v>
      </c>
      <c r="F12" s="206">
        <v>0.02</v>
      </c>
      <c r="G12" s="206">
        <v>0.32</v>
      </c>
      <c r="H12" s="209">
        <v>0.12</v>
      </c>
      <c r="I12" s="209">
        <v>0.02</v>
      </c>
      <c r="J12" s="206">
        <v>0.13</v>
      </c>
      <c r="K12" s="206">
        <v>0.16</v>
      </c>
      <c r="L12" s="206">
        <v>0.04</v>
      </c>
      <c r="M12" s="206">
        <v>0.02</v>
      </c>
      <c r="N12" s="207">
        <v>0.28000000000000003</v>
      </c>
      <c r="O12" s="61"/>
      <c r="P12" s="61"/>
    </row>
    <row r="13" spans="1:16" s="64" customFormat="1" ht="15" customHeight="1" x14ac:dyDescent="0.5">
      <c r="A13" s="197" t="s">
        <v>11</v>
      </c>
      <c r="B13" s="206">
        <v>3.12</v>
      </c>
      <c r="C13" s="206">
        <v>0.12</v>
      </c>
      <c r="D13" s="206">
        <v>-0.01</v>
      </c>
      <c r="E13" s="206">
        <v>0</v>
      </c>
      <c r="F13" s="206">
        <v>0.03</v>
      </c>
      <c r="G13" s="206">
        <v>0.39</v>
      </c>
      <c r="H13" s="206">
        <v>-0.06</v>
      </c>
      <c r="I13" s="206">
        <v>0.01</v>
      </c>
      <c r="J13" s="206">
        <v>0.08</v>
      </c>
      <c r="K13" s="206">
        <v>0.16</v>
      </c>
      <c r="L13" s="206">
        <v>0.04</v>
      </c>
      <c r="M13" s="206">
        <v>0.03</v>
      </c>
      <c r="N13" s="207">
        <v>0.09</v>
      </c>
      <c r="O13" s="61"/>
      <c r="P13" s="61"/>
    </row>
    <row r="14" spans="1:16" ht="15" customHeight="1" x14ac:dyDescent="0.5">
      <c r="A14" s="196" t="s">
        <v>12</v>
      </c>
      <c r="B14" s="204">
        <v>3.93</v>
      </c>
      <c r="C14" s="204">
        <v>0.01</v>
      </c>
      <c r="D14" s="204">
        <v>0</v>
      </c>
      <c r="E14" s="204">
        <v>-0.01</v>
      </c>
      <c r="F14" s="204">
        <v>0.02</v>
      </c>
      <c r="G14" s="204">
        <v>0.12</v>
      </c>
      <c r="H14" s="204">
        <v>0.05</v>
      </c>
      <c r="I14" s="204">
        <v>0.02</v>
      </c>
      <c r="J14" s="204">
        <v>0.12</v>
      </c>
      <c r="K14" s="204">
        <v>0.12</v>
      </c>
      <c r="L14" s="204">
        <v>0.12</v>
      </c>
      <c r="M14" s="204">
        <v>0.21</v>
      </c>
      <c r="N14" s="205">
        <v>0.5</v>
      </c>
      <c r="O14" s="61"/>
      <c r="P14" s="61"/>
    </row>
    <row r="15" spans="1:16" ht="15" customHeight="1" x14ac:dyDescent="0.5">
      <c r="A15" s="197" t="s">
        <v>13</v>
      </c>
      <c r="B15" s="206">
        <v>4.51</v>
      </c>
      <c r="C15" s="206">
        <v>0.09</v>
      </c>
      <c r="D15" s="208">
        <v>0</v>
      </c>
      <c r="E15" s="208">
        <v>-0.01</v>
      </c>
      <c r="F15" s="206">
        <v>0.03</v>
      </c>
      <c r="G15" s="206">
        <v>0.22</v>
      </c>
      <c r="H15" s="206">
        <v>0.01</v>
      </c>
      <c r="I15" s="206">
        <v>0.06</v>
      </c>
      <c r="J15" s="206">
        <v>7.0000000000000007E-2</v>
      </c>
      <c r="K15" s="206">
        <v>0.15</v>
      </c>
      <c r="L15" s="206">
        <v>0.08</v>
      </c>
      <c r="M15" s="206">
        <v>0.03</v>
      </c>
      <c r="N15" s="207">
        <v>0.35</v>
      </c>
      <c r="O15" s="61"/>
      <c r="P15" s="61"/>
    </row>
    <row r="16" spans="1:16" ht="15" customHeight="1" x14ac:dyDescent="0.5">
      <c r="A16" s="197" t="s">
        <v>14</v>
      </c>
      <c r="B16" s="206">
        <v>8.19</v>
      </c>
      <c r="C16" s="209">
        <v>0</v>
      </c>
      <c r="D16" s="208">
        <v>0</v>
      </c>
      <c r="E16" s="206">
        <v>0</v>
      </c>
      <c r="F16" s="206">
        <v>-0.02</v>
      </c>
      <c r="G16" s="206">
        <v>0</v>
      </c>
      <c r="H16" s="206">
        <v>0.04</v>
      </c>
      <c r="I16" s="206">
        <v>-0.01</v>
      </c>
      <c r="J16" s="206">
        <v>0.12</v>
      </c>
      <c r="K16" s="206">
        <v>0.06</v>
      </c>
      <c r="L16" s="206">
        <v>0</v>
      </c>
      <c r="M16" s="206">
        <v>0.35</v>
      </c>
      <c r="N16" s="207">
        <v>0.28999999999999998</v>
      </c>
      <c r="O16" s="61"/>
      <c r="P16" s="61"/>
    </row>
    <row r="17" spans="1:16" ht="15" customHeight="1" x14ac:dyDescent="0.5">
      <c r="A17" s="197" t="s">
        <v>15</v>
      </c>
      <c r="B17" s="206">
        <v>3.94</v>
      </c>
      <c r="C17" s="206">
        <v>-0.01</v>
      </c>
      <c r="D17" s="206">
        <v>0</v>
      </c>
      <c r="E17" s="206">
        <v>0</v>
      </c>
      <c r="F17" s="206">
        <v>0</v>
      </c>
      <c r="G17" s="206">
        <v>0.19</v>
      </c>
      <c r="H17" s="206">
        <v>7.0000000000000007E-2</v>
      </c>
      <c r="I17" s="206">
        <v>-0.01</v>
      </c>
      <c r="J17" s="206">
        <v>0.14000000000000001</v>
      </c>
      <c r="K17" s="206">
        <v>0.14000000000000001</v>
      </c>
      <c r="L17" s="206">
        <v>0.13</v>
      </c>
      <c r="M17" s="206">
        <v>0.15</v>
      </c>
      <c r="N17" s="207">
        <v>0.11</v>
      </c>
      <c r="O17" s="61"/>
      <c r="P17" s="61"/>
    </row>
    <row r="18" spans="1:16" ht="15" customHeight="1" x14ac:dyDescent="0.5">
      <c r="A18" s="197" t="s">
        <v>193</v>
      </c>
      <c r="B18" s="206">
        <v>2.71</v>
      </c>
      <c r="C18" s="206">
        <v>0</v>
      </c>
      <c r="D18" s="206">
        <v>0</v>
      </c>
      <c r="E18" s="206">
        <v>0</v>
      </c>
      <c r="F18" s="206">
        <v>0.01</v>
      </c>
      <c r="G18" s="206">
        <v>7.0000000000000007E-2</v>
      </c>
      <c r="H18" s="206">
        <v>0.03</v>
      </c>
      <c r="I18" s="206">
        <v>0.06</v>
      </c>
      <c r="J18" s="206">
        <v>0.18</v>
      </c>
      <c r="K18" s="206">
        <v>0.1</v>
      </c>
      <c r="L18" s="206">
        <v>0.11</v>
      </c>
      <c r="M18" s="206">
        <v>0.11</v>
      </c>
      <c r="N18" s="207">
        <v>0.23</v>
      </c>
      <c r="O18" s="61"/>
      <c r="P18" s="61"/>
    </row>
    <row r="19" spans="1:16" ht="15" customHeight="1" x14ac:dyDescent="0.5">
      <c r="A19" s="197" t="s">
        <v>194</v>
      </c>
      <c r="B19" s="206">
        <v>4.6900000000000004</v>
      </c>
      <c r="C19" s="206">
        <v>0.01</v>
      </c>
      <c r="D19" s="206">
        <v>0</v>
      </c>
      <c r="E19" s="206">
        <v>0</v>
      </c>
      <c r="F19" s="206">
        <v>0.04</v>
      </c>
      <c r="G19" s="206">
        <v>0.12</v>
      </c>
      <c r="H19" s="206">
        <v>0.04</v>
      </c>
      <c r="I19" s="206">
        <v>0.03</v>
      </c>
      <c r="J19" s="206">
        <v>0.1</v>
      </c>
      <c r="K19" s="206">
        <v>0.12</v>
      </c>
      <c r="L19" s="206">
        <v>0.11</v>
      </c>
      <c r="M19" s="206">
        <v>0.36</v>
      </c>
      <c r="N19" s="207">
        <v>0.89</v>
      </c>
      <c r="O19" s="61"/>
      <c r="P19" s="61"/>
    </row>
    <row r="20" spans="1:16" s="64" customFormat="1" ht="15" customHeight="1" x14ac:dyDescent="0.5">
      <c r="A20" s="197" t="s">
        <v>18</v>
      </c>
      <c r="B20" s="206">
        <v>3.2</v>
      </c>
      <c r="C20" s="206">
        <v>0.02</v>
      </c>
      <c r="D20" s="206">
        <v>-0.01</v>
      </c>
      <c r="E20" s="206">
        <v>-0.01</v>
      </c>
      <c r="F20" s="206">
        <v>0.02</v>
      </c>
      <c r="G20" s="206">
        <v>0.13</v>
      </c>
      <c r="H20" s="206">
        <v>0.09</v>
      </c>
      <c r="I20" s="206">
        <v>0</v>
      </c>
      <c r="J20" s="206">
        <v>0.12</v>
      </c>
      <c r="K20" s="206">
        <v>0.12</v>
      </c>
      <c r="L20" s="206">
        <v>0.16</v>
      </c>
      <c r="M20" s="206">
        <v>0.06</v>
      </c>
      <c r="N20" s="207">
        <v>0.27</v>
      </c>
      <c r="O20" s="61"/>
      <c r="P20" s="61"/>
    </row>
    <row r="21" spans="1:16" ht="15" customHeight="1" x14ac:dyDescent="0.5">
      <c r="A21" s="196" t="s">
        <v>19</v>
      </c>
      <c r="B21" s="204">
        <v>3.04</v>
      </c>
      <c r="C21" s="204">
        <v>-0.3</v>
      </c>
      <c r="D21" s="204">
        <v>0</v>
      </c>
      <c r="E21" s="204">
        <v>0</v>
      </c>
      <c r="F21" s="204">
        <v>0.02</v>
      </c>
      <c r="G21" s="204">
        <v>0.28000000000000003</v>
      </c>
      <c r="H21" s="204">
        <v>0.13</v>
      </c>
      <c r="I21" s="204">
        <v>0.1</v>
      </c>
      <c r="J21" s="204">
        <v>0.15</v>
      </c>
      <c r="K21" s="204">
        <v>0.12</v>
      </c>
      <c r="L21" s="204">
        <v>0.13</v>
      </c>
      <c r="M21" s="204">
        <v>7.0000000000000007E-2</v>
      </c>
      <c r="N21" s="205">
        <v>0.18</v>
      </c>
      <c r="O21" s="61"/>
      <c r="P21" s="61"/>
    </row>
    <row r="22" spans="1:16" ht="15" customHeight="1" x14ac:dyDescent="0.5">
      <c r="A22" s="197" t="s">
        <v>20</v>
      </c>
      <c r="B22" s="206">
        <v>2.56</v>
      </c>
      <c r="C22" s="206">
        <v>-0.56000000000000005</v>
      </c>
      <c r="D22" s="206">
        <v>0</v>
      </c>
      <c r="E22" s="206">
        <v>0</v>
      </c>
      <c r="F22" s="206">
        <v>0.02</v>
      </c>
      <c r="G22" s="206">
        <v>0.09</v>
      </c>
      <c r="H22" s="206">
        <v>7.0000000000000007E-2</v>
      </c>
      <c r="I22" s="206">
        <v>0.1</v>
      </c>
      <c r="J22" s="206">
        <v>0.11</v>
      </c>
      <c r="K22" s="206">
        <v>0.05</v>
      </c>
      <c r="L22" s="206">
        <v>0.18</v>
      </c>
      <c r="M22" s="206">
        <v>0.12</v>
      </c>
      <c r="N22" s="207">
        <v>0.2</v>
      </c>
      <c r="O22" s="61"/>
      <c r="P22" s="61"/>
    </row>
    <row r="23" spans="1:16" ht="15" customHeight="1" x14ac:dyDescent="0.5">
      <c r="A23" s="197" t="s">
        <v>195</v>
      </c>
      <c r="B23" s="206">
        <v>3.32</v>
      </c>
      <c r="C23" s="206">
        <v>-0.48</v>
      </c>
      <c r="D23" s="206">
        <v>0</v>
      </c>
      <c r="E23" s="206">
        <v>0</v>
      </c>
      <c r="F23" s="206">
        <v>0.02</v>
      </c>
      <c r="G23" s="206">
        <v>0.43</v>
      </c>
      <c r="H23" s="206">
        <v>0.19</v>
      </c>
      <c r="I23" s="206">
        <v>0.16</v>
      </c>
      <c r="J23" s="206">
        <v>0.17</v>
      </c>
      <c r="K23" s="206">
        <v>0.21</v>
      </c>
      <c r="L23" s="206">
        <v>0.11</v>
      </c>
      <c r="M23" s="206">
        <v>0.03</v>
      </c>
      <c r="N23" s="207">
        <v>0.17</v>
      </c>
      <c r="O23" s="61"/>
      <c r="P23" s="61"/>
    </row>
    <row r="24" spans="1:16" ht="15" customHeight="1" x14ac:dyDescent="0.5">
      <c r="A24" s="197" t="s">
        <v>22</v>
      </c>
      <c r="B24" s="206">
        <v>2.76</v>
      </c>
      <c r="C24" s="206">
        <v>-0.08</v>
      </c>
      <c r="D24" s="206">
        <v>0</v>
      </c>
      <c r="E24" s="206">
        <v>0</v>
      </c>
      <c r="F24" s="206">
        <v>0</v>
      </c>
      <c r="G24" s="206">
        <v>0.28999999999999998</v>
      </c>
      <c r="H24" s="206">
        <v>0.15</v>
      </c>
      <c r="I24" s="206">
        <v>0.01</v>
      </c>
      <c r="J24" s="206">
        <v>0.13</v>
      </c>
      <c r="K24" s="206">
        <v>0.11</v>
      </c>
      <c r="L24" s="206">
        <v>0.09</v>
      </c>
      <c r="M24" s="206">
        <v>0.03</v>
      </c>
      <c r="N24" s="207">
        <v>0.19</v>
      </c>
      <c r="O24" s="61"/>
      <c r="P24" s="61"/>
    </row>
    <row r="25" spans="1:16" ht="15" customHeight="1" x14ac:dyDescent="0.5">
      <c r="A25" s="197" t="s">
        <v>23</v>
      </c>
      <c r="B25" s="206">
        <v>3.5</v>
      </c>
      <c r="C25" s="206">
        <v>-0.18</v>
      </c>
      <c r="D25" s="206">
        <v>0</v>
      </c>
      <c r="E25" s="206">
        <v>-0.01</v>
      </c>
      <c r="F25" s="206">
        <v>0.03</v>
      </c>
      <c r="G25" s="206">
        <v>0.43</v>
      </c>
      <c r="H25" s="206">
        <v>0.23</v>
      </c>
      <c r="I25" s="206">
        <v>0.12</v>
      </c>
      <c r="J25" s="206">
        <v>0.15</v>
      </c>
      <c r="K25" s="206">
        <v>0.13</v>
      </c>
      <c r="L25" s="206">
        <v>0.12</v>
      </c>
      <c r="M25" s="206">
        <v>7.0000000000000007E-2</v>
      </c>
      <c r="N25" s="207">
        <v>0.13</v>
      </c>
      <c r="O25" s="61"/>
      <c r="P25" s="61"/>
    </row>
    <row r="26" spans="1:16" s="64" customFormat="1" ht="15" customHeight="1" x14ac:dyDescent="0.5">
      <c r="A26" s="197" t="s">
        <v>24</v>
      </c>
      <c r="B26" s="206">
        <v>3.47</v>
      </c>
      <c r="C26" s="206">
        <v>-0.06</v>
      </c>
      <c r="D26" s="206">
        <v>-0.01</v>
      </c>
      <c r="E26" s="206">
        <v>0.01</v>
      </c>
      <c r="F26" s="206">
        <v>0.01</v>
      </c>
      <c r="G26" s="206">
        <v>0.28999999999999998</v>
      </c>
      <c r="H26" s="206">
        <v>0.02</v>
      </c>
      <c r="I26" s="206">
        <v>0.11</v>
      </c>
      <c r="J26" s="206">
        <v>0.24</v>
      </c>
      <c r="K26" s="206">
        <v>0.15</v>
      </c>
      <c r="L26" s="206">
        <v>0.06</v>
      </c>
      <c r="M26" s="206">
        <v>0.1</v>
      </c>
      <c r="N26" s="207">
        <v>0.2</v>
      </c>
      <c r="O26" s="61"/>
      <c r="P26" s="61"/>
    </row>
    <row r="27" spans="1:16" ht="15" customHeight="1" x14ac:dyDescent="0.5">
      <c r="A27" s="196" t="s">
        <v>25</v>
      </c>
      <c r="B27" s="204">
        <v>2.0099999999999998</v>
      </c>
      <c r="C27" s="204">
        <v>-1.1000000000000001</v>
      </c>
      <c r="D27" s="204">
        <v>-0.01</v>
      </c>
      <c r="E27" s="204">
        <v>0.01</v>
      </c>
      <c r="F27" s="204">
        <v>0.02</v>
      </c>
      <c r="G27" s="204">
        <v>0.28000000000000003</v>
      </c>
      <c r="H27" s="204">
        <v>0.15</v>
      </c>
      <c r="I27" s="204">
        <v>-0.02</v>
      </c>
      <c r="J27" s="204">
        <v>0.15</v>
      </c>
      <c r="K27" s="204">
        <v>0.15</v>
      </c>
      <c r="L27" s="204">
        <v>0.08</v>
      </c>
      <c r="M27" s="204">
        <v>0.06</v>
      </c>
      <c r="N27" s="205">
        <v>0.27</v>
      </c>
      <c r="O27" s="61"/>
      <c r="P27" s="61"/>
    </row>
    <row r="28" spans="1:16" ht="15" customHeight="1" x14ac:dyDescent="0.5">
      <c r="A28" s="197" t="s">
        <v>26</v>
      </c>
      <c r="B28" s="206">
        <v>0.33</v>
      </c>
      <c r="C28" s="206">
        <v>-2.08</v>
      </c>
      <c r="D28" s="206">
        <v>-0.02</v>
      </c>
      <c r="E28" s="206">
        <v>0</v>
      </c>
      <c r="F28" s="206">
        <v>0.02</v>
      </c>
      <c r="G28" s="206">
        <v>0.25</v>
      </c>
      <c r="H28" s="206">
        <v>0.01</v>
      </c>
      <c r="I28" s="206">
        <v>-0.08</v>
      </c>
      <c r="J28" s="206">
        <v>0.1</v>
      </c>
      <c r="K28" s="206">
        <v>0.12</v>
      </c>
      <c r="L28" s="206">
        <v>0.06</v>
      </c>
      <c r="M28" s="206">
        <v>0.08</v>
      </c>
      <c r="N28" s="207">
        <v>0.2</v>
      </c>
      <c r="O28" s="61"/>
      <c r="P28" s="61"/>
    </row>
    <row r="29" spans="1:16" ht="15" customHeight="1" x14ac:dyDescent="0.5">
      <c r="A29" s="197" t="s">
        <v>196</v>
      </c>
      <c r="B29" s="206">
        <v>2.61</v>
      </c>
      <c r="C29" s="206">
        <v>-0.65</v>
      </c>
      <c r="D29" s="206">
        <v>-0.02</v>
      </c>
      <c r="E29" s="206">
        <v>-0.02</v>
      </c>
      <c r="F29" s="206">
        <v>0.03</v>
      </c>
      <c r="G29" s="206">
        <v>0.4</v>
      </c>
      <c r="H29" s="206">
        <v>0.23</v>
      </c>
      <c r="I29" s="206">
        <v>-0.01</v>
      </c>
      <c r="J29" s="206">
        <v>0.12</v>
      </c>
      <c r="K29" s="206">
        <v>0.11</v>
      </c>
      <c r="L29" s="206">
        <v>0.12</v>
      </c>
      <c r="M29" s="206">
        <v>0.11</v>
      </c>
      <c r="N29" s="207">
        <v>0.22</v>
      </c>
      <c r="O29" s="61"/>
      <c r="P29" s="61"/>
    </row>
    <row r="30" spans="1:16" ht="15" customHeight="1" x14ac:dyDescent="0.5">
      <c r="A30" s="197" t="s">
        <v>28</v>
      </c>
      <c r="B30" s="206">
        <v>2.87</v>
      </c>
      <c r="C30" s="206">
        <v>-0.63</v>
      </c>
      <c r="D30" s="206">
        <v>-0.01</v>
      </c>
      <c r="E30" s="206">
        <v>0</v>
      </c>
      <c r="F30" s="206">
        <v>0.01</v>
      </c>
      <c r="G30" s="206">
        <v>0.24</v>
      </c>
      <c r="H30" s="206">
        <v>0.24</v>
      </c>
      <c r="I30" s="206">
        <v>0</v>
      </c>
      <c r="J30" s="206">
        <v>0.2</v>
      </c>
      <c r="K30" s="206">
        <v>0.16</v>
      </c>
      <c r="L30" s="206">
        <v>0.09</v>
      </c>
      <c r="M30" s="206">
        <v>7.0000000000000007E-2</v>
      </c>
      <c r="N30" s="207">
        <v>0.34</v>
      </c>
      <c r="O30" s="61"/>
      <c r="P30" s="61"/>
    </row>
    <row r="31" spans="1:16" ht="15" customHeight="1" x14ac:dyDescent="0.5">
      <c r="A31" s="197" t="s">
        <v>29</v>
      </c>
      <c r="B31" s="206">
        <v>2.71</v>
      </c>
      <c r="C31" s="206">
        <v>-0.37</v>
      </c>
      <c r="D31" s="206">
        <v>0</v>
      </c>
      <c r="E31" s="206">
        <v>0</v>
      </c>
      <c r="F31" s="206">
        <v>0.01</v>
      </c>
      <c r="G31" s="206">
        <v>0.25</v>
      </c>
      <c r="H31" s="206">
        <v>0.18</v>
      </c>
      <c r="I31" s="206">
        <v>0.01</v>
      </c>
      <c r="J31" s="206">
        <v>0.15</v>
      </c>
      <c r="K31" s="206">
        <v>0.19</v>
      </c>
      <c r="L31" s="206">
        <v>0.06</v>
      </c>
      <c r="M31" s="206">
        <v>0.02</v>
      </c>
      <c r="N31" s="207">
        <v>0.26</v>
      </c>
      <c r="O31" s="61"/>
      <c r="P31" s="61"/>
    </row>
    <row r="32" spans="1:16" ht="15" customHeight="1" x14ac:dyDescent="0.5">
      <c r="A32" s="197" t="s">
        <v>30</v>
      </c>
      <c r="B32" s="206">
        <v>0.9</v>
      </c>
      <c r="C32" s="206">
        <v>-1.84</v>
      </c>
      <c r="D32" s="206">
        <v>-0.01</v>
      </c>
      <c r="E32" s="206">
        <v>0</v>
      </c>
      <c r="F32" s="206">
        <v>0.01</v>
      </c>
      <c r="G32" s="206">
        <v>0.26</v>
      </c>
      <c r="H32" s="206">
        <v>-0.02</v>
      </c>
      <c r="I32" s="206">
        <v>-0.12</v>
      </c>
      <c r="J32" s="206">
        <v>0.08</v>
      </c>
      <c r="K32" s="206">
        <v>0.14000000000000001</v>
      </c>
      <c r="L32" s="206">
        <v>0.06</v>
      </c>
      <c r="M32" s="206">
        <v>0.13</v>
      </c>
      <c r="N32" s="207">
        <v>0.38</v>
      </c>
      <c r="O32" s="61"/>
      <c r="P32" s="61"/>
    </row>
    <row r="33" spans="1:16" ht="15" customHeight="1" x14ac:dyDescent="0.5">
      <c r="A33" s="197" t="s">
        <v>31</v>
      </c>
      <c r="B33" s="206">
        <v>-0.62</v>
      </c>
      <c r="C33" s="206">
        <v>-4.2</v>
      </c>
      <c r="D33" s="206">
        <v>-0.02</v>
      </c>
      <c r="E33" s="206">
        <v>0.22</v>
      </c>
      <c r="F33" s="206">
        <v>0.02</v>
      </c>
      <c r="G33" s="206">
        <v>0.55000000000000004</v>
      </c>
      <c r="H33" s="206">
        <v>-0.03</v>
      </c>
      <c r="I33" s="206">
        <v>0.05</v>
      </c>
      <c r="J33" s="206">
        <v>0.27</v>
      </c>
      <c r="K33" s="206">
        <v>0.18</v>
      </c>
      <c r="L33" s="206">
        <v>0.12</v>
      </c>
      <c r="M33" s="206">
        <v>-0.01</v>
      </c>
      <c r="N33" s="207">
        <v>0.1</v>
      </c>
      <c r="O33" s="61"/>
      <c r="P33" s="61"/>
    </row>
    <row r="34" spans="1:16" s="64" customFormat="1" ht="15" customHeight="1" x14ac:dyDescent="0.5">
      <c r="A34" s="197" t="s">
        <v>32</v>
      </c>
      <c r="B34" s="206">
        <v>0.43</v>
      </c>
      <c r="C34" s="206">
        <v>-2.56</v>
      </c>
      <c r="D34" s="206">
        <v>-0.01</v>
      </c>
      <c r="E34" s="206">
        <v>0</v>
      </c>
      <c r="F34" s="206">
        <v>0.02</v>
      </c>
      <c r="G34" s="206">
        <v>0.39</v>
      </c>
      <c r="H34" s="206">
        <v>0.11</v>
      </c>
      <c r="I34" s="206">
        <v>-0.05</v>
      </c>
      <c r="J34" s="206">
        <v>0.15</v>
      </c>
      <c r="K34" s="206">
        <v>0.15</v>
      </c>
      <c r="L34" s="206">
        <v>0.08</v>
      </c>
      <c r="M34" s="206">
        <v>0.03</v>
      </c>
      <c r="N34" s="207">
        <v>0.13</v>
      </c>
      <c r="O34" s="61"/>
      <c r="P34" s="61"/>
    </row>
    <row r="35" spans="1:16" ht="15" customHeight="1" x14ac:dyDescent="0.5">
      <c r="A35" s="196" t="s">
        <v>33</v>
      </c>
      <c r="B35" s="204">
        <v>3.82</v>
      </c>
      <c r="C35" s="204">
        <v>-0.04</v>
      </c>
      <c r="D35" s="204">
        <v>0</v>
      </c>
      <c r="E35" s="204">
        <v>0</v>
      </c>
      <c r="F35" s="204">
        <v>0.01</v>
      </c>
      <c r="G35" s="204">
        <v>0.36</v>
      </c>
      <c r="H35" s="204">
        <v>0.15</v>
      </c>
      <c r="I35" s="204">
        <v>0.06</v>
      </c>
      <c r="J35" s="204">
        <v>0.18</v>
      </c>
      <c r="K35" s="204">
        <v>0.14000000000000001</v>
      </c>
      <c r="L35" s="204">
        <v>0.15</v>
      </c>
      <c r="M35" s="204">
        <v>0.1</v>
      </c>
      <c r="N35" s="205">
        <v>0.23</v>
      </c>
      <c r="O35" s="61"/>
      <c r="P35" s="61"/>
    </row>
    <row r="36" spans="1:16" ht="15" customHeight="1" x14ac:dyDescent="0.5">
      <c r="A36" s="197" t="s">
        <v>34</v>
      </c>
      <c r="B36" s="206">
        <v>3.64</v>
      </c>
      <c r="C36" s="206">
        <v>0.12</v>
      </c>
      <c r="D36" s="206">
        <v>-0.01</v>
      </c>
      <c r="E36" s="206">
        <v>0.02</v>
      </c>
      <c r="F36" s="206">
        <v>-0.01</v>
      </c>
      <c r="G36" s="206">
        <v>0.46</v>
      </c>
      <c r="H36" s="206">
        <v>0.37</v>
      </c>
      <c r="I36" s="206">
        <v>0.05</v>
      </c>
      <c r="J36" s="206">
        <v>0.16</v>
      </c>
      <c r="K36" s="206">
        <v>0.14000000000000001</v>
      </c>
      <c r="L36" s="206">
        <v>0.05</v>
      </c>
      <c r="M36" s="206">
        <v>0.01</v>
      </c>
      <c r="N36" s="207">
        <v>0.12</v>
      </c>
      <c r="O36" s="61"/>
      <c r="P36" s="61"/>
    </row>
    <row r="37" spans="1:16" ht="15" customHeight="1" x14ac:dyDescent="0.5">
      <c r="A37" s="197" t="s">
        <v>197</v>
      </c>
      <c r="B37" s="206">
        <v>3.11</v>
      </c>
      <c r="C37" s="206">
        <v>-0.28000000000000003</v>
      </c>
      <c r="D37" s="206">
        <v>-0.01</v>
      </c>
      <c r="E37" s="206">
        <v>0.01</v>
      </c>
      <c r="F37" s="206">
        <v>0.05</v>
      </c>
      <c r="G37" s="206">
        <v>0.41</v>
      </c>
      <c r="H37" s="206">
        <v>0.11</v>
      </c>
      <c r="I37" s="206">
        <v>0.13</v>
      </c>
      <c r="J37" s="206">
        <v>0.16</v>
      </c>
      <c r="K37" s="206">
        <v>0.14000000000000001</v>
      </c>
      <c r="L37" s="206">
        <v>7.0000000000000007E-2</v>
      </c>
      <c r="M37" s="206">
        <v>0</v>
      </c>
      <c r="N37" s="207">
        <v>0.11</v>
      </c>
      <c r="O37" s="61"/>
      <c r="P37" s="61"/>
    </row>
    <row r="38" spans="1:16" ht="15" customHeight="1" x14ac:dyDescent="0.5">
      <c r="A38" s="197" t="s">
        <v>36</v>
      </c>
      <c r="B38" s="206">
        <v>3.7</v>
      </c>
      <c r="C38" s="206">
        <v>-0.01</v>
      </c>
      <c r="D38" s="206">
        <v>0</v>
      </c>
      <c r="E38" s="206">
        <v>0</v>
      </c>
      <c r="F38" s="206">
        <v>0.02</v>
      </c>
      <c r="G38" s="206">
        <v>0.31</v>
      </c>
      <c r="H38" s="206">
        <v>0.12</v>
      </c>
      <c r="I38" s="206">
        <v>0.02</v>
      </c>
      <c r="J38" s="206">
        <v>0.23</v>
      </c>
      <c r="K38" s="206">
        <v>0.15</v>
      </c>
      <c r="L38" s="206">
        <v>0.18</v>
      </c>
      <c r="M38" s="206">
        <v>0.08</v>
      </c>
      <c r="N38" s="207">
        <v>0.3</v>
      </c>
      <c r="O38" s="61"/>
      <c r="P38" s="61"/>
    </row>
    <row r="39" spans="1:16" ht="15" customHeight="1" x14ac:dyDescent="0.5">
      <c r="A39" s="197" t="s">
        <v>37</v>
      </c>
      <c r="B39" s="206">
        <v>4.28</v>
      </c>
      <c r="C39" s="206">
        <v>-0.03</v>
      </c>
      <c r="D39" s="206">
        <v>0</v>
      </c>
      <c r="E39" s="206">
        <v>0</v>
      </c>
      <c r="F39" s="206">
        <v>0.01</v>
      </c>
      <c r="G39" s="206">
        <v>0.3</v>
      </c>
      <c r="H39" s="206">
        <v>0.16</v>
      </c>
      <c r="I39" s="206">
        <v>7.0000000000000007E-2</v>
      </c>
      <c r="J39" s="206">
        <v>0.24</v>
      </c>
      <c r="K39" s="206">
        <v>0.11</v>
      </c>
      <c r="L39" s="206">
        <v>0.17</v>
      </c>
      <c r="M39" s="206">
        <v>0.31</v>
      </c>
      <c r="N39" s="207">
        <v>0.32</v>
      </c>
      <c r="O39" s="61"/>
      <c r="P39" s="61"/>
    </row>
    <row r="40" spans="1:16" ht="15" customHeight="1" x14ac:dyDescent="0.5">
      <c r="A40" s="197" t="s">
        <v>198</v>
      </c>
      <c r="B40" s="206">
        <v>3.13</v>
      </c>
      <c r="C40" s="206">
        <v>-0.18</v>
      </c>
      <c r="D40" s="206">
        <v>-0.01</v>
      </c>
      <c r="E40" s="206">
        <v>-0.01</v>
      </c>
      <c r="F40" s="206">
        <v>-0.01</v>
      </c>
      <c r="G40" s="206">
        <v>0.4</v>
      </c>
      <c r="H40" s="206">
        <v>0.34</v>
      </c>
      <c r="I40" s="206">
        <v>0.13</v>
      </c>
      <c r="J40" s="206">
        <v>0.19</v>
      </c>
      <c r="K40" s="206">
        <v>0.14000000000000001</v>
      </c>
      <c r="L40" s="206">
        <v>0.11</v>
      </c>
      <c r="M40" s="206">
        <v>0.01</v>
      </c>
      <c r="N40" s="207">
        <v>0.16</v>
      </c>
      <c r="O40" s="61"/>
      <c r="P40" s="61"/>
    </row>
    <row r="41" spans="1:16" ht="15" customHeight="1" x14ac:dyDescent="0.5">
      <c r="A41" s="197" t="s">
        <v>39</v>
      </c>
      <c r="B41" s="206">
        <v>3.12</v>
      </c>
      <c r="C41" s="206">
        <v>-0.14000000000000001</v>
      </c>
      <c r="D41" s="206">
        <v>-0.01</v>
      </c>
      <c r="E41" s="206">
        <v>-7.0000000000000007E-2</v>
      </c>
      <c r="F41" s="206">
        <v>0.02</v>
      </c>
      <c r="G41" s="206">
        <v>0.77</v>
      </c>
      <c r="H41" s="206">
        <v>0.1</v>
      </c>
      <c r="I41" s="206">
        <v>0.12</v>
      </c>
      <c r="J41" s="206">
        <v>0.1</v>
      </c>
      <c r="K41" s="206">
        <v>0.09</v>
      </c>
      <c r="L41" s="206">
        <v>0.15</v>
      </c>
      <c r="M41" s="206">
        <v>0.03</v>
      </c>
      <c r="N41" s="207">
        <v>0.08</v>
      </c>
      <c r="O41" s="61"/>
      <c r="P41" s="61"/>
    </row>
    <row r="42" spans="1:16" ht="15" customHeight="1" x14ac:dyDescent="0.5">
      <c r="A42" s="197" t="s">
        <v>40</v>
      </c>
      <c r="B42" s="206">
        <v>2.59</v>
      </c>
      <c r="C42" s="206">
        <v>-0.2</v>
      </c>
      <c r="D42" s="206">
        <v>-0.01</v>
      </c>
      <c r="E42" s="206">
        <v>-0.01</v>
      </c>
      <c r="F42" s="206">
        <v>0.06</v>
      </c>
      <c r="G42" s="206">
        <v>0.34</v>
      </c>
      <c r="H42" s="206">
        <v>0.04</v>
      </c>
      <c r="I42" s="206">
        <v>0.12</v>
      </c>
      <c r="J42" s="206">
        <v>0.15</v>
      </c>
      <c r="K42" s="206">
        <v>0.18</v>
      </c>
      <c r="L42" s="206">
        <v>0.06</v>
      </c>
      <c r="M42" s="206">
        <v>0</v>
      </c>
      <c r="N42" s="207">
        <v>0.14000000000000001</v>
      </c>
      <c r="O42" s="61"/>
      <c r="P42" s="61"/>
    </row>
    <row r="43" spans="1:16" ht="15" customHeight="1" x14ac:dyDescent="0.5">
      <c r="A43" s="197" t="s">
        <v>41</v>
      </c>
      <c r="B43" s="206">
        <v>4.08</v>
      </c>
      <c r="C43" s="206">
        <v>0.02</v>
      </c>
      <c r="D43" s="206">
        <v>0</v>
      </c>
      <c r="E43" s="206">
        <v>0.01</v>
      </c>
      <c r="F43" s="206">
        <v>0</v>
      </c>
      <c r="G43" s="206">
        <v>0.35</v>
      </c>
      <c r="H43" s="206">
        <v>0.11</v>
      </c>
      <c r="I43" s="206">
        <v>0.1</v>
      </c>
      <c r="J43" s="206">
        <v>0.15</v>
      </c>
      <c r="K43" s="206">
        <v>0.17</v>
      </c>
      <c r="L43" s="206">
        <v>0.12</v>
      </c>
      <c r="M43" s="206">
        <v>0.13</v>
      </c>
      <c r="N43" s="207">
        <v>0.3</v>
      </c>
      <c r="O43" s="61"/>
      <c r="P43" s="61"/>
    </row>
    <row r="44" spans="1:16" ht="15" customHeight="1" x14ac:dyDescent="0.5">
      <c r="A44" s="197" t="s">
        <v>42</v>
      </c>
      <c r="B44" s="206">
        <v>4.1399999999999997</v>
      </c>
      <c r="C44" s="206">
        <v>-7.0000000000000007E-2</v>
      </c>
      <c r="D44" s="206">
        <v>0</v>
      </c>
      <c r="E44" s="206">
        <v>0.01</v>
      </c>
      <c r="F44" s="206">
        <v>0.01</v>
      </c>
      <c r="G44" s="206">
        <v>0.43</v>
      </c>
      <c r="H44" s="206">
        <v>0.23</v>
      </c>
      <c r="I44" s="206">
        <v>0.11</v>
      </c>
      <c r="J44" s="206">
        <v>0.21</v>
      </c>
      <c r="K44" s="206">
        <v>0.17</v>
      </c>
      <c r="L44" s="206">
        <v>0.09</v>
      </c>
      <c r="M44" s="206">
        <v>0.06</v>
      </c>
      <c r="N44" s="207">
        <v>0.2</v>
      </c>
      <c r="O44" s="61"/>
      <c r="P44" s="61"/>
    </row>
    <row r="45" spans="1:16" ht="15" customHeight="1" x14ac:dyDescent="0.5">
      <c r="A45" s="197" t="s">
        <v>43</v>
      </c>
      <c r="B45" s="206">
        <v>4.18</v>
      </c>
      <c r="C45" s="209">
        <v>-0.08</v>
      </c>
      <c r="D45" s="206">
        <v>-0.01</v>
      </c>
      <c r="E45" s="206">
        <v>0</v>
      </c>
      <c r="F45" s="206">
        <v>0.01</v>
      </c>
      <c r="G45" s="206">
        <v>0.5</v>
      </c>
      <c r="H45" s="206">
        <v>0.17</v>
      </c>
      <c r="I45" s="206">
        <v>0.05</v>
      </c>
      <c r="J45" s="206">
        <v>0.21</v>
      </c>
      <c r="K45" s="206">
        <v>0.17</v>
      </c>
      <c r="L45" s="206">
        <v>0.34</v>
      </c>
      <c r="M45" s="206">
        <v>0.06</v>
      </c>
      <c r="N45" s="207">
        <v>0.18</v>
      </c>
      <c r="O45" s="61"/>
      <c r="P45" s="61"/>
    </row>
    <row r="46" spans="1:16" ht="15" customHeight="1" x14ac:dyDescent="0.5">
      <c r="A46" s="197" t="s">
        <v>44</v>
      </c>
      <c r="B46" s="206">
        <v>4.2</v>
      </c>
      <c r="C46" s="206">
        <v>0.01</v>
      </c>
      <c r="D46" s="206">
        <v>0</v>
      </c>
      <c r="E46" s="206">
        <v>0</v>
      </c>
      <c r="F46" s="206">
        <v>0.02</v>
      </c>
      <c r="G46" s="206">
        <v>0.25</v>
      </c>
      <c r="H46" s="206">
        <v>7.0000000000000007E-2</v>
      </c>
      <c r="I46" s="206">
        <v>0.02</v>
      </c>
      <c r="J46" s="206">
        <v>0.09</v>
      </c>
      <c r="K46" s="206">
        <v>0.1</v>
      </c>
      <c r="L46" s="206">
        <v>0.11</v>
      </c>
      <c r="M46" s="206">
        <v>0.1</v>
      </c>
      <c r="N46" s="207">
        <v>0.14000000000000001</v>
      </c>
      <c r="O46" s="61"/>
      <c r="P46" s="61"/>
    </row>
    <row r="47" spans="1:16" s="64" customFormat="1" ht="15" customHeight="1" x14ac:dyDescent="0.5">
      <c r="A47" s="197" t="s">
        <v>45</v>
      </c>
      <c r="B47" s="206">
        <v>2.85</v>
      </c>
      <c r="C47" s="209">
        <v>0.04</v>
      </c>
      <c r="D47" s="206">
        <v>-0.01</v>
      </c>
      <c r="E47" s="206">
        <v>7.0000000000000007E-2</v>
      </c>
      <c r="F47" s="206">
        <v>0.02</v>
      </c>
      <c r="G47" s="206">
        <v>0.17</v>
      </c>
      <c r="H47" s="206">
        <v>0.13</v>
      </c>
      <c r="I47" s="206">
        <v>0</v>
      </c>
      <c r="J47" s="206">
        <v>0.12</v>
      </c>
      <c r="K47" s="206">
        <v>0.12</v>
      </c>
      <c r="L47" s="206">
        <v>0.04</v>
      </c>
      <c r="M47" s="206">
        <v>0.06</v>
      </c>
      <c r="N47" s="207">
        <v>0.09</v>
      </c>
      <c r="O47" s="61"/>
      <c r="P47" s="61"/>
    </row>
    <row r="48" spans="1:16" ht="15" customHeight="1" x14ac:dyDescent="0.5">
      <c r="A48" s="196" t="s">
        <v>46</v>
      </c>
      <c r="B48" s="204">
        <v>3.93</v>
      </c>
      <c r="C48" s="204">
        <v>0.02</v>
      </c>
      <c r="D48" s="204">
        <v>0</v>
      </c>
      <c r="E48" s="204">
        <v>0.06</v>
      </c>
      <c r="F48" s="204">
        <v>0.05</v>
      </c>
      <c r="G48" s="204">
        <v>0.42</v>
      </c>
      <c r="H48" s="204">
        <v>0.17</v>
      </c>
      <c r="I48" s="204">
        <v>0.03</v>
      </c>
      <c r="J48" s="204">
        <v>0.12</v>
      </c>
      <c r="K48" s="204">
        <v>0.15</v>
      </c>
      <c r="L48" s="204">
        <v>0.24</v>
      </c>
      <c r="M48" s="204">
        <v>0.06</v>
      </c>
      <c r="N48" s="205">
        <v>0.3</v>
      </c>
      <c r="O48" s="61"/>
      <c r="P48" s="61"/>
    </row>
    <row r="49" spans="1:16" ht="15" customHeight="1" x14ac:dyDescent="0.5">
      <c r="A49" s="197" t="s">
        <v>47</v>
      </c>
      <c r="B49" s="206">
        <v>3.76</v>
      </c>
      <c r="C49" s="206">
        <v>0.01</v>
      </c>
      <c r="D49" s="206">
        <v>0</v>
      </c>
      <c r="E49" s="206">
        <v>0.06</v>
      </c>
      <c r="F49" s="206">
        <v>0.03</v>
      </c>
      <c r="G49" s="206">
        <v>0.49</v>
      </c>
      <c r="H49" s="206">
        <v>0.18</v>
      </c>
      <c r="I49" s="206">
        <v>0.04</v>
      </c>
      <c r="J49" s="206">
        <v>0.2</v>
      </c>
      <c r="K49" s="206">
        <v>0.16</v>
      </c>
      <c r="L49" s="206">
        <v>0.21</v>
      </c>
      <c r="M49" s="206">
        <v>0.11</v>
      </c>
      <c r="N49" s="207">
        <v>0.19</v>
      </c>
      <c r="O49" s="61"/>
      <c r="P49" s="61"/>
    </row>
    <row r="50" spans="1:16" ht="15" customHeight="1" x14ac:dyDescent="0.5">
      <c r="A50" s="197" t="s">
        <v>199</v>
      </c>
      <c r="B50" s="206">
        <v>3.86</v>
      </c>
      <c r="C50" s="206">
        <v>0.11</v>
      </c>
      <c r="D50" s="206">
        <v>0</v>
      </c>
      <c r="E50" s="206">
        <v>7.0000000000000007E-2</v>
      </c>
      <c r="F50" s="206">
        <v>0.03</v>
      </c>
      <c r="G50" s="206">
        <v>0.2</v>
      </c>
      <c r="H50" s="206">
        <v>0.11</v>
      </c>
      <c r="I50" s="206">
        <v>0.01</v>
      </c>
      <c r="J50" s="206">
        <v>7.0000000000000007E-2</v>
      </c>
      <c r="K50" s="206">
        <v>0.16</v>
      </c>
      <c r="L50" s="206">
        <v>0.14000000000000001</v>
      </c>
      <c r="M50" s="206">
        <v>0.12</v>
      </c>
      <c r="N50" s="207">
        <v>0.09</v>
      </c>
      <c r="O50" s="61"/>
      <c r="P50" s="61"/>
    </row>
    <row r="51" spans="1:16" ht="15" customHeight="1" x14ac:dyDescent="0.5">
      <c r="A51" s="197" t="s">
        <v>200</v>
      </c>
      <c r="B51" s="206">
        <v>2.94</v>
      </c>
      <c r="C51" s="206">
        <v>-0.01</v>
      </c>
      <c r="D51" s="206">
        <v>-0.01</v>
      </c>
      <c r="E51" s="206">
        <v>-0.21</v>
      </c>
      <c r="F51" s="206">
        <v>0.02</v>
      </c>
      <c r="G51" s="206">
        <v>0.28999999999999998</v>
      </c>
      <c r="H51" s="206">
        <v>0.12</v>
      </c>
      <c r="I51" s="206">
        <v>-0.01</v>
      </c>
      <c r="J51" s="206">
        <v>0.11</v>
      </c>
      <c r="K51" s="206">
        <v>0.13</v>
      </c>
      <c r="L51" s="206">
        <v>0.24</v>
      </c>
      <c r="M51" s="206">
        <v>0.04</v>
      </c>
      <c r="N51" s="207">
        <v>0.21</v>
      </c>
      <c r="O51" s="61"/>
      <c r="P51" s="61"/>
    </row>
    <row r="52" spans="1:16" s="64" customFormat="1" ht="15" customHeight="1" x14ac:dyDescent="0.5">
      <c r="A52" s="197" t="s">
        <v>201</v>
      </c>
      <c r="B52" s="206">
        <v>4.09</v>
      </c>
      <c r="C52" s="206">
        <v>0.02</v>
      </c>
      <c r="D52" s="206">
        <v>0</v>
      </c>
      <c r="E52" s="206">
        <v>0.09</v>
      </c>
      <c r="F52" s="206">
        <v>0.06</v>
      </c>
      <c r="G52" s="206">
        <v>0.43</v>
      </c>
      <c r="H52" s="206">
        <v>0.17</v>
      </c>
      <c r="I52" s="206">
        <v>0.03</v>
      </c>
      <c r="J52" s="206">
        <v>0.11</v>
      </c>
      <c r="K52" s="206">
        <v>0.15</v>
      </c>
      <c r="L52" s="206">
        <v>0.26</v>
      </c>
      <c r="M52" s="206">
        <v>0.05</v>
      </c>
      <c r="N52" s="207">
        <v>0.35</v>
      </c>
      <c r="O52" s="61"/>
      <c r="P52" s="61"/>
    </row>
    <row r="53" spans="1:16" ht="15" customHeight="1" x14ac:dyDescent="0.5">
      <c r="A53" s="196" t="s">
        <v>51</v>
      </c>
      <c r="B53" s="204">
        <v>3.56</v>
      </c>
      <c r="C53" s="204">
        <v>-0.04</v>
      </c>
      <c r="D53" s="204">
        <v>0</v>
      </c>
      <c r="E53" s="204">
        <v>-0.11</v>
      </c>
      <c r="F53" s="204">
        <v>0.02</v>
      </c>
      <c r="G53" s="204">
        <v>0.36</v>
      </c>
      <c r="H53" s="204">
        <v>0.13</v>
      </c>
      <c r="I53" s="204">
        <v>0.01</v>
      </c>
      <c r="J53" s="204">
        <v>0.14000000000000001</v>
      </c>
      <c r="K53" s="204">
        <v>0.14000000000000001</v>
      </c>
      <c r="L53" s="204">
        <v>0.2</v>
      </c>
      <c r="M53" s="204">
        <v>0.12</v>
      </c>
      <c r="N53" s="205">
        <v>0.21</v>
      </c>
      <c r="O53" s="61"/>
      <c r="P53" s="61"/>
    </row>
    <row r="54" spans="1:16" ht="15" customHeight="1" x14ac:dyDescent="0.5">
      <c r="A54" s="197" t="s">
        <v>52</v>
      </c>
      <c r="B54" s="206">
        <v>3.12</v>
      </c>
      <c r="C54" s="206">
        <v>-0.02</v>
      </c>
      <c r="D54" s="206">
        <v>0</v>
      </c>
      <c r="E54" s="206">
        <v>-0.19</v>
      </c>
      <c r="F54" s="206">
        <v>0.01</v>
      </c>
      <c r="G54" s="206">
        <v>0.18</v>
      </c>
      <c r="H54" s="206">
        <v>7.0000000000000007E-2</v>
      </c>
      <c r="I54" s="206">
        <v>0</v>
      </c>
      <c r="J54" s="206">
        <v>0.1</v>
      </c>
      <c r="K54" s="206">
        <v>0.09</v>
      </c>
      <c r="L54" s="206">
        <v>0.25</v>
      </c>
      <c r="M54" s="206">
        <v>0.17</v>
      </c>
      <c r="N54" s="207">
        <v>0.2</v>
      </c>
      <c r="O54" s="61"/>
      <c r="P54" s="61"/>
    </row>
    <row r="55" spans="1:16" ht="15" customHeight="1" x14ac:dyDescent="0.5">
      <c r="A55" s="197" t="s">
        <v>53</v>
      </c>
      <c r="B55" s="206">
        <v>4.18</v>
      </c>
      <c r="C55" s="206">
        <v>0.05</v>
      </c>
      <c r="D55" s="206">
        <v>-0.01</v>
      </c>
      <c r="E55" s="206">
        <v>0</v>
      </c>
      <c r="F55" s="206">
        <v>0</v>
      </c>
      <c r="G55" s="206">
        <v>0.71</v>
      </c>
      <c r="H55" s="206">
        <v>0.26</v>
      </c>
      <c r="I55" s="206">
        <v>0.03</v>
      </c>
      <c r="J55" s="206">
        <v>0.21</v>
      </c>
      <c r="K55" s="206">
        <v>0.21</v>
      </c>
      <c r="L55" s="206">
        <v>0.08</v>
      </c>
      <c r="M55" s="206">
        <v>0.03</v>
      </c>
      <c r="N55" s="207">
        <v>0.19</v>
      </c>
      <c r="O55" s="61"/>
      <c r="P55" s="61"/>
    </row>
    <row r="56" spans="1:16" ht="15" customHeight="1" x14ac:dyDescent="0.5">
      <c r="A56" s="197" t="s">
        <v>54</v>
      </c>
      <c r="B56" s="206">
        <v>2.65</v>
      </c>
      <c r="C56" s="206">
        <v>-0.6</v>
      </c>
      <c r="D56" s="206">
        <v>0.01</v>
      </c>
      <c r="E56" s="206">
        <v>-0.08</v>
      </c>
      <c r="F56" s="206">
        <v>0.03</v>
      </c>
      <c r="G56" s="206">
        <v>0.36</v>
      </c>
      <c r="H56" s="206">
        <v>0.08</v>
      </c>
      <c r="I56" s="206">
        <v>0.01</v>
      </c>
      <c r="J56" s="206">
        <v>0.17</v>
      </c>
      <c r="K56" s="206">
        <v>0.19</v>
      </c>
      <c r="L56" s="206">
        <v>0.13</v>
      </c>
      <c r="M56" s="206">
        <v>-0.04</v>
      </c>
      <c r="N56" s="207">
        <v>0.2</v>
      </c>
      <c r="O56" s="61"/>
      <c r="P56" s="61"/>
    </row>
    <row r="57" spans="1:16" ht="15" customHeight="1" x14ac:dyDescent="0.5">
      <c r="A57" s="197" t="s">
        <v>55</v>
      </c>
      <c r="B57" s="206">
        <v>4.57</v>
      </c>
      <c r="C57" s="206">
        <v>0.04</v>
      </c>
      <c r="D57" s="206">
        <v>0</v>
      </c>
      <c r="E57" s="206">
        <v>0.02</v>
      </c>
      <c r="F57" s="206">
        <v>0.05</v>
      </c>
      <c r="G57" s="206">
        <v>0.54</v>
      </c>
      <c r="H57" s="206">
        <v>0.22</v>
      </c>
      <c r="I57" s="206">
        <v>0.01</v>
      </c>
      <c r="J57" s="206">
        <v>0.18</v>
      </c>
      <c r="K57" s="206">
        <v>0.18</v>
      </c>
      <c r="L57" s="206">
        <v>0.15</v>
      </c>
      <c r="M57" s="206">
        <v>0.14000000000000001</v>
      </c>
      <c r="N57" s="207">
        <v>0.31</v>
      </c>
      <c r="O57" s="61"/>
      <c r="P57" s="61"/>
    </row>
    <row r="58" spans="1:16" s="64" customFormat="1" ht="15" customHeight="1" x14ac:dyDescent="0.5">
      <c r="A58" s="197" t="s">
        <v>56</v>
      </c>
      <c r="B58" s="206">
        <v>3.22</v>
      </c>
      <c r="C58" s="209">
        <v>0.01</v>
      </c>
      <c r="D58" s="206">
        <v>0</v>
      </c>
      <c r="E58" s="206">
        <v>-0.23</v>
      </c>
      <c r="F58" s="206">
        <v>0.03</v>
      </c>
      <c r="G58" s="206">
        <v>0.49</v>
      </c>
      <c r="H58" s="209">
        <v>0</v>
      </c>
      <c r="I58" s="209">
        <v>0.01</v>
      </c>
      <c r="J58" s="206">
        <v>0.09</v>
      </c>
      <c r="K58" s="206">
        <v>0.12</v>
      </c>
      <c r="L58" s="206">
        <v>0.26</v>
      </c>
      <c r="M58" s="206">
        <v>0.02</v>
      </c>
      <c r="N58" s="207">
        <v>0.03</v>
      </c>
      <c r="O58" s="61"/>
      <c r="P58" s="61"/>
    </row>
    <row r="59" spans="1:16" ht="15" customHeight="1" x14ac:dyDescent="0.5">
      <c r="A59" s="196" t="s">
        <v>202</v>
      </c>
      <c r="B59" s="204">
        <v>4.3</v>
      </c>
      <c r="C59" s="204">
        <v>0.02</v>
      </c>
      <c r="D59" s="204">
        <v>0</v>
      </c>
      <c r="E59" s="204">
        <v>0.01</v>
      </c>
      <c r="F59" s="204">
        <v>0.02</v>
      </c>
      <c r="G59" s="204">
        <v>0.17</v>
      </c>
      <c r="H59" s="204">
        <v>0.16</v>
      </c>
      <c r="I59" s="204">
        <v>0.01</v>
      </c>
      <c r="J59" s="204">
        <v>0.11</v>
      </c>
      <c r="K59" s="204">
        <v>0.12</v>
      </c>
      <c r="L59" s="204">
        <v>0.18</v>
      </c>
      <c r="M59" s="204">
        <v>0.42</v>
      </c>
      <c r="N59" s="205">
        <v>0.12</v>
      </c>
      <c r="O59" s="61"/>
      <c r="P59" s="61"/>
    </row>
    <row r="60" spans="1:16" ht="15" customHeight="1" x14ac:dyDescent="0.5">
      <c r="A60" s="197" t="s">
        <v>58</v>
      </c>
      <c r="B60" s="206">
        <v>4.24</v>
      </c>
      <c r="C60" s="206">
        <v>0</v>
      </c>
      <c r="D60" s="206">
        <v>-0.06</v>
      </c>
      <c r="E60" s="206">
        <v>0.41</v>
      </c>
      <c r="F60" s="206">
        <v>0.03</v>
      </c>
      <c r="G60" s="206">
        <v>0.69</v>
      </c>
      <c r="H60" s="206">
        <v>0.02</v>
      </c>
      <c r="I60" s="206">
        <v>-0.28000000000000003</v>
      </c>
      <c r="J60" s="206">
        <v>7.0000000000000007E-2</v>
      </c>
      <c r="K60" s="206">
        <v>0.13</v>
      </c>
      <c r="L60" s="206">
        <v>0.34</v>
      </c>
      <c r="M60" s="206">
        <v>0.02</v>
      </c>
      <c r="N60" s="207">
        <v>0.06</v>
      </c>
      <c r="O60" s="61"/>
      <c r="P60" s="61"/>
    </row>
    <row r="61" spans="1:16" ht="15" customHeight="1" x14ac:dyDescent="0.5">
      <c r="A61" s="197" t="s">
        <v>59</v>
      </c>
      <c r="B61" s="206">
        <v>4.43</v>
      </c>
      <c r="C61" s="206">
        <v>0.03</v>
      </c>
      <c r="D61" s="206">
        <v>0</v>
      </c>
      <c r="E61" s="206">
        <v>0</v>
      </c>
      <c r="F61" s="206">
        <v>0.03</v>
      </c>
      <c r="G61" s="206">
        <v>0.17</v>
      </c>
      <c r="H61" s="206">
        <v>0.15</v>
      </c>
      <c r="I61" s="206">
        <v>0.02</v>
      </c>
      <c r="J61" s="206">
        <v>0.11</v>
      </c>
      <c r="K61" s="206">
        <v>0.11</v>
      </c>
      <c r="L61" s="206">
        <v>0.18</v>
      </c>
      <c r="M61" s="206">
        <v>0.37</v>
      </c>
      <c r="N61" s="207">
        <v>0.11</v>
      </c>
      <c r="O61" s="61"/>
      <c r="P61" s="61"/>
    </row>
    <row r="62" spans="1:16" ht="15" customHeight="1" x14ac:dyDescent="0.5">
      <c r="A62" s="197" t="s">
        <v>60</v>
      </c>
      <c r="B62" s="206">
        <v>4.74</v>
      </c>
      <c r="C62" s="206">
        <v>0.01</v>
      </c>
      <c r="D62" s="206">
        <v>0</v>
      </c>
      <c r="E62" s="206">
        <v>0</v>
      </c>
      <c r="F62" s="206">
        <v>-0.01</v>
      </c>
      <c r="G62" s="206">
        <v>0.5</v>
      </c>
      <c r="H62" s="206">
        <v>0.04</v>
      </c>
      <c r="I62" s="206">
        <v>0.04</v>
      </c>
      <c r="J62" s="206">
        <v>0.08</v>
      </c>
      <c r="K62" s="206">
        <v>0.15</v>
      </c>
      <c r="L62" s="206">
        <v>0.19</v>
      </c>
      <c r="M62" s="206">
        <v>0.06</v>
      </c>
      <c r="N62" s="207">
        <v>0.06</v>
      </c>
      <c r="O62" s="61"/>
      <c r="P62" s="61"/>
    </row>
    <row r="63" spans="1:16" ht="15" customHeight="1" x14ac:dyDescent="0.5">
      <c r="A63" s="197" t="s">
        <v>203</v>
      </c>
      <c r="B63" s="206">
        <v>4.18</v>
      </c>
      <c r="C63" s="206">
        <v>0.01</v>
      </c>
      <c r="D63" s="206">
        <v>0</v>
      </c>
      <c r="E63" s="206">
        <v>0.08</v>
      </c>
      <c r="F63" s="206">
        <v>0.01</v>
      </c>
      <c r="G63" s="206">
        <v>0</v>
      </c>
      <c r="H63" s="206">
        <v>0.12</v>
      </c>
      <c r="I63" s="206">
        <v>0</v>
      </c>
      <c r="J63" s="206">
        <v>0.08</v>
      </c>
      <c r="K63" s="206">
        <v>0.14000000000000001</v>
      </c>
      <c r="L63" s="206">
        <v>0.35</v>
      </c>
      <c r="M63" s="206">
        <v>0.17</v>
      </c>
      <c r="N63" s="207">
        <v>0.17</v>
      </c>
      <c r="O63" s="61"/>
      <c r="P63" s="61"/>
    </row>
    <row r="64" spans="1:16" ht="15" customHeight="1" x14ac:dyDescent="0.5">
      <c r="A64" s="197" t="s">
        <v>62</v>
      </c>
      <c r="B64" s="206">
        <v>3.04</v>
      </c>
      <c r="C64" s="206">
        <v>-0.01</v>
      </c>
      <c r="D64" s="206">
        <v>0.04</v>
      </c>
      <c r="E64" s="206">
        <v>0.01</v>
      </c>
      <c r="F64" s="206">
        <v>0</v>
      </c>
      <c r="G64" s="206">
        <v>0.22</v>
      </c>
      <c r="H64" s="206">
        <v>0.26</v>
      </c>
      <c r="I64" s="206">
        <v>-0.02</v>
      </c>
      <c r="J64" s="206">
        <v>0.11</v>
      </c>
      <c r="K64" s="206">
        <v>0.06</v>
      </c>
      <c r="L64" s="206">
        <v>0.05</v>
      </c>
      <c r="M64" s="206">
        <v>0.12</v>
      </c>
      <c r="N64" s="207">
        <v>0.09</v>
      </c>
      <c r="O64" s="61"/>
      <c r="P64" s="61"/>
    </row>
    <row r="65" spans="1:16" s="64" customFormat="1" ht="15" customHeight="1" x14ac:dyDescent="0.5">
      <c r="A65" s="197" t="s">
        <v>204</v>
      </c>
      <c r="B65" s="206">
        <v>4.1900000000000004</v>
      </c>
      <c r="C65" s="206">
        <v>0</v>
      </c>
      <c r="D65" s="206">
        <v>-0.01</v>
      </c>
      <c r="E65" s="206">
        <v>0</v>
      </c>
      <c r="F65" s="206">
        <v>0.01</v>
      </c>
      <c r="G65" s="206">
        <v>0.1</v>
      </c>
      <c r="H65" s="206">
        <v>0.18</v>
      </c>
      <c r="I65" s="206">
        <v>-0.02</v>
      </c>
      <c r="J65" s="206">
        <v>0.15</v>
      </c>
      <c r="K65" s="206">
        <v>0.19</v>
      </c>
      <c r="L65" s="206">
        <v>0.18</v>
      </c>
      <c r="M65" s="206">
        <v>0.95</v>
      </c>
      <c r="N65" s="207">
        <v>0.13</v>
      </c>
      <c r="O65" s="61"/>
      <c r="P65" s="61"/>
    </row>
    <row r="66" spans="1:16" ht="15" customHeight="1" x14ac:dyDescent="0.5">
      <c r="A66" s="62" t="s">
        <v>207</v>
      </c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</row>
    <row r="67" spans="1:16" ht="15" customHeight="1" x14ac:dyDescent="0.5">
      <c r="A67" s="211" t="s">
        <v>68</v>
      </c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</row>
    <row r="68" spans="1:16" ht="15" customHeight="1" x14ac:dyDescent="0.5"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</row>
    <row r="69" spans="1:16" ht="15" customHeight="1" x14ac:dyDescent="0.5"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</row>
    <row r="70" spans="1:16" ht="15" customHeight="1" x14ac:dyDescent="0.5"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</row>
    <row r="71" spans="1:16" ht="15" customHeight="1" x14ac:dyDescent="0.5"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</row>
    <row r="72" spans="1:16" ht="15" customHeight="1" x14ac:dyDescent="0.5"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</row>
    <row r="73" spans="1:16" ht="15" customHeight="1" x14ac:dyDescent="0.5"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</row>
    <row r="74" spans="1:16" ht="15" customHeight="1" x14ac:dyDescent="0.5"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</row>
    <row r="75" spans="1:16" ht="15" customHeight="1" x14ac:dyDescent="0.5"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</row>
    <row r="76" spans="1:16" ht="15" customHeight="1" x14ac:dyDescent="0.5"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</row>
    <row r="77" spans="1:16" ht="15" customHeight="1" x14ac:dyDescent="0.5"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</row>
    <row r="78" spans="1:16" ht="15" customHeight="1" x14ac:dyDescent="0.5"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</row>
    <row r="79" spans="1:16" ht="15" customHeight="1" x14ac:dyDescent="0.5"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</row>
    <row r="80" spans="1:16" ht="15" customHeight="1" x14ac:dyDescent="0.5"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</row>
    <row r="81" s="58" customFormat="1" ht="15" customHeight="1" x14ac:dyDescent="0.5"/>
    <row r="82" s="58" customFormat="1" ht="15" customHeight="1" x14ac:dyDescent="0.5"/>
    <row r="83" s="58" customFormat="1" ht="15" customHeight="1" x14ac:dyDescent="0.5"/>
    <row r="84" s="58" customFormat="1" ht="15" customHeight="1" x14ac:dyDescent="0.5"/>
    <row r="85" s="58" customFormat="1" ht="15" customHeight="1" x14ac:dyDescent="0.5"/>
    <row r="86" s="58" customFormat="1" ht="15" customHeight="1" x14ac:dyDescent="0.5"/>
    <row r="87" s="58" customFormat="1" ht="15" customHeight="1" x14ac:dyDescent="0.5"/>
    <row r="88" s="58" customFormat="1" ht="15" customHeight="1" x14ac:dyDescent="0.5"/>
    <row r="89" s="58" customFormat="1" ht="15" customHeight="1" x14ac:dyDescent="0.5"/>
    <row r="90" s="58" customFormat="1" ht="15" customHeight="1" x14ac:dyDescent="0.5"/>
    <row r="91" s="58" customFormat="1" ht="15" customHeight="1" x14ac:dyDescent="0.5"/>
    <row r="92" s="58" customFormat="1" ht="15" customHeight="1" x14ac:dyDescent="0.5"/>
    <row r="93" s="58" customFormat="1" ht="15" customHeight="1" x14ac:dyDescent="0.5"/>
    <row r="94" s="58" customFormat="1" ht="15" customHeight="1" x14ac:dyDescent="0.5"/>
    <row r="95" s="58" customFormat="1" ht="15" customHeight="1" x14ac:dyDescent="0.5"/>
    <row r="96" s="58" customFormat="1" ht="15" customHeight="1" x14ac:dyDescent="0.5"/>
    <row r="97" s="58" customFormat="1" ht="15" customHeight="1" x14ac:dyDescent="0.5"/>
    <row r="98" s="58" customFormat="1" ht="15" customHeight="1" x14ac:dyDescent="0.5"/>
    <row r="99" s="58" customFormat="1" ht="15" customHeight="1" x14ac:dyDescent="0.5"/>
    <row r="100" s="58" customFormat="1" ht="15" customHeight="1" x14ac:dyDescent="0.5"/>
    <row r="101" s="58" customFormat="1" ht="15" customHeight="1" x14ac:dyDescent="0.5"/>
    <row r="102" s="58" customFormat="1" x14ac:dyDescent="0.5"/>
    <row r="103" s="58" customFormat="1" x14ac:dyDescent="0.5"/>
    <row r="104" s="58" customFormat="1" x14ac:dyDescent="0.5"/>
    <row r="105" s="58" customFormat="1" x14ac:dyDescent="0.5"/>
    <row r="106" s="58" customFormat="1" x14ac:dyDescent="0.5"/>
    <row r="107" s="58" customFormat="1" x14ac:dyDescent="0.5"/>
    <row r="108" s="58" customFormat="1" x14ac:dyDescent="0.5"/>
    <row r="109" s="58" customFormat="1" x14ac:dyDescent="0.5"/>
    <row r="110" s="58" customFormat="1" x14ac:dyDescent="0.5"/>
    <row r="111" s="58" customFormat="1" x14ac:dyDescent="0.5"/>
    <row r="112" s="58" customFormat="1" x14ac:dyDescent="0.5"/>
    <row r="113" s="58" customFormat="1" x14ac:dyDescent="0.5"/>
    <row r="114" s="58" customFormat="1" x14ac:dyDescent="0.5"/>
    <row r="115" s="58" customFormat="1" x14ac:dyDescent="0.5"/>
    <row r="116" s="58" customFormat="1" x14ac:dyDescent="0.5"/>
    <row r="117" s="58" customFormat="1" x14ac:dyDescent="0.5"/>
    <row r="118" s="58" customFormat="1" x14ac:dyDescent="0.5"/>
    <row r="119" s="58" customFormat="1" x14ac:dyDescent="0.5"/>
    <row r="120" s="58" customFormat="1" x14ac:dyDescent="0.5"/>
    <row r="121" s="58" customFormat="1" x14ac:dyDescent="0.5"/>
    <row r="122" s="58" customFormat="1" x14ac:dyDescent="0.5"/>
    <row r="123" s="58" customFormat="1" x14ac:dyDescent="0.5"/>
    <row r="124" s="58" customFormat="1" x14ac:dyDescent="0.5"/>
    <row r="125" s="58" customFormat="1" x14ac:dyDescent="0.5"/>
    <row r="126" s="58" customFormat="1" x14ac:dyDescent="0.5"/>
    <row r="127" s="58" customFormat="1" x14ac:dyDescent="0.5"/>
    <row r="128" s="58" customFormat="1" x14ac:dyDescent="0.5"/>
    <row r="129" s="58" customFormat="1" x14ac:dyDescent="0.5"/>
    <row r="130" s="58" customFormat="1" x14ac:dyDescent="0.5"/>
    <row r="131" s="58" customFormat="1" x14ac:dyDescent="0.5"/>
    <row r="132" s="58" customFormat="1" x14ac:dyDescent="0.5"/>
    <row r="133" s="58" customFormat="1" x14ac:dyDescent="0.5"/>
    <row r="134" s="58" customFormat="1" x14ac:dyDescent="0.5"/>
    <row r="135" s="58" customFormat="1" x14ac:dyDescent="0.5"/>
  </sheetData>
  <mergeCells count="16">
    <mergeCell ref="N4:N5"/>
    <mergeCell ref="A1:N1"/>
    <mergeCell ref="A2:N2"/>
    <mergeCell ref="A3:A5"/>
    <mergeCell ref="B3:B5"/>
    <mergeCell ref="C3:N3"/>
    <mergeCell ref="C4:C5"/>
    <mergeCell ref="D4:D5"/>
    <mergeCell ref="E4:E5"/>
    <mergeCell ref="F4:F5"/>
    <mergeCell ref="G4:G5"/>
    <mergeCell ref="H4:I4"/>
    <mergeCell ref="J4:J5"/>
    <mergeCell ref="K4:K5"/>
    <mergeCell ref="L4:L5"/>
    <mergeCell ref="M4:M5"/>
  </mergeCells>
  <printOptions horizontalCentered="1"/>
  <pageMargins left="0.7" right="0.7" top="0.75" bottom="0.75" header="0.3" footer="0.3"/>
  <pageSetup scale="46" orientation="portrait" r:id="rId1"/>
  <headerFooter>
    <oddHeader xml:space="preserve">&amp;RFRIDAY, March 28, 2025
</oddHeader>
  </headerFooter>
  <customProperties>
    <customPr name="SourceTableID" r:id="rId2"/>
  </customProperties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6092-7089-456C-953E-C2A1E1BC7ED2}">
  <dimension ref="A1:N146"/>
  <sheetViews>
    <sheetView zoomScaleNormal="100" zoomScaleSheetLayoutView="75" workbookViewId="0">
      <selection sqref="A1:M1"/>
    </sheetView>
  </sheetViews>
  <sheetFormatPr defaultColWidth="9.109375" defaultRowHeight="14.1" x14ac:dyDescent="0.5"/>
  <cols>
    <col min="1" max="1" width="20.88671875" style="58" customWidth="1"/>
    <col min="2" max="4" width="12.6640625" style="58" customWidth="1"/>
    <col min="5" max="5" width="16.6640625" style="58" customWidth="1"/>
    <col min="6" max="7" width="12.6640625" style="58" customWidth="1"/>
    <col min="8" max="8" width="12.33203125" style="58" customWidth="1"/>
    <col min="9" max="9" width="13.6640625" style="58" customWidth="1"/>
    <col min="10" max="10" width="16.6640625" style="58" customWidth="1"/>
    <col min="11" max="12" width="9.6640625" style="58" customWidth="1"/>
    <col min="13" max="13" width="9.6640625" style="65" customWidth="1"/>
    <col min="14" max="16384" width="9.109375" style="58"/>
  </cols>
  <sheetData>
    <row r="1" spans="1:14" ht="20.25" customHeight="1" x14ac:dyDescent="0.55000000000000004">
      <c r="A1" s="393" t="s">
        <v>226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</row>
    <row r="2" spans="1:14" x14ac:dyDescent="0.5">
      <c r="A2" s="405" t="s">
        <v>172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32"/>
    </row>
    <row r="3" spans="1:14" x14ac:dyDescent="0.5">
      <c r="A3" s="396"/>
      <c r="B3" s="406" t="s">
        <v>168</v>
      </c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66"/>
    </row>
    <row r="4" spans="1:14" ht="15" customHeight="1" x14ac:dyDescent="0.5">
      <c r="A4" s="397"/>
      <c r="B4" s="302" t="s">
        <v>85</v>
      </c>
      <c r="C4" s="304" t="s">
        <v>86</v>
      </c>
      <c r="D4" s="306" t="s">
        <v>87</v>
      </c>
      <c r="E4" s="306" t="s">
        <v>88</v>
      </c>
      <c r="F4" s="304" t="s">
        <v>89</v>
      </c>
      <c r="G4" s="304" t="s">
        <v>90</v>
      </c>
      <c r="H4" s="306" t="s">
        <v>173</v>
      </c>
      <c r="I4" s="306" t="s">
        <v>91</v>
      </c>
      <c r="J4" s="302" t="s">
        <v>92</v>
      </c>
      <c r="K4" s="403" t="s">
        <v>93</v>
      </c>
      <c r="L4" s="404"/>
      <c r="M4" s="404"/>
      <c r="N4" s="32"/>
    </row>
    <row r="5" spans="1:14" ht="69.900000000000006" customHeight="1" x14ac:dyDescent="0.5">
      <c r="A5" s="373"/>
      <c r="B5" s="303"/>
      <c r="C5" s="305"/>
      <c r="D5" s="307"/>
      <c r="E5" s="307"/>
      <c r="F5" s="305"/>
      <c r="G5" s="305"/>
      <c r="H5" s="307"/>
      <c r="I5" s="307"/>
      <c r="J5" s="305"/>
      <c r="K5" s="97" t="s">
        <v>94</v>
      </c>
      <c r="L5" s="97" t="s">
        <v>95</v>
      </c>
      <c r="M5" s="91" t="s">
        <v>96</v>
      </c>
    </row>
    <row r="6" spans="1:14" ht="15" customHeight="1" x14ac:dyDescent="0.5">
      <c r="A6" s="192" t="s">
        <v>108</v>
      </c>
      <c r="B6" s="212">
        <v>0.05</v>
      </c>
      <c r="C6" s="212">
        <v>0.53</v>
      </c>
      <c r="D6" s="212">
        <v>0.11</v>
      </c>
      <c r="E6" s="212">
        <v>0.08</v>
      </c>
      <c r="F6" s="212">
        <v>0.08</v>
      </c>
      <c r="G6" s="212">
        <v>0.61</v>
      </c>
      <c r="H6" s="212">
        <v>0.11</v>
      </c>
      <c r="I6" s="212">
        <v>0.12</v>
      </c>
      <c r="J6" s="212">
        <v>0.14000000000000001</v>
      </c>
      <c r="K6" s="212">
        <v>0.12</v>
      </c>
      <c r="L6" s="212">
        <v>0.04</v>
      </c>
      <c r="M6" s="213">
        <v>0.53</v>
      </c>
    </row>
    <row r="7" spans="1:14" ht="15" customHeight="1" x14ac:dyDescent="0.5">
      <c r="A7" s="196" t="s">
        <v>5</v>
      </c>
      <c r="B7" s="212">
        <v>0.02</v>
      </c>
      <c r="C7" s="212">
        <v>0.77</v>
      </c>
      <c r="D7" s="212">
        <v>0.27</v>
      </c>
      <c r="E7" s="212">
        <v>0.09</v>
      </c>
      <c r="F7" s="212">
        <v>0.15</v>
      </c>
      <c r="G7" s="212">
        <v>0.56999999999999995</v>
      </c>
      <c r="H7" s="212">
        <v>0.11</v>
      </c>
      <c r="I7" s="212">
        <v>0.1</v>
      </c>
      <c r="J7" s="212">
        <v>0.13</v>
      </c>
      <c r="K7" s="212">
        <v>7.0000000000000007E-2</v>
      </c>
      <c r="L7" s="212">
        <v>0.03</v>
      </c>
      <c r="M7" s="213">
        <v>0.38</v>
      </c>
    </row>
    <row r="8" spans="1:14" ht="15" customHeight="1" x14ac:dyDescent="0.5">
      <c r="A8" s="197" t="s">
        <v>192</v>
      </c>
      <c r="B8" s="214">
        <v>0.01</v>
      </c>
      <c r="C8" s="214">
        <v>0.47</v>
      </c>
      <c r="D8" s="214">
        <v>0.31</v>
      </c>
      <c r="E8" s="214">
        <v>0.11</v>
      </c>
      <c r="F8" s="214">
        <v>0.15</v>
      </c>
      <c r="G8" s="214">
        <v>0.48</v>
      </c>
      <c r="H8" s="214">
        <v>0.09</v>
      </c>
      <c r="I8" s="214">
        <v>0.1</v>
      </c>
      <c r="J8" s="214">
        <v>0.13</v>
      </c>
      <c r="K8" s="214">
        <v>0.03</v>
      </c>
      <c r="L8" s="214">
        <v>0.03</v>
      </c>
      <c r="M8" s="215">
        <v>0.23</v>
      </c>
    </row>
    <row r="9" spans="1:14" ht="15" customHeight="1" x14ac:dyDescent="0.5">
      <c r="A9" s="197" t="s">
        <v>7</v>
      </c>
      <c r="B9" s="214">
        <v>0.02</v>
      </c>
      <c r="C9" s="214">
        <v>0.4</v>
      </c>
      <c r="D9" s="214">
        <v>0.25</v>
      </c>
      <c r="E9" s="214">
        <v>7.0000000000000007E-2</v>
      </c>
      <c r="F9" s="214">
        <v>0.1</v>
      </c>
      <c r="G9" s="214">
        <v>0.65</v>
      </c>
      <c r="H9" s="214">
        <v>0.09</v>
      </c>
      <c r="I9" s="214">
        <v>0.12</v>
      </c>
      <c r="J9" s="214">
        <v>0.16</v>
      </c>
      <c r="K9" s="214">
        <v>0.18</v>
      </c>
      <c r="L9" s="214">
        <v>0</v>
      </c>
      <c r="M9" s="215">
        <v>0.43</v>
      </c>
    </row>
    <row r="10" spans="1:14" ht="15" customHeight="1" x14ac:dyDescent="0.5">
      <c r="A10" s="197" t="s">
        <v>8</v>
      </c>
      <c r="B10" s="214">
        <v>0.03</v>
      </c>
      <c r="C10" s="214">
        <v>1.0900000000000001</v>
      </c>
      <c r="D10" s="214">
        <v>0.36</v>
      </c>
      <c r="E10" s="214">
        <v>0.05</v>
      </c>
      <c r="F10" s="214">
        <v>0.16</v>
      </c>
      <c r="G10" s="214">
        <v>0.6</v>
      </c>
      <c r="H10" s="214">
        <v>0.11</v>
      </c>
      <c r="I10" s="214">
        <v>0.08</v>
      </c>
      <c r="J10" s="214">
        <v>0.12</v>
      </c>
      <c r="K10" s="214">
        <v>0.06</v>
      </c>
      <c r="L10" s="214">
        <v>0.02</v>
      </c>
      <c r="M10" s="215">
        <v>0.48</v>
      </c>
    </row>
    <row r="11" spans="1:14" ht="15" customHeight="1" x14ac:dyDescent="0.5">
      <c r="A11" s="197" t="s">
        <v>9</v>
      </c>
      <c r="B11" s="214">
        <v>0.04</v>
      </c>
      <c r="C11" s="214">
        <v>0.5</v>
      </c>
      <c r="D11" s="214">
        <v>0.13</v>
      </c>
      <c r="E11" s="214">
        <v>0.21</v>
      </c>
      <c r="F11" s="214">
        <v>0.12</v>
      </c>
      <c r="G11" s="214">
        <v>0.55000000000000004</v>
      </c>
      <c r="H11" s="214">
        <v>0.14000000000000001</v>
      </c>
      <c r="I11" s="214">
        <v>0.16</v>
      </c>
      <c r="J11" s="214">
        <v>0.15</v>
      </c>
      <c r="K11" s="214">
        <v>0.09</v>
      </c>
      <c r="L11" s="214">
        <v>0.03</v>
      </c>
      <c r="M11" s="215">
        <v>0.32</v>
      </c>
    </row>
    <row r="12" spans="1:14" ht="15" customHeight="1" x14ac:dyDescent="0.5">
      <c r="A12" s="197" t="s">
        <v>10</v>
      </c>
      <c r="B12" s="214">
        <v>0.06</v>
      </c>
      <c r="C12" s="214">
        <v>0.45</v>
      </c>
      <c r="D12" s="214">
        <v>-0.21</v>
      </c>
      <c r="E12" s="214">
        <v>0.11</v>
      </c>
      <c r="F12" s="214">
        <v>0.17</v>
      </c>
      <c r="G12" s="214">
        <v>0.67</v>
      </c>
      <c r="H12" s="214">
        <v>0.16</v>
      </c>
      <c r="I12" s="214">
        <v>0.13</v>
      </c>
      <c r="J12" s="214">
        <v>0.12</v>
      </c>
      <c r="K12" s="214">
        <v>0.16</v>
      </c>
      <c r="L12" s="214">
        <v>0.15</v>
      </c>
      <c r="M12" s="215">
        <v>0.27</v>
      </c>
    </row>
    <row r="13" spans="1:14" ht="15" customHeight="1" x14ac:dyDescent="0.5">
      <c r="A13" s="197" t="s">
        <v>11</v>
      </c>
      <c r="B13" s="214">
        <v>0.01</v>
      </c>
      <c r="C13" s="214">
        <v>0.36</v>
      </c>
      <c r="D13" s="214">
        <v>0.04</v>
      </c>
      <c r="E13" s="214">
        <v>0.11</v>
      </c>
      <c r="F13" s="214">
        <v>0.11</v>
      </c>
      <c r="G13" s="214">
        <v>0.66</v>
      </c>
      <c r="H13" s="214">
        <v>0.12</v>
      </c>
      <c r="I13" s="214">
        <v>0.16</v>
      </c>
      <c r="J13" s="214">
        <v>0.16</v>
      </c>
      <c r="K13" s="214">
        <v>0.08</v>
      </c>
      <c r="L13" s="214">
        <v>0</v>
      </c>
      <c r="M13" s="215">
        <v>0.43</v>
      </c>
    </row>
    <row r="14" spans="1:14" ht="15" customHeight="1" x14ac:dyDescent="0.5">
      <c r="A14" s="196" t="s">
        <v>12</v>
      </c>
      <c r="B14" s="212">
        <v>0.04</v>
      </c>
      <c r="C14" s="212">
        <v>0.53</v>
      </c>
      <c r="D14" s="212">
        <v>0.12</v>
      </c>
      <c r="E14" s="212">
        <v>0.13</v>
      </c>
      <c r="F14" s="212">
        <v>0.12</v>
      </c>
      <c r="G14" s="212">
        <v>0.69</v>
      </c>
      <c r="H14" s="212">
        <v>0.13</v>
      </c>
      <c r="I14" s="212">
        <v>0.1</v>
      </c>
      <c r="J14" s="212">
        <v>0.13</v>
      </c>
      <c r="K14" s="212">
        <v>0.16</v>
      </c>
      <c r="L14" s="212">
        <v>0.02</v>
      </c>
      <c r="M14" s="213">
        <v>0.47</v>
      </c>
    </row>
    <row r="15" spans="1:14" ht="15" customHeight="1" x14ac:dyDescent="0.5">
      <c r="A15" s="197" t="s">
        <v>13</v>
      </c>
      <c r="B15" s="214">
        <v>0.11</v>
      </c>
      <c r="C15" s="214">
        <v>0.72</v>
      </c>
      <c r="D15" s="214">
        <v>0.35</v>
      </c>
      <c r="E15" s="214">
        <v>7.0000000000000007E-2</v>
      </c>
      <c r="F15" s="214">
        <v>0.05</v>
      </c>
      <c r="G15" s="214">
        <v>0.79</v>
      </c>
      <c r="H15" s="214">
        <v>0.06</v>
      </c>
      <c r="I15" s="214">
        <v>0.15</v>
      </c>
      <c r="J15" s="214">
        <v>0.16</v>
      </c>
      <c r="K15" s="214">
        <v>0.12</v>
      </c>
      <c r="L15" s="214">
        <v>0.04</v>
      </c>
      <c r="M15" s="215">
        <v>0.83</v>
      </c>
    </row>
    <row r="16" spans="1:14" ht="15" customHeight="1" x14ac:dyDescent="0.5">
      <c r="A16" s="197" t="s">
        <v>14</v>
      </c>
      <c r="B16" s="214">
        <v>0.11</v>
      </c>
      <c r="C16" s="214">
        <v>1.91</v>
      </c>
      <c r="D16" s="214">
        <v>0.17</v>
      </c>
      <c r="E16" s="214">
        <v>0.18</v>
      </c>
      <c r="F16" s="214">
        <v>0.45</v>
      </c>
      <c r="G16" s="214">
        <v>0.66</v>
      </c>
      <c r="H16" s="214">
        <v>0.05</v>
      </c>
      <c r="I16" s="214">
        <v>0.3</v>
      </c>
      <c r="J16" s="214">
        <v>0.63</v>
      </c>
      <c r="K16" s="214">
        <v>2.85</v>
      </c>
      <c r="L16" s="214">
        <v>0.24</v>
      </c>
      <c r="M16" s="215">
        <v>-0.19</v>
      </c>
    </row>
    <row r="17" spans="1:13" ht="15" customHeight="1" x14ac:dyDescent="0.5">
      <c r="A17" s="197" t="s">
        <v>15</v>
      </c>
      <c r="B17" s="214">
        <v>7.0000000000000007E-2</v>
      </c>
      <c r="C17" s="214">
        <v>0.54</v>
      </c>
      <c r="D17" s="214">
        <v>0.08</v>
      </c>
      <c r="E17" s="214">
        <v>0.21</v>
      </c>
      <c r="F17" s="214">
        <v>0.08</v>
      </c>
      <c r="G17" s="214">
        <v>0.57999999999999996</v>
      </c>
      <c r="H17" s="214">
        <v>0.1</v>
      </c>
      <c r="I17" s="214">
        <v>0.11</v>
      </c>
      <c r="J17" s="214">
        <v>0.16</v>
      </c>
      <c r="K17" s="214">
        <v>0.46</v>
      </c>
      <c r="L17" s="214">
        <v>0.06</v>
      </c>
      <c r="M17" s="215">
        <v>0.56999999999999995</v>
      </c>
    </row>
    <row r="18" spans="1:13" ht="15" customHeight="1" x14ac:dyDescent="0.5">
      <c r="A18" s="197" t="s">
        <v>193</v>
      </c>
      <c r="B18" s="214">
        <v>0.03</v>
      </c>
      <c r="C18" s="214">
        <v>0.22</v>
      </c>
      <c r="D18" s="214">
        <v>0.1</v>
      </c>
      <c r="E18" s="214">
        <v>0.1</v>
      </c>
      <c r="F18" s="214">
        <v>0.06</v>
      </c>
      <c r="G18" s="214">
        <v>0.56999999999999995</v>
      </c>
      <c r="H18" s="214">
        <v>0.09</v>
      </c>
      <c r="I18" s="214">
        <v>0.08</v>
      </c>
      <c r="J18" s="214">
        <v>0.1</v>
      </c>
      <c r="K18" s="214">
        <v>0.05</v>
      </c>
      <c r="L18" s="214">
        <v>0.01</v>
      </c>
      <c r="M18" s="215">
        <v>0.4</v>
      </c>
    </row>
    <row r="19" spans="1:13" ht="15" customHeight="1" x14ac:dyDescent="0.5">
      <c r="A19" s="197" t="s">
        <v>194</v>
      </c>
      <c r="B19" s="214">
        <v>0.04</v>
      </c>
      <c r="C19" s="214">
        <v>0.67</v>
      </c>
      <c r="D19" s="214">
        <v>0.06</v>
      </c>
      <c r="E19" s="214">
        <v>0.18</v>
      </c>
      <c r="F19" s="214">
        <v>0.15</v>
      </c>
      <c r="G19" s="214">
        <v>0.77</v>
      </c>
      <c r="H19" s="214">
        <v>0.17</v>
      </c>
      <c r="I19" s="214">
        <v>0.11</v>
      </c>
      <c r="J19" s="214">
        <v>0.1</v>
      </c>
      <c r="K19" s="214">
        <v>0.05</v>
      </c>
      <c r="L19" s="214">
        <v>0.01</v>
      </c>
      <c r="M19" s="215">
        <v>0.56000000000000005</v>
      </c>
    </row>
    <row r="20" spans="1:13" ht="15" customHeight="1" x14ac:dyDescent="0.5">
      <c r="A20" s="197" t="s">
        <v>18</v>
      </c>
      <c r="B20" s="214">
        <v>0.01</v>
      </c>
      <c r="C20" s="214">
        <v>0.39</v>
      </c>
      <c r="D20" s="214">
        <v>0.23</v>
      </c>
      <c r="E20" s="214">
        <v>0.03</v>
      </c>
      <c r="F20" s="214">
        <v>0.12</v>
      </c>
      <c r="G20" s="214">
        <v>0.7</v>
      </c>
      <c r="H20" s="214">
        <v>0.11</v>
      </c>
      <c r="I20" s="214">
        <v>0.08</v>
      </c>
      <c r="J20" s="214">
        <v>0.14000000000000001</v>
      </c>
      <c r="K20" s="214">
        <v>0.1</v>
      </c>
      <c r="L20" s="214">
        <v>0.01</v>
      </c>
      <c r="M20" s="215">
        <v>0.34</v>
      </c>
    </row>
    <row r="21" spans="1:13" ht="15" customHeight="1" x14ac:dyDescent="0.5">
      <c r="A21" s="196" t="s">
        <v>19</v>
      </c>
      <c r="B21" s="212">
        <v>0.04</v>
      </c>
      <c r="C21" s="212">
        <v>0.36</v>
      </c>
      <c r="D21" s="212">
        <v>0.15</v>
      </c>
      <c r="E21" s="212">
        <v>0.03</v>
      </c>
      <c r="F21" s="212">
        <v>0.06</v>
      </c>
      <c r="G21" s="212">
        <v>0.6</v>
      </c>
      <c r="H21" s="212">
        <v>0.09</v>
      </c>
      <c r="I21" s="212">
        <v>0.1</v>
      </c>
      <c r="J21" s="212">
        <v>0.14000000000000001</v>
      </c>
      <c r="K21" s="212">
        <v>0.08</v>
      </c>
      <c r="L21" s="212">
        <v>0.02</v>
      </c>
      <c r="M21" s="213">
        <v>0.49</v>
      </c>
    </row>
    <row r="22" spans="1:13" ht="15" customHeight="1" x14ac:dyDescent="0.5">
      <c r="A22" s="197" t="s">
        <v>20</v>
      </c>
      <c r="B22" s="214">
        <v>0.01</v>
      </c>
      <c r="C22" s="214">
        <v>0.34</v>
      </c>
      <c r="D22" s="214">
        <v>0.14000000000000001</v>
      </c>
      <c r="E22" s="214">
        <v>0.03</v>
      </c>
      <c r="F22" s="214">
        <v>7.0000000000000007E-2</v>
      </c>
      <c r="G22" s="214">
        <v>0.5</v>
      </c>
      <c r="H22" s="214">
        <v>0.12</v>
      </c>
      <c r="I22" s="214">
        <v>0.11</v>
      </c>
      <c r="J22" s="214">
        <v>0.1</v>
      </c>
      <c r="K22" s="214">
        <v>7.0000000000000007E-2</v>
      </c>
      <c r="L22" s="214">
        <v>0.04</v>
      </c>
      <c r="M22" s="215">
        <v>0.64</v>
      </c>
    </row>
    <row r="23" spans="1:13" ht="15" customHeight="1" x14ac:dyDescent="0.5">
      <c r="A23" s="197" t="s">
        <v>195</v>
      </c>
      <c r="B23" s="214">
        <v>7.0000000000000007E-2</v>
      </c>
      <c r="C23" s="214">
        <v>0.57999999999999996</v>
      </c>
      <c r="D23" s="214">
        <v>0.05</v>
      </c>
      <c r="E23" s="214">
        <v>0.04</v>
      </c>
      <c r="F23" s="214">
        <v>0.08</v>
      </c>
      <c r="G23" s="214">
        <v>0.69</v>
      </c>
      <c r="H23" s="214">
        <v>0.11</v>
      </c>
      <c r="I23" s="214">
        <v>0.06</v>
      </c>
      <c r="J23" s="214">
        <v>0.16</v>
      </c>
      <c r="K23" s="214">
        <v>0.09</v>
      </c>
      <c r="L23" s="214">
        <v>0.01</v>
      </c>
      <c r="M23" s="215">
        <v>0.4</v>
      </c>
    </row>
    <row r="24" spans="1:13" ht="15" customHeight="1" x14ac:dyDescent="0.5">
      <c r="A24" s="197" t="s">
        <v>22</v>
      </c>
      <c r="B24" s="214">
        <v>0.06</v>
      </c>
      <c r="C24" s="214">
        <v>0.28000000000000003</v>
      </c>
      <c r="D24" s="214">
        <v>-0.03</v>
      </c>
      <c r="E24" s="214">
        <v>0.06</v>
      </c>
      <c r="F24" s="214">
        <v>0.05</v>
      </c>
      <c r="G24" s="214">
        <v>0.6</v>
      </c>
      <c r="H24" s="214">
        <v>0.08</v>
      </c>
      <c r="I24" s="214">
        <v>0.08</v>
      </c>
      <c r="J24" s="214">
        <v>0.15</v>
      </c>
      <c r="K24" s="214">
        <v>0.08</v>
      </c>
      <c r="L24" s="214">
        <v>0.01</v>
      </c>
      <c r="M24" s="215">
        <v>0.42</v>
      </c>
    </row>
    <row r="25" spans="1:13" ht="15" customHeight="1" x14ac:dyDescent="0.5">
      <c r="A25" s="197" t="s">
        <v>23</v>
      </c>
      <c r="B25" s="214">
        <v>0.04</v>
      </c>
      <c r="C25" s="214">
        <v>0.32</v>
      </c>
      <c r="D25" s="214">
        <v>0.35</v>
      </c>
      <c r="E25" s="214">
        <v>0.02</v>
      </c>
      <c r="F25" s="214">
        <v>0.05</v>
      </c>
      <c r="G25" s="214">
        <v>0.68</v>
      </c>
      <c r="H25" s="214">
        <v>0.06</v>
      </c>
      <c r="I25" s="214">
        <v>0.09</v>
      </c>
      <c r="J25" s="214">
        <v>0.15</v>
      </c>
      <c r="K25" s="214">
        <v>0.11</v>
      </c>
      <c r="L25" s="214">
        <v>0.01</v>
      </c>
      <c r="M25" s="215">
        <v>0.38</v>
      </c>
    </row>
    <row r="26" spans="1:13" ht="15" customHeight="1" x14ac:dyDescent="0.5">
      <c r="A26" s="197" t="s">
        <v>24</v>
      </c>
      <c r="B26" s="214">
        <v>0.04</v>
      </c>
      <c r="C26" s="214">
        <v>0.37</v>
      </c>
      <c r="D26" s="214">
        <v>0.21</v>
      </c>
      <c r="E26" s="214">
        <v>0.04</v>
      </c>
      <c r="F26" s="214">
        <v>7.0000000000000007E-2</v>
      </c>
      <c r="G26" s="214">
        <v>0.6</v>
      </c>
      <c r="H26" s="214">
        <v>7.0000000000000007E-2</v>
      </c>
      <c r="I26" s="214">
        <v>0.13</v>
      </c>
      <c r="J26" s="214">
        <v>0.18</v>
      </c>
      <c r="K26" s="214">
        <v>7.0000000000000007E-2</v>
      </c>
      <c r="L26" s="214">
        <v>0.01</v>
      </c>
      <c r="M26" s="215">
        <v>0.55000000000000004</v>
      </c>
    </row>
    <row r="27" spans="1:13" ht="15" customHeight="1" x14ac:dyDescent="0.5">
      <c r="A27" s="196" t="s">
        <v>25</v>
      </c>
      <c r="B27" s="212">
        <v>0.03</v>
      </c>
      <c r="C27" s="212">
        <v>0.28000000000000003</v>
      </c>
      <c r="D27" s="212">
        <v>0.04</v>
      </c>
      <c r="E27" s="212">
        <v>0.02</v>
      </c>
      <c r="F27" s="212">
        <v>0.05</v>
      </c>
      <c r="G27" s="212">
        <v>0.61</v>
      </c>
      <c r="H27" s="212">
        <v>0.08</v>
      </c>
      <c r="I27" s="212">
        <v>0.08</v>
      </c>
      <c r="J27" s="212">
        <v>0.14000000000000001</v>
      </c>
      <c r="K27" s="212">
        <v>0.09</v>
      </c>
      <c r="L27" s="212">
        <v>0.02</v>
      </c>
      <c r="M27" s="213">
        <v>0.52</v>
      </c>
    </row>
    <row r="28" spans="1:13" ht="15" customHeight="1" x14ac:dyDescent="0.5">
      <c r="A28" s="197" t="s">
        <v>26</v>
      </c>
      <c r="B28" s="214">
        <v>0.03</v>
      </c>
      <c r="C28" s="214">
        <v>0.21</v>
      </c>
      <c r="D28" s="214">
        <v>0.14000000000000001</v>
      </c>
      <c r="E28" s="214">
        <v>0.06</v>
      </c>
      <c r="F28" s="214">
        <v>0.03</v>
      </c>
      <c r="G28" s="214">
        <v>0.42</v>
      </c>
      <c r="H28" s="214">
        <v>0.08</v>
      </c>
      <c r="I28" s="214">
        <v>7.0000000000000007E-2</v>
      </c>
      <c r="J28" s="214">
        <v>0.14000000000000001</v>
      </c>
      <c r="K28" s="214">
        <v>0.06</v>
      </c>
      <c r="L28" s="214">
        <v>0</v>
      </c>
      <c r="M28" s="215">
        <v>0.44</v>
      </c>
    </row>
    <row r="29" spans="1:13" ht="15" customHeight="1" x14ac:dyDescent="0.5">
      <c r="A29" s="197" t="s">
        <v>196</v>
      </c>
      <c r="B29" s="214">
        <v>0.08</v>
      </c>
      <c r="C29" s="214">
        <v>0.42</v>
      </c>
      <c r="D29" s="214">
        <v>-0.01</v>
      </c>
      <c r="E29" s="214">
        <v>0.1</v>
      </c>
      <c r="F29" s="214">
        <v>7.0000000000000007E-2</v>
      </c>
      <c r="G29" s="214">
        <v>0.44</v>
      </c>
      <c r="H29" s="214">
        <v>0.04</v>
      </c>
      <c r="I29" s="214">
        <v>7.0000000000000007E-2</v>
      </c>
      <c r="J29" s="214">
        <v>0.17</v>
      </c>
      <c r="K29" s="214">
        <v>0.1</v>
      </c>
      <c r="L29" s="214">
        <v>0.03</v>
      </c>
      <c r="M29" s="215">
        <v>0.47</v>
      </c>
    </row>
    <row r="30" spans="1:13" ht="15" customHeight="1" x14ac:dyDescent="0.5">
      <c r="A30" s="197" t="s">
        <v>28</v>
      </c>
      <c r="B30" s="214">
        <v>0.02</v>
      </c>
      <c r="C30" s="214">
        <v>0.34</v>
      </c>
      <c r="D30" s="214">
        <v>0</v>
      </c>
      <c r="E30" s="214">
        <v>-0.03</v>
      </c>
      <c r="F30" s="214">
        <v>0.05</v>
      </c>
      <c r="G30" s="214">
        <v>0.76</v>
      </c>
      <c r="H30" s="214">
        <v>0.08</v>
      </c>
      <c r="I30" s="214">
        <v>0.08</v>
      </c>
      <c r="J30" s="214">
        <v>0.13</v>
      </c>
      <c r="K30" s="214">
        <v>0.06</v>
      </c>
      <c r="L30" s="214">
        <v>0.01</v>
      </c>
      <c r="M30" s="215">
        <v>0.64</v>
      </c>
    </row>
    <row r="31" spans="1:13" ht="15" customHeight="1" x14ac:dyDescent="0.5">
      <c r="A31" s="197" t="s">
        <v>29</v>
      </c>
      <c r="B31" s="214">
        <v>0.02</v>
      </c>
      <c r="C31" s="214">
        <v>0.21</v>
      </c>
      <c r="D31" s="214">
        <v>0</v>
      </c>
      <c r="E31" s="214">
        <v>0.05</v>
      </c>
      <c r="F31" s="214">
        <v>0.06</v>
      </c>
      <c r="G31" s="214">
        <v>0.63</v>
      </c>
      <c r="H31" s="214">
        <v>0.14000000000000001</v>
      </c>
      <c r="I31" s="214">
        <v>0.09</v>
      </c>
      <c r="J31" s="214">
        <v>0.15</v>
      </c>
      <c r="K31" s="214">
        <v>0.12</v>
      </c>
      <c r="L31" s="214">
        <v>0.02</v>
      </c>
      <c r="M31" s="215">
        <v>0.48</v>
      </c>
    </row>
    <row r="32" spans="1:13" ht="15" customHeight="1" x14ac:dyDescent="0.5">
      <c r="A32" s="197" t="s">
        <v>30</v>
      </c>
      <c r="B32" s="214">
        <v>0.04</v>
      </c>
      <c r="C32" s="214">
        <v>0.21</v>
      </c>
      <c r="D32" s="214">
        <v>0.08</v>
      </c>
      <c r="E32" s="214">
        <v>-0.06</v>
      </c>
      <c r="F32" s="214">
        <v>0.04</v>
      </c>
      <c r="G32" s="214">
        <v>0.56000000000000005</v>
      </c>
      <c r="H32" s="214">
        <v>0.05</v>
      </c>
      <c r="I32" s="214">
        <v>0.12</v>
      </c>
      <c r="J32" s="214">
        <v>0.16</v>
      </c>
      <c r="K32" s="214">
        <v>0.09</v>
      </c>
      <c r="L32" s="214">
        <v>0.03</v>
      </c>
      <c r="M32" s="215">
        <v>0.5</v>
      </c>
    </row>
    <row r="33" spans="1:13" ht="15" customHeight="1" x14ac:dyDescent="0.5">
      <c r="A33" s="197" t="s">
        <v>31</v>
      </c>
      <c r="B33" s="214">
        <v>0.05</v>
      </c>
      <c r="C33" s="214">
        <v>0.27</v>
      </c>
      <c r="D33" s="214">
        <v>0.14000000000000001</v>
      </c>
      <c r="E33" s="214">
        <v>0.06</v>
      </c>
      <c r="F33" s="214">
        <v>0.03</v>
      </c>
      <c r="G33" s="214">
        <v>0.61</v>
      </c>
      <c r="H33" s="214">
        <v>7.0000000000000007E-2</v>
      </c>
      <c r="I33" s="214">
        <v>0.09</v>
      </c>
      <c r="J33" s="214">
        <v>0.1</v>
      </c>
      <c r="K33" s="214">
        <v>0.13</v>
      </c>
      <c r="L33" s="214">
        <v>0.05</v>
      </c>
      <c r="M33" s="215">
        <v>0.52</v>
      </c>
    </row>
    <row r="34" spans="1:13" ht="15" customHeight="1" x14ac:dyDescent="0.5">
      <c r="A34" s="197" t="s">
        <v>32</v>
      </c>
      <c r="B34" s="214">
        <v>0.04</v>
      </c>
      <c r="C34" s="214">
        <v>0.25</v>
      </c>
      <c r="D34" s="214">
        <v>7.0000000000000007E-2</v>
      </c>
      <c r="E34" s="214">
        <v>0.01</v>
      </c>
      <c r="F34" s="214">
        <v>0.02</v>
      </c>
      <c r="G34" s="214">
        <v>0.68</v>
      </c>
      <c r="H34" s="214">
        <v>7.0000000000000007E-2</v>
      </c>
      <c r="I34" s="214">
        <v>0.11</v>
      </c>
      <c r="J34" s="214">
        <v>0.15</v>
      </c>
      <c r="K34" s="214">
        <v>0.13</v>
      </c>
      <c r="L34" s="214">
        <v>0.03</v>
      </c>
      <c r="M34" s="215">
        <v>0.42</v>
      </c>
    </row>
    <row r="35" spans="1:13" ht="15" customHeight="1" x14ac:dyDescent="0.5">
      <c r="A35" s="196" t="s">
        <v>33</v>
      </c>
      <c r="B35" s="212">
        <v>0.06</v>
      </c>
      <c r="C35" s="212">
        <v>0.49</v>
      </c>
      <c r="D35" s="212">
        <v>0.1</v>
      </c>
      <c r="E35" s="212">
        <v>0.09</v>
      </c>
      <c r="F35" s="212">
        <v>7.0000000000000007E-2</v>
      </c>
      <c r="G35" s="212">
        <v>0.56999999999999995</v>
      </c>
      <c r="H35" s="212">
        <v>0.11</v>
      </c>
      <c r="I35" s="212">
        <v>0.13</v>
      </c>
      <c r="J35" s="212">
        <v>0.15</v>
      </c>
      <c r="K35" s="212">
        <v>0.16</v>
      </c>
      <c r="L35" s="212">
        <v>0.06</v>
      </c>
      <c r="M35" s="213">
        <v>0.49</v>
      </c>
    </row>
    <row r="36" spans="1:13" ht="15" customHeight="1" x14ac:dyDescent="0.5">
      <c r="A36" s="197" t="s">
        <v>34</v>
      </c>
      <c r="B36" s="214">
        <v>0.03</v>
      </c>
      <c r="C36" s="214">
        <v>0.41</v>
      </c>
      <c r="D36" s="214">
        <v>7.0000000000000007E-2</v>
      </c>
      <c r="E36" s="214">
        <v>0.03</v>
      </c>
      <c r="F36" s="214">
        <v>0.02</v>
      </c>
      <c r="G36" s="214">
        <v>0.4</v>
      </c>
      <c r="H36" s="214">
        <v>0.04</v>
      </c>
      <c r="I36" s="214">
        <v>0.1</v>
      </c>
      <c r="J36" s="214">
        <v>0.14000000000000001</v>
      </c>
      <c r="K36" s="214">
        <v>0.2</v>
      </c>
      <c r="L36" s="214">
        <v>0.05</v>
      </c>
      <c r="M36" s="215">
        <v>0.68</v>
      </c>
    </row>
    <row r="37" spans="1:13" ht="15" customHeight="1" x14ac:dyDescent="0.5">
      <c r="A37" s="197" t="s">
        <v>197</v>
      </c>
      <c r="B37" s="214">
        <v>0.03</v>
      </c>
      <c r="C37" s="214">
        <v>0.28999999999999998</v>
      </c>
      <c r="D37" s="214">
        <v>0.59</v>
      </c>
      <c r="E37" s="214">
        <v>0.16</v>
      </c>
      <c r="F37" s="214">
        <v>0.03</v>
      </c>
      <c r="G37" s="214">
        <v>0.42</v>
      </c>
      <c r="H37" s="214">
        <v>0.03</v>
      </c>
      <c r="I37" s="214">
        <v>0.06</v>
      </c>
      <c r="J37" s="214">
        <v>0.11</v>
      </c>
      <c r="K37" s="214">
        <v>0.11</v>
      </c>
      <c r="L37" s="214">
        <v>0.02</v>
      </c>
      <c r="M37" s="215">
        <v>0.36</v>
      </c>
    </row>
    <row r="38" spans="1:13" ht="15" customHeight="1" x14ac:dyDescent="0.5">
      <c r="A38" s="197" t="s">
        <v>36</v>
      </c>
      <c r="B38" s="214">
        <v>7.0000000000000007E-2</v>
      </c>
      <c r="C38" s="214">
        <v>0.51</v>
      </c>
      <c r="D38" s="214">
        <v>0.04</v>
      </c>
      <c r="E38" s="214">
        <v>0.12</v>
      </c>
      <c r="F38" s="214">
        <v>0.06</v>
      </c>
      <c r="G38" s="214">
        <v>0.53</v>
      </c>
      <c r="H38" s="214">
        <v>0.13</v>
      </c>
      <c r="I38" s="214">
        <v>0.18</v>
      </c>
      <c r="J38" s="214">
        <v>0.16</v>
      </c>
      <c r="K38" s="214">
        <v>0.12</v>
      </c>
      <c r="L38" s="214">
        <v>0.04</v>
      </c>
      <c r="M38" s="215">
        <v>0.36</v>
      </c>
    </row>
    <row r="39" spans="1:13" ht="15" customHeight="1" x14ac:dyDescent="0.5">
      <c r="A39" s="197" t="s">
        <v>37</v>
      </c>
      <c r="B39" s="214">
        <v>0.08</v>
      </c>
      <c r="C39" s="214">
        <v>0.48</v>
      </c>
      <c r="D39" s="214">
        <v>0.16</v>
      </c>
      <c r="E39" s="214">
        <v>-0.01</v>
      </c>
      <c r="F39" s="214">
        <v>0.1</v>
      </c>
      <c r="G39" s="214">
        <v>0.71</v>
      </c>
      <c r="H39" s="214">
        <v>0.11</v>
      </c>
      <c r="I39" s="214">
        <v>0.12</v>
      </c>
      <c r="J39" s="214">
        <v>0.14000000000000001</v>
      </c>
      <c r="K39" s="214">
        <v>0.16</v>
      </c>
      <c r="L39" s="214">
        <v>0.05</v>
      </c>
      <c r="M39" s="215">
        <v>0.52</v>
      </c>
    </row>
    <row r="40" spans="1:13" ht="15" customHeight="1" x14ac:dyDescent="0.5">
      <c r="A40" s="197" t="s">
        <v>198</v>
      </c>
      <c r="B40" s="214">
        <v>0.04</v>
      </c>
      <c r="C40" s="214">
        <v>0.23</v>
      </c>
      <c r="D40" s="214">
        <v>-0.04</v>
      </c>
      <c r="E40" s="214">
        <v>0.08</v>
      </c>
      <c r="F40" s="214">
        <v>0.04</v>
      </c>
      <c r="G40" s="214">
        <v>0.57999999999999996</v>
      </c>
      <c r="H40" s="214">
        <v>0.06</v>
      </c>
      <c r="I40" s="214">
        <v>0.12</v>
      </c>
      <c r="J40" s="214">
        <v>0.16</v>
      </c>
      <c r="K40" s="214">
        <v>0.12</v>
      </c>
      <c r="L40" s="214">
        <v>-0.05</v>
      </c>
      <c r="M40" s="215">
        <v>0.51</v>
      </c>
    </row>
    <row r="41" spans="1:13" ht="15" customHeight="1" x14ac:dyDescent="0.5">
      <c r="A41" s="197" t="s">
        <v>39</v>
      </c>
      <c r="B41" s="209">
        <v>0.03</v>
      </c>
      <c r="C41" s="214">
        <v>0.27</v>
      </c>
      <c r="D41" s="214">
        <v>0.09</v>
      </c>
      <c r="E41" s="214">
        <v>0.23</v>
      </c>
      <c r="F41" s="214">
        <v>0.06</v>
      </c>
      <c r="G41" s="214">
        <v>0.42</v>
      </c>
      <c r="H41" s="214">
        <v>0.06</v>
      </c>
      <c r="I41" s="214">
        <v>0.06</v>
      </c>
      <c r="J41" s="214">
        <v>0.13</v>
      </c>
      <c r="K41" s="214">
        <v>0.08</v>
      </c>
      <c r="L41" s="214">
        <v>0.04</v>
      </c>
      <c r="M41" s="215">
        <v>0.41</v>
      </c>
    </row>
    <row r="42" spans="1:13" ht="15" customHeight="1" x14ac:dyDescent="0.5">
      <c r="A42" s="197" t="s">
        <v>40</v>
      </c>
      <c r="B42" s="209">
        <v>0.03</v>
      </c>
      <c r="C42" s="214">
        <v>0.26</v>
      </c>
      <c r="D42" s="214">
        <v>0</v>
      </c>
      <c r="E42" s="214">
        <v>0.09</v>
      </c>
      <c r="F42" s="214">
        <v>0.05</v>
      </c>
      <c r="G42" s="214">
        <v>0.42</v>
      </c>
      <c r="H42" s="214">
        <v>0.05</v>
      </c>
      <c r="I42" s="214">
        <v>0.09</v>
      </c>
      <c r="J42" s="214">
        <v>0.12</v>
      </c>
      <c r="K42" s="214">
        <v>0.18</v>
      </c>
      <c r="L42" s="214">
        <v>0.1</v>
      </c>
      <c r="M42" s="215">
        <v>0.31</v>
      </c>
    </row>
    <row r="43" spans="1:13" ht="15" customHeight="1" x14ac:dyDescent="0.5">
      <c r="A43" s="197" t="s">
        <v>41</v>
      </c>
      <c r="B43" s="214">
        <v>0.06</v>
      </c>
      <c r="C43" s="214">
        <v>0.5</v>
      </c>
      <c r="D43" s="214">
        <v>-0.01</v>
      </c>
      <c r="E43" s="214">
        <v>0.14000000000000001</v>
      </c>
      <c r="F43" s="214">
        <v>0.14000000000000001</v>
      </c>
      <c r="G43" s="214">
        <v>0.55000000000000004</v>
      </c>
      <c r="H43" s="214">
        <v>0.1</v>
      </c>
      <c r="I43" s="214">
        <v>0.1</v>
      </c>
      <c r="J43" s="214">
        <v>0.15</v>
      </c>
      <c r="K43" s="214">
        <v>0.13</v>
      </c>
      <c r="L43" s="214">
        <v>0.09</v>
      </c>
      <c r="M43" s="215">
        <v>0.69</v>
      </c>
    </row>
    <row r="44" spans="1:13" ht="15" customHeight="1" x14ac:dyDescent="0.5">
      <c r="A44" s="197" t="s">
        <v>42</v>
      </c>
      <c r="B44" s="214">
        <v>0.09</v>
      </c>
      <c r="C44" s="214">
        <v>0.54</v>
      </c>
      <c r="D44" s="214">
        <v>0.03</v>
      </c>
      <c r="E44" s="214">
        <v>0.19</v>
      </c>
      <c r="F44" s="214">
        <v>0.06</v>
      </c>
      <c r="G44" s="214">
        <v>0.51</v>
      </c>
      <c r="H44" s="214">
        <v>0.06</v>
      </c>
      <c r="I44" s="214">
        <v>0.15</v>
      </c>
      <c r="J44" s="214">
        <v>0.21</v>
      </c>
      <c r="K44" s="214">
        <v>0.12</v>
      </c>
      <c r="L44" s="214">
        <v>7.0000000000000007E-2</v>
      </c>
      <c r="M44" s="215">
        <v>0.66</v>
      </c>
    </row>
    <row r="45" spans="1:13" ht="15" customHeight="1" x14ac:dyDescent="0.5">
      <c r="A45" s="197" t="s">
        <v>43</v>
      </c>
      <c r="B45" s="214">
        <v>0.04</v>
      </c>
      <c r="C45" s="214">
        <v>0.48</v>
      </c>
      <c r="D45" s="214">
        <v>0.12</v>
      </c>
      <c r="E45" s="214">
        <v>-0.11</v>
      </c>
      <c r="F45" s="214">
        <v>0.06</v>
      </c>
      <c r="G45" s="214">
        <v>0.81</v>
      </c>
      <c r="H45" s="214">
        <v>0.23</v>
      </c>
      <c r="I45" s="214">
        <v>0.17</v>
      </c>
      <c r="J45" s="214">
        <v>0.18</v>
      </c>
      <c r="K45" s="214">
        <v>0.17</v>
      </c>
      <c r="L45" s="214">
        <v>0.02</v>
      </c>
      <c r="M45" s="215">
        <v>0.42</v>
      </c>
    </row>
    <row r="46" spans="1:13" ht="15" customHeight="1" x14ac:dyDescent="0.5">
      <c r="A46" s="197" t="s">
        <v>44</v>
      </c>
      <c r="B46" s="214">
        <v>0.05</v>
      </c>
      <c r="C46" s="214">
        <v>0.81</v>
      </c>
      <c r="D46" s="214">
        <v>0.25</v>
      </c>
      <c r="E46" s="214">
        <v>0.17</v>
      </c>
      <c r="F46" s="214">
        <v>0.05</v>
      </c>
      <c r="G46" s="214">
        <v>0.55000000000000004</v>
      </c>
      <c r="H46" s="214">
        <v>0.1</v>
      </c>
      <c r="I46" s="214">
        <v>0.08</v>
      </c>
      <c r="J46" s="214">
        <v>0.15</v>
      </c>
      <c r="K46" s="214">
        <v>0.35</v>
      </c>
      <c r="L46" s="214">
        <v>0.15</v>
      </c>
      <c r="M46" s="215">
        <v>0.59</v>
      </c>
    </row>
    <row r="47" spans="1:13" ht="15" customHeight="1" x14ac:dyDescent="0.5">
      <c r="A47" s="197" t="s">
        <v>45</v>
      </c>
      <c r="B47" s="214">
        <v>0.02</v>
      </c>
      <c r="C47" s="214">
        <v>0.28999999999999998</v>
      </c>
      <c r="D47" s="214">
        <v>0.05</v>
      </c>
      <c r="E47" s="214">
        <v>-0.06</v>
      </c>
      <c r="F47" s="214">
        <v>0.06</v>
      </c>
      <c r="G47" s="214">
        <v>0.93</v>
      </c>
      <c r="H47" s="214">
        <v>7.0000000000000007E-2</v>
      </c>
      <c r="I47" s="214">
        <v>0.05</v>
      </c>
      <c r="J47" s="214">
        <v>0.05</v>
      </c>
      <c r="K47" s="214">
        <v>0.28000000000000003</v>
      </c>
      <c r="L47" s="214">
        <v>0.02</v>
      </c>
      <c r="M47" s="215">
        <v>0.22</v>
      </c>
    </row>
    <row r="48" spans="1:13" ht="15" customHeight="1" x14ac:dyDescent="0.5">
      <c r="A48" s="196" t="s">
        <v>46</v>
      </c>
      <c r="B48" s="212">
        <v>0.06</v>
      </c>
      <c r="C48" s="212">
        <v>0.5</v>
      </c>
      <c r="D48" s="212">
        <v>0.06</v>
      </c>
      <c r="E48" s="212">
        <v>0.16</v>
      </c>
      <c r="F48" s="212">
        <v>0.05</v>
      </c>
      <c r="G48" s="212">
        <v>0.46</v>
      </c>
      <c r="H48" s="212">
        <v>7.0000000000000007E-2</v>
      </c>
      <c r="I48" s="212">
        <v>0.13</v>
      </c>
      <c r="J48" s="212">
        <v>0.15</v>
      </c>
      <c r="K48" s="212">
        <v>0.12</v>
      </c>
      <c r="L48" s="212">
        <v>0.04</v>
      </c>
      <c r="M48" s="213">
        <v>0.52</v>
      </c>
    </row>
    <row r="49" spans="1:13" ht="15" customHeight="1" x14ac:dyDescent="0.5">
      <c r="A49" s="197" t="s">
        <v>47</v>
      </c>
      <c r="B49" s="214">
        <v>0.08</v>
      </c>
      <c r="C49" s="214">
        <v>0.32</v>
      </c>
      <c r="D49" s="214">
        <v>-0.01</v>
      </c>
      <c r="E49" s="214">
        <v>0.16</v>
      </c>
      <c r="F49" s="214">
        <v>0.06</v>
      </c>
      <c r="G49" s="214">
        <v>0.56999999999999995</v>
      </c>
      <c r="H49" s="214">
        <v>0.16</v>
      </c>
      <c r="I49" s="214">
        <v>0.14000000000000001</v>
      </c>
      <c r="J49" s="214">
        <v>0.13</v>
      </c>
      <c r="K49" s="214">
        <v>0.13</v>
      </c>
      <c r="L49" s="214">
        <v>0.02</v>
      </c>
      <c r="M49" s="215">
        <v>0.32</v>
      </c>
    </row>
    <row r="50" spans="1:13" ht="15" customHeight="1" x14ac:dyDescent="0.5">
      <c r="A50" s="197" t="s">
        <v>199</v>
      </c>
      <c r="B50" s="214">
        <v>0.05</v>
      </c>
      <c r="C50" s="214">
        <v>0.55000000000000004</v>
      </c>
      <c r="D50" s="214">
        <v>0.04</v>
      </c>
      <c r="E50" s="214">
        <v>0.2</v>
      </c>
      <c r="F50" s="214">
        <v>0.01</v>
      </c>
      <c r="G50" s="214">
        <v>0.44</v>
      </c>
      <c r="H50" s="214">
        <v>7.0000000000000007E-2</v>
      </c>
      <c r="I50" s="214">
        <v>0.13</v>
      </c>
      <c r="J50" s="214">
        <v>0.1</v>
      </c>
      <c r="K50" s="214">
        <v>0.14000000000000001</v>
      </c>
      <c r="L50" s="214">
        <v>7.0000000000000007E-2</v>
      </c>
      <c r="M50" s="215">
        <v>0.95</v>
      </c>
    </row>
    <row r="51" spans="1:13" ht="15" customHeight="1" x14ac:dyDescent="0.5">
      <c r="A51" s="197" t="s">
        <v>200</v>
      </c>
      <c r="B51" s="214">
        <v>0.02</v>
      </c>
      <c r="C51" s="214">
        <v>0.27</v>
      </c>
      <c r="D51" s="214">
        <v>0.17</v>
      </c>
      <c r="E51" s="214">
        <v>0.04</v>
      </c>
      <c r="F51" s="214">
        <v>0.06</v>
      </c>
      <c r="G51" s="214">
        <v>0.55000000000000004</v>
      </c>
      <c r="H51" s="214">
        <v>0.04</v>
      </c>
      <c r="I51" s="214">
        <v>0.12</v>
      </c>
      <c r="J51" s="214">
        <v>0.1</v>
      </c>
      <c r="K51" s="214">
        <v>0.17</v>
      </c>
      <c r="L51" s="214">
        <v>0.01</v>
      </c>
      <c r="M51" s="215">
        <v>0.48</v>
      </c>
    </row>
    <row r="52" spans="1:13" ht="15" customHeight="1" x14ac:dyDescent="0.5">
      <c r="A52" s="197" t="s">
        <v>201</v>
      </c>
      <c r="B52" s="214">
        <v>0.06</v>
      </c>
      <c r="C52" s="214">
        <v>0.56999999999999995</v>
      </c>
      <c r="D52" s="214">
        <v>7.0000000000000007E-2</v>
      </c>
      <c r="E52" s="214">
        <v>0.17</v>
      </c>
      <c r="F52" s="214">
        <v>0.05</v>
      </c>
      <c r="G52" s="214">
        <v>0.42</v>
      </c>
      <c r="H52" s="214">
        <v>0.06</v>
      </c>
      <c r="I52" s="214">
        <v>0.13</v>
      </c>
      <c r="J52" s="214">
        <v>0.17</v>
      </c>
      <c r="K52" s="214">
        <v>0.11</v>
      </c>
      <c r="L52" s="214">
        <v>0.04</v>
      </c>
      <c r="M52" s="215">
        <v>0.54</v>
      </c>
    </row>
    <row r="53" spans="1:13" ht="15" customHeight="1" x14ac:dyDescent="0.5">
      <c r="A53" s="196" t="s">
        <v>51</v>
      </c>
      <c r="B53" s="212">
        <v>0.03</v>
      </c>
      <c r="C53" s="212">
        <v>0.5</v>
      </c>
      <c r="D53" s="212">
        <v>0.17</v>
      </c>
      <c r="E53" s="212">
        <v>0.12</v>
      </c>
      <c r="F53" s="212">
        <v>0.05</v>
      </c>
      <c r="G53" s="212">
        <v>0.44</v>
      </c>
      <c r="H53" s="212">
        <v>7.0000000000000007E-2</v>
      </c>
      <c r="I53" s="212">
        <v>0.1</v>
      </c>
      <c r="J53" s="212">
        <v>0.15</v>
      </c>
      <c r="K53" s="212">
        <v>0.14000000000000001</v>
      </c>
      <c r="L53" s="212">
        <v>0.02</v>
      </c>
      <c r="M53" s="213">
        <v>0.59</v>
      </c>
    </row>
    <row r="54" spans="1:13" ht="15" customHeight="1" x14ac:dyDescent="0.5">
      <c r="A54" s="197" t="s">
        <v>52</v>
      </c>
      <c r="B54" s="214">
        <v>0.03</v>
      </c>
      <c r="C54" s="214">
        <v>0.56999999999999995</v>
      </c>
      <c r="D54" s="214">
        <v>0.28000000000000003</v>
      </c>
      <c r="E54" s="214">
        <v>0.04</v>
      </c>
      <c r="F54" s="214">
        <v>0.02</v>
      </c>
      <c r="G54" s="214">
        <v>0.36</v>
      </c>
      <c r="H54" s="214">
        <v>0.06</v>
      </c>
      <c r="I54" s="214">
        <v>0.09</v>
      </c>
      <c r="J54" s="214">
        <v>0.13</v>
      </c>
      <c r="K54" s="214">
        <v>0.13</v>
      </c>
      <c r="L54" s="214">
        <v>0.02</v>
      </c>
      <c r="M54" s="215">
        <v>0.52</v>
      </c>
    </row>
    <row r="55" spans="1:13" ht="15" customHeight="1" x14ac:dyDescent="0.5">
      <c r="A55" s="197" t="s">
        <v>53</v>
      </c>
      <c r="B55" s="214">
        <v>0.03</v>
      </c>
      <c r="C55" s="214">
        <v>0.48</v>
      </c>
      <c r="D55" s="214">
        <v>0.09</v>
      </c>
      <c r="E55" s="214">
        <v>0.14000000000000001</v>
      </c>
      <c r="F55" s="214">
        <v>0.09</v>
      </c>
      <c r="G55" s="214">
        <v>0.93</v>
      </c>
      <c r="H55" s="214">
        <v>0.05</v>
      </c>
      <c r="I55" s="214">
        <v>0.1</v>
      </c>
      <c r="J55" s="214">
        <v>0.16</v>
      </c>
      <c r="K55" s="214">
        <v>0.14000000000000001</v>
      </c>
      <c r="L55" s="214">
        <v>0.02</v>
      </c>
      <c r="M55" s="215">
        <v>0.19</v>
      </c>
    </row>
    <row r="56" spans="1:13" ht="15" customHeight="1" x14ac:dyDescent="0.5">
      <c r="A56" s="197" t="s">
        <v>54</v>
      </c>
      <c r="B56" s="214">
        <v>0.01</v>
      </c>
      <c r="C56" s="214">
        <v>0.42</v>
      </c>
      <c r="D56" s="214">
        <v>0.04</v>
      </c>
      <c r="E56" s="214">
        <v>0.18</v>
      </c>
      <c r="F56" s="214">
        <v>0.04</v>
      </c>
      <c r="G56" s="214">
        <v>0.4</v>
      </c>
      <c r="H56" s="214">
        <v>0.1</v>
      </c>
      <c r="I56" s="214">
        <v>0.19</v>
      </c>
      <c r="J56" s="214">
        <v>0.19</v>
      </c>
      <c r="K56" s="214">
        <v>0.18</v>
      </c>
      <c r="L56" s="214">
        <v>0.04</v>
      </c>
      <c r="M56" s="215">
        <v>0.4</v>
      </c>
    </row>
    <row r="57" spans="1:13" ht="15" customHeight="1" x14ac:dyDescent="0.5">
      <c r="A57" s="197" t="s">
        <v>55</v>
      </c>
      <c r="B57" s="214">
        <v>0.05</v>
      </c>
      <c r="C57" s="214">
        <v>0.44</v>
      </c>
      <c r="D57" s="214">
        <v>7.0000000000000007E-2</v>
      </c>
      <c r="E57" s="214">
        <v>0.16</v>
      </c>
      <c r="F57" s="214">
        <v>0.1</v>
      </c>
      <c r="G57" s="214">
        <v>0.42</v>
      </c>
      <c r="H57" s="214">
        <v>0.09</v>
      </c>
      <c r="I57" s="214">
        <v>0.08</v>
      </c>
      <c r="J57" s="214">
        <v>0.18</v>
      </c>
      <c r="K57" s="214">
        <v>0.15</v>
      </c>
      <c r="L57" s="214">
        <v>0.03</v>
      </c>
      <c r="M57" s="215">
        <v>0.96</v>
      </c>
    </row>
    <row r="58" spans="1:13" ht="15" customHeight="1" x14ac:dyDescent="0.5">
      <c r="A58" s="197" t="s">
        <v>56</v>
      </c>
      <c r="B58" s="214">
        <v>0.02</v>
      </c>
      <c r="C58" s="214">
        <v>0.32</v>
      </c>
      <c r="D58" s="214">
        <v>0.02</v>
      </c>
      <c r="E58" s="214">
        <v>0.49</v>
      </c>
      <c r="F58" s="214">
        <v>0.02</v>
      </c>
      <c r="G58" s="214">
        <v>0.22</v>
      </c>
      <c r="H58" s="214">
        <v>0.09</v>
      </c>
      <c r="I58" s="214">
        <v>0.09</v>
      </c>
      <c r="J58" s="214">
        <v>0.11</v>
      </c>
      <c r="K58" s="214">
        <v>0.14000000000000001</v>
      </c>
      <c r="L58" s="214">
        <v>0.04</v>
      </c>
      <c r="M58" s="215">
        <v>0.82</v>
      </c>
    </row>
    <row r="59" spans="1:13" ht="15" customHeight="1" x14ac:dyDescent="0.5">
      <c r="A59" s="196" t="s">
        <v>202</v>
      </c>
      <c r="B59" s="212">
        <v>0.05</v>
      </c>
      <c r="C59" s="212">
        <v>0.74</v>
      </c>
      <c r="D59" s="212">
        <v>7.0000000000000007E-2</v>
      </c>
      <c r="E59" s="212">
        <v>0.02</v>
      </c>
      <c r="F59" s="212">
        <v>0.06</v>
      </c>
      <c r="G59" s="212">
        <v>0.74</v>
      </c>
      <c r="H59" s="212">
        <v>0.14000000000000001</v>
      </c>
      <c r="I59" s="212">
        <v>0.17</v>
      </c>
      <c r="J59" s="212">
        <v>0.13</v>
      </c>
      <c r="K59" s="212">
        <v>0.08</v>
      </c>
      <c r="L59" s="212">
        <v>0.05</v>
      </c>
      <c r="M59" s="213">
        <v>0.72</v>
      </c>
    </row>
    <row r="60" spans="1:13" ht="15" customHeight="1" x14ac:dyDescent="0.5">
      <c r="A60" s="197" t="s">
        <v>58</v>
      </c>
      <c r="B60" s="214">
        <v>0.06</v>
      </c>
      <c r="C60" s="214">
        <v>0.28999999999999998</v>
      </c>
      <c r="D60" s="214">
        <v>0.1</v>
      </c>
      <c r="E60" s="214">
        <v>0.13</v>
      </c>
      <c r="F60" s="214">
        <v>0.01</v>
      </c>
      <c r="G60" s="214">
        <v>0.65</v>
      </c>
      <c r="H60" s="214">
        <v>0.08</v>
      </c>
      <c r="I60" s="214">
        <v>0.15</v>
      </c>
      <c r="J60" s="214">
        <v>0.19</v>
      </c>
      <c r="K60" s="214">
        <v>0.27</v>
      </c>
      <c r="L60" s="214">
        <v>0.16</v>
      </c>
      <c r="M60" s="215">
        <v>0.71</v>
      </c>
    </row>
    <row r="61" spans="1:13" ht="15" customHeight="1" x14ac:dyDescent="0.5">
      <c r="A61" s="197" t="s">
        <v>59</v>
      </c>
      <c r="B61" s="214">
        <v>0.05</v>
      </c>
      <c r="C61" s="214">
        <v>0.9</v>
      </c>
      <c r="D61" s="214">
        <v>0.11</v>
      </c>
      <c r="E61" s="214">
        <v>-0.01</v>
      </c>
      <c r="F61" s="214">
        <v>7.0000000000000007E-2</v>
      </c>
      <c r="G61" s="214">
        <v>0.79</v>
      </c>
      <c r="H61" s="214">
        <v>0.15</v>
      </c>
      <c r="I61" s="214">
        <v>0.14000000000000001</v>
      </c>
      <c r="J61" s="214">
        <v>0.12</v>
      </c>
      <c r="K61" s="214">
        <v>0.06</v>
      </c>
      <c r="L61" s="214">
        <v>0.05</v>
      </c>
      <c r="M61" s="215">
        <v>0.72</v>
      </c>
    </row>
    <row r="62" spans="1:13" ht="15" customHeight="1" x14ac:dyDescent="0.5">
      <c r="A62" s="197" t="s">
        <v>60</v>
      </c>
      <c r="B62" s="214">
        <v>0.02</v>
      </c>
      <c r="C62" s="214">
        <v>0.26</v>
      </c>
      <c r="D62" s="214">
        <v>0.01</v>
      </c>
      <c r="E62" s="214">
        <v>0.15</v>
      </c>
      <c r="F62" s="214">
        <v>7.0000000000000007E-2</v>
      </c>
      <c r="G62" s="214">
        <v>0.48</v>
      </c>
      <c r="H62" s="214">
        <v>0.13</v>
      </c>
      <c r="I62" s="214">
        <v>0.36</v>
      </c>
      <c r="J62" s="214">
        <v>0.18</v>
      </c>
      <c r="K62" s="214">
        <v>0.31</v>
      </c>
      <c r="L62" s="214">
        <v>0.49</v>
      </c>
      <c r="M62" s="215">
        <v>1.18</v>
      </c>
    </row>
    <row r="63" spans="1:13" ht="15" customHeight="1" x14ac:dyDescent="0.5">
      <c r="A63" s="197" t="s">
        <v>203</v>
      </c>
      <c r="B63" s="214">
        <v>0.05</v>
      </c>
      <c r="C63" s="214">
        <v>0.32</v>
      </c>
      <c r="D63" s="214">
        <v>0.13</v>
      </c>
      <c r="E63" s="214">
        <v>0.11</v>
      </c>
      <c r="F63" s="214">
        <v>0.04</v>
      </c>
      <c r="G63" s="214">
        <v>0.42</v>
      </c>
      <c r="H63" s="214">
        <v>0.22</v>
      </c>
      <c r="I63" s="214">
        <v>0.77</v>
      </c>
      <c r="J63" s="214">
        <v>0.09</v>
      </c>
      <c r="K63" s="214">
        <v>0.1</v>
      </c>
      <c r="L63" s="214">
        <v>0.03</v>
      </c>
      <c r="M63" s="215">
        <v>0.76</v>
      </c>
    </row>
    <row r="64" spans="1:13" ht="15" customHeight="1" x14ac:dyDescent="0.5">
      <c r="A64" s="197" t="s">
        <v>62</v>
      </c>
      <c r="B64" s="214">
        <v>0.03</v>
      </c>
      <c r="C64" s="214">
        <v>0.27</v>
      </c>
      <c r="D64" s="214">
        <v>-0.2</v>
      </c>
      <c r="E64" s="214">
        <v>-0.03</v>
      </c>
      <c r="F64" s="214">
        <v>0.03</v>
      </c>
      <c r="G64" s="214">
        <v>0.81</v>
      </c>
      <c r="H64" s="214">
        <v>0.08</v>
      </c>
      <c r="I64" s="214">
        <v>0.08</v>
      </c>
      <c r="J64" s="214">
        <v>0.15</v>
      </c>
      <c r="K64" s="214">
        <v>0.11</v>
      </c>
      <c r="L64" s="214">
        <v>0.01</v>
      </c>
      <c r="M64" s="215">
        <v>0.77</v>
      </c>
    </row>
    <row r="65" spans="1:13" ht="15" customHeight="1" x14ac:dyDescent="0.5">
      <c r="A65" s="197" t="s">
        <v>204</v>
      </c>
      <c r="B65" s="214">
        <v>0.08</v>
      </c>
      <c r="C65" s="214">
        <v>0.4</v>
      </c>
      <c r="D65" s="214">
        <v>-0.03</v>
      </c>
      <c r="E65" s="214">
        <v>0.11</v>
      </c>
      <c r="F65" s="214">
        <v>0.04</v>
      </c>
      <c r="G65" s="214">
        <v>0.64</v>
      </c>
      <c r="H65" s="214">
        <v>0.08</v>
      </c>
      <c r="I65" s="214">
        <v>0.11</v>
      </c>
      <c r="J65" s="214">
        <v>0.14000000000000001</v>
      </c>
      <c r="K65" s="214">
        <v>0.12</v>
      </c>
      <c r="L65" s="214">
        <v>0.04</v>
      </c>
      <c r="M65" s="215">
        <v>0.63</v>
      </c>
    </row>
    <row r="66" spans="1:13" ht="15" customHeight="1" x14ac:dyDescent="0.5">
      <c r="A66" s="211" t="s">
        <v>68</v>
      </c>
      <c r="B66" s="216"/>
      <c r="C66" s="216"/>
      <c r="D66" s="216"/>
      <c r="E66" s="216"/>
      <c r="F66" s="216"/>
      <c r="G66" s="216"/>
      <c r="H66" s="216"/>
      <c r="I66" s="216"/>
      <c r="J66" s="216"/>
      <c r="K66" s="216"/>
    </row>
    <row r="67" spans="1:13" ht="15" customHeight="1" x14ac:dyDescent="0.5"/>
    <row r="68" spans="1:13" ht="15" customHeight="1" x14ac:dyDescent="0.5">
      <c r="M68" s="58"/>
    </row>
    <row r="69" spans="1:13" ht="15" customHeight="1" x14ac:dyDescent="0.5">
      <c r="M69" s="58"/>
    </row>
    <row r="70" spans="1:13" ht="15" customHeight="1" x14ac:dyDescent="0.5">
      <c r="M70" s="58"/>
    </row>
    <row r="71" spans="1:13" ht="15" customHeight="1" x14ac:dyDescent="0.5">
      <c r="M71" s="58"/>
    </row>
    <row r="72" spans="1:13" ht="15" customHeight="1" x14ac:dyDescent="0.5">
      <c r="M72" s="58"/>
    </row>
    <row r="73" spans="1:13" ht="15" customHeight="1" x14ac:dyDescent="0.5">
      <c r="M73" s="58"/>
    </row>
    <row r="74" spans="1:13" ht="15" customHeight="1" x14ac:dyDescent="0.5">
      <c r="M74" s="58"/>
    </row>
    <row r="75" spans="1:13" ht="15" customHeight="1" x14ac:dyDescent="0.5">
      <c r="M75" s="58"/>
    </row>
    <row r="76" spans="1:13" ht="15" customHeight="1" x14ac:dyDescent="0.5">
      <c r="M76" s="58"/>
    </row>
    <row r="77" spans="1:13" ht="15" customHeight="1" x14ac:dyDescent="0.5">
      <c r="M77" s="58"/>
    </row>
    <row r="78" spans="1:13" ht="15" customHeight="1" x14ac:dyDescent="0.5">
      <c r="M78" s="58"/>
    </row>
    <row r="79" spans="1:13" ht="15" customHeight="1" x14ac:dyDescent="0.5">
      <c r="M79" s="58"/>
    </row>
    <row r="80" spans="1:13" ht="15" customHeight="1" x14ac:dyDescent="0.5">
      <c r="M80" s="58"/>
    </row>
    <row r="81" spans="13:13" ht="15" customHeight="1" x14ac:dyDescent="0.5">
      <c r="M81" s="58"/>
    </row>
    <row r="82" spans="13:13" ht="15" customHeight="1" x14ac:dyDescent="0.5">
      <c r="M82" s="58"/>
    </row>
    <row r="83" spans="13:13" ht="15" customHeight="1" x14ac:dyDescent="0.5">
      <c r="M83" s="58"/>
    </row>
    <row r="84" spans="13:13" ht="15" customHeight="1" x14ac:dyDescent="0.5">
      <c r="M84" s="58"/>
    </row>
    <row r="85" spans="13:13" ht="15" customHeight="1" x14ac:dyDescent="0.5">
      <c r="M85" s="58"/>
    </row>
    <row r="86" spans="13:13" ht="15" customHeight="1" x14ac:dyDescent="0.5">
      <c r="M86" s="58"/>
    </row>
    <row r="87" spans="13:13" ht="15" customHeight="1" x14ac:dyDescent="0.5">
      <c r="M87" s="58"/>
    </row>
    <row r="88" spans="13:13" ht="15" customHeight="1" x14ac:dyDescent="0.5">
      <c r="M88" s="58"/>
    </row>
    <row r="89" spans="13:13" ht="15" customHeight="1" x14ac:dyDescent="0.5">
      <c r="M89" s="58"/>
    </row>
    <row r="90" spans="13:13" ht="15" customHeight="1" x14ac:dyDescent="0.5">
      <c r="M90" s="58"/>
    </row>
    <row r="91" spans="13:13" ht="15" customHeight="1" x14ac:dyDescent="0.5">
      <c r="M91" s="58"/>
    </row>
    <row r="92" spans="13:13" ht="15" customHeight="1" x14ac:dyDescent="0.5">
      <c r="M92" s="58"/>
    </row>
    <row r="93" spans="13:13" ht="15" customHeight="1" x14ac:dyDescent="0.5">
      <c r="M93" s="58"/>
    </row>
    <row r="94" spans="13:13" ht="15" customHeight="1" x14ac:dyDescent="0.5">
      <c r="M94" s="58"/>
    </row>
    <row r="95" spans="13:13" ht="15" customHeight="1" x14ac:dyDescent="0.5">
      <c r="M95" s="58"/>
    </row>
    <row r="96" spans="13:13" ht="15" customHeight="1" x14ac:dyDescent="0.5">
      <c r="M96" s="58"/>
    </row>
    <row r="97" spans="13:13" ht="15" customHeight="1" x14ac:dyDescent="0.5">
      <c r="M97" s="58"/>
    </row>
    <row r="98" spans="13:13" ht="15" customHeight="1" x14ac:dyDescent="0.5">
      <c r="M98" s="58"/>
    </row>
    <row r="99" spans="13:13" ht="15" customHeight="1" x14ac:dyDescent="0.5">
      <c r="M99" s="58"/>
    </row>
    <row r="100" spans="13:13" ht="15" customHeight="1" x14ac:dyDescent="0.5">
      <c r="M100" s="58"/>
    </row>
    <row r="101" spans="13:13" ht="15" customHeight="1" x14ac:dyDescent="0.5">
      <c r="M101" s="58"/>
    </row>
    <row r="102" spans="13:13" ht="15" customHeight="1" x14ac:dyDescent="0.5">
      <c r="M102" s="58"/>
    </row>
    <row r="103" spans="13:13" ht="15" customHeight="1" x14ac:dyDescent="0.5">
      <c r="M103" s="58"/>
    </row>
    <row r="104" spans="13:13" ht="15" customHeight="1" x14ac:dyDescent="0.5">
      <c r="M104" s="58"/>
    </row>
    <row r="105" spans="13:13" x14ac:dyDescent="0.5">
      <c r="M105" s="58"/>
    </row>
    <row r="106" spans="13:13" x14ac:dyDescent="0.5">
      <c r="M106" s="58"/>
    </row>
    <row r="107" spans="13:13" x14ac:dyDescent="0.5">
      <c r="M107" s="58"/>
    </row>
    <row r="108" spans="13:13" x14ac:dyDescent="0.5">
      <c r="M108" s="58"/>
    </row>
    <row r="109" spans="13:13" x14ac:dyDescent="0.5">
      <c r="M109" s="58"/>
    </row>
    <row r="110" spans="13:13" x14ac:dyDescent="0.5">
      <c r="M110" s="58"/>
    </row>
    <row r="111" spans="13:13" x14ac:dyDescent="0.5">
      <c r="M111" s="58"/>
    </row>
    <row r="112" spans="13:13" x14ac:dyDescent="0.5">
      <c r="M112" s="58"/>
    </row>
    <row r="113" spans="13:13" x14ac:dyDescent="0.5">
      <c r="M113" s="58"/>
    </row>
    <row r="114" spans="13:13" x14ac:dyDescent="0.5">
      <c r="M114" s="58"/>
    </row>
    <row r="115" spans="13:13" x14ac:dyDescent="0.5">
      <c r="M115" s="58"/>
    </row>
    <row r="116" spans="13:13" x14ac:dyDescent="0.5">
      <c r="M116" s="58"/>
    </row>
    <row r="117" spans="13:13" x14ac:dyDescent="0.5">
      <c r="M117" s="58"/>
    </row>
    <row r="118" spans="13:13" x14ac:dyDescent="0.5">
      <c r="M118" s="58"/>
    </row>
    <row r="119" spans="13:13" x14ac:dyDescent="0.5">
      <c r="M119" s="58"/>
    </row>
    <row r="120" spans="13:13" x14ac:dyDescent="0.5">
      <c r="M120" s="58"/>
    </row>
    <row r="121" spans="13:13" x14ac:dyDescent="0.5">
      <c r="M121" s="58"/>
    </row>
    <row r="122" spans="13:13" x14ac:dyDescent="0.5">
      <c r="M122" s="58"/>
    </row>
    <row r="123" spans="13:13" x14ac:dyDescent="0.5">
      <c r="M123" s="58"/>
    </row>
    <row r="124" spans="13:13" x14ac:dyDescent="0.5">
      <c r="M124" s="58"/>
    </row>
    <row r="125" spans="13:13" x14ac:dyDescent="0.5">
      <c r="M125" s="58"/>
    </row>
    <row r="126" spans="13:13" x14ac:dyDescent="0.5">
      <c r="M126" s="58"/>
    </row>
    <row r="127" spans="13:13" x14ac:dyDescent="0.5">
      <c r="M127" s="58"/>
    </row>
    <row r="128" spans="13:13" x14ac:dyDescent="0.5">
      <c r="M128" s="58"/>
    </row>
    <row r="129" spans="13:13" x14ac:dyDescent="0.5">
      <c r="M129" s="58"/>
    </row>
    <row r="130" spans="13:13" x14ac:dyDescent="0.5">
      <c r="M130" s="58"/>
    </row>
    <row r="131" spans="13:13" x14ac:dyDescent="0.5">
      <c r="M131" s="58"/>
    </row>
    <row r="132" spans="13:13" x14ac:dyDescent="0.5">
      <c r="M132" s="58"/>
    </row>
    <row r="133" spans="13:13" x14ac:dyDescent="0.5">
      <c r="M133" s="58"/>
    </row>
    <row r="134" spans="13:13" x14ac:dyDescent="0.5">
      <c r="M134" s="58"/>
    </row>
    <row r="135" spans="13:13" x14ac:dyDescent="0.5">
      <c r="M135" s="58"/>
    </row>
    <row r="136" spans="13:13" x14ac:dyDescent="0.5">
      <c r="M136" s="58"/>
    </row>
    <row r="137" spans="13:13" x14ac:dyDescent="0.5">
      <c r="M137" s="58"/>
    </row>
    <row r="138" spans="13:13" x14ac:dyDescent="0.5">
      <c r="M138" s="58"/>
    </row>
    <row r="139" spans="13:13" x14ac:dyDescent="0.5">
      <c r="M139" s="58"/>
    </row>
    <row r="140" spans="13:13" x14ac:dyDescent="0.5">
      <c r="M140" s="58"/>
    </row>
    <row r="141" spans="13:13" x14ac:dyDescent="0.5">
      <c r="M141" s="58"/>
    </row>
    <row r="142" spans="13:13" x14ac:dyDescent="0.5">
      <c r="M142" s="58"/>
    </row>
    <row r="143" spans="13:13" x14ac:dyDescent="0.5">
      <c r="M143" s="58"/>
    </row>
    <row r="144" spans="13:13" x14ac:dyDescent="0.5">
      <c r="M144" s="58"/>
    </row>
    <row r="145" spans="13:13" x14ac:dyDescent="0.5">
      <c r="M145" s="58"/>
    </row>
    <row r="146" spans="13:13" x14ac:dyDescent="0.5">
      <c r="M146" s="58"/>
    </row>
  </sheetData>
  <mergeCells count="14">
    <mergeCell ref="H4:H5"/>
    <mergeCell ref="I4:I5"/>
    <mergeCell ref="J4:J5"/>
    <mergeCell ref="K4:M4"/>
    <mergeCell ref="A1:M1"/>
    <mergeCell ref="A2:M2"/>
    <mergeCell ref="A3:A5"/>
    <mergeCell ref="B3:M3"/>
    <mergeCell ref="B4:B5"/>
    <mergeCell ref="C4:C5"/>
    <mergeCell ref="D4:D5"/>
    <mergeCell ref="E4:E5"/>
    <mergeCell ref="F4:F5"/>
    <mergeCell ref="G4:G5"/>
  </mergeCells>
  <printOptions horizontalCentered="1"/>
  <pageMargins left="0.7" right="0.7" top="0.75" bottom="0.75" header="0.3" footer="0.3"/>
  <pageSetup scale="46" orientation="portrait" r:id="rId1"/>
  <headerFooter>
    <oddHeader xml:space="preserve">&amp;RFRIDAY, March 28, 2025
</oddHeader>
  </headerFooter>
  <customProperties>
    <customPr name="SourceTableID" r:id="rId2"/>
  </customProperties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7BB7B-FB58-4BBF-B75E-1CE504E49292}">
  <dimension ref="A1:T230"/>
  <sheetViews>
    <sheetView zoomScaleNormal="100" workbookViewId="0">
      <selection activeCell="H7" activeCellId="7" sqref="H59:H64 H53:H57 H48:H51 H35:H46 H27:H33 H21:H25 H14:H19 H7:H12"/>
    </sheetView>
  </sheetViews>
  <sheetFormatPr defaultColWidth="9.109375" defaultRowHeight="12.6" x14ac:dyDescent="0.45"/>
  <cols>
    <col min="1" max="1" width="27.5546875" style="144" customWidth="1"/>
    <col min="2" max="2" width="15.109375" style="144" customWidth="1"/>
    <col min="3" max="3" width="13.6640625" style="144" customWidth="1"/>
    <col min="4" max="5" width="11.88671875" style="144" customWidth="1"/>
    <col min="6" max="6" width="13.33203125" style="144" customWidth="1"/>
    <col min="7" max="7" width="11.88671875" style="144" customWidth="1"/>
    <col min="8" max="9" width="13.88671875" style="144" customWidth="1"/>
    <col min="10" max="11" width="9.33203125" style="144" bestFit="1" customWidth="1"/>
    <col min="12" max="13" width="11.33203125" style="144" bestFit="1" customWidth="1"/>
    <col min="14" max="25" width="9.109375" style="144"/>
    <col min="26" max="26" width="9.88671875" style="144" bestFit="1" customWidth="1"/>
    <col min="27" max="27" width="10.33203125" style="144" bestFit="1" customWidth="1"/>
    <col min="28" max="16384" width="9.109375" style="144"/>
  </cols>
  <sheetData>
    <row r="1" spans="1:15" ht="16.2" x14ac:dyDescent="0.55000000000000004">
      <c r="A1" s="408" t="s">
        <v>227</v>
      </c>
      <c r="B1" s="408"/>
      <c r="C1" s="408"/>
      <c r="D1" s="408"/>
      <c r="E1" s="408"/>
      <c r="F1" s="408"/>
      <c r="G1" s="408"/>
      <c r="H1" s="408"/>
      <c r="I1" s="408"/>
      <c r="J1" s="217"/>
      <c r="K1" s="217"/>
    </row>
    <row r="2" spans="1:15" ht="15" customHeight="1" x14ac:dyDescent="0.5">
      <c r="A2" s="218"/>
      <c r="B2" s="409" t="s">
        <v>208</v>
      </c>
      <c r="C2" s="410"/>
      <c r="D2" s="410"/>
      <c r="E2" s="411"/>
      <c r="F2" s="409" t="s">
        <v>209</v>
      </c>
      <c r="G2" s="410"/>
      <c r="H2" s="410"/>
      <c r="I2" s="410"/>
      <c r="J2" s="219"/>
    </row>
    <row r="3" spans="1:15" ht="43.5" customHeight="1" x14ac:dyDescent="0.45">
      <c r="A3" s="412"/>
      <c r="B3" s="414" t="s">
        <v>228</v>
      </c>
      <c r="C3" s="416" t="s">
        <v>229</v>
      </c>
      <c r="D3" s="220" t="s">
        <v>210</v>
      </c>
      <c r="E3" s="221" t="s">
        <v>211</v>
      </c>
      <c r="F3" s="414" t="s">
        <v>228</v>
      </c>
      <c r="G3" s="416" t="s">
        <v>229</v>
      </c>
      <c r="H3" s="220" t="s">
        <v>189</v>
      </c>
      <c r="I3" s="222" t="s">
        <v>212</v>
      </c>
      <c r="J3" s="223"/>
    </row>
    <row r="4" spans="1:15" ht="17.25" customHeight="1" x14ac:dyDescent="0.5">
      <c r="A4" s="413"/>
      <c r="B4" s="415"/>
      <c r="C4" s="417"/>
      <c r="D4" s="224" t="s">
        <v>229</v>
      </c>
      <c r="E4" s="225" t="s">
        <v>229</v>
      </c>
      <c r="F4" s="415"/>
      <c r="G4" s="417"/>
      <c r="H4" s="226" t="s">
        <v>230</v>
      </c>
      <c r="I4" s="225" t="s">
        <v>229</v>
      </c>
      <c r="J4" s="227"/>
    </row>
    <row r="5" spans="1:15" ht="15" customHeight="1" x14ac:dyDescent="0.5">
      <c r="A5" s="192" t="s">
        <v>108</v>
      </c>
      <c r="B5" s="228">
        <v>69418</v>
      </c>
      <c r="C5" s="228">
        <v>72425</v>
      </c>
      <c r="D5" s="229" t="s">
        <v>181</v>
      </c>
      <c r="E5" s="230">
        <v>100</v>
      </c>
      <c r="F5" s="231">
        <v>336806</v>
      </c>
      <c r="G5" s="231">
        <v>340111</v>
      </c>
      <c r="H5" s="232">
        <v>1</v>
      </c>
      <c r="I5" s="233" t="s">
        <v>181</v>
      </c>
      <c r="J5" s="227"/>
    </row>
    <row r="6" spans="1:15" ht="15" customHeight="1" x14ac:dyDescent="0.5">
      <c r="A6" s="196" t="s">
        <v>5</v>
      </c>
      <c r="B6" s="234">
        <v>83766</v>
      </c>
      <c r="C6" s="234">
        <v>87655</v>
      </c>
      <c r="D6" s="235" t="s">
        <v>181</v>
      </c>
      <c r="E6" s="236">
        <v>121</v>
      </c>
      <c r="F6" s="237">
        <v>15264</v>
      </c>
      <c r="G6" s="237">
        <v>15386</v>
      </c>
      <c r="H6" s="238">
        <v>0.8</v>
      </c>
      <c r="I6" s="236" t="s">
        <v>181</v>
      </c>
      <c r="J6" s="227"/>
    </row>
    <row r="7" spans="1:15" ht="15" customHeight="1" x14ac:dyDescent="0.5">
      <c r="A7" s="197" t="s">
        <v>192</v>
      </c>
      <c r="B7" s="239">
        <v>89307</v>
      </c>
      <c r="C7" s="239">
        <v>93235</v>
      </c>
      <c r="D7" s="240">
        <v>2</v>
      </c>
      <c r="E7" s="241">
        <v>129</v>
      </c>
      <c r="F7" s="242">
        <v>3643</v>
      </c>
      <c r="G7" s="242">
        <v>3675</v>
      </c>
      <c r="H7" s="243">
        <v>0.9</v>
      </c>
      <c r="I7" s="241">
        <v>18</v>
      </c>
      <c r="J7" s="227"/>
      <c r="L7" s="244"/>
      <c r="M7" s="244"/>
      <c r="N7" s="245"/>
      <c r="O7" s="227"/>
    </row>
    <row r="8" spans="1:15" ht="15" customHeight="1" x14ac:dyDescent="0.5">
      <c r="A8" s="197" t="s">
        <v>7</v>
      </c>
      <c r="B8" s="239">
        <v>64922</v>
      </c>
      <c r="C8" s="239">
        <v>68129</v>
      </c>
      <c r="D8" s="240">
        <v>26</v>
      </c>
      <c r="E8" s="241">
        <v>94</v>
      </c>
      <c r="F8" s="242">
        <v>1400</v>
      </c>
      <c r="G8" s="242">
        <v>1405</v>
      </c>
      <c r="H8" s="243">
        <v>0.4</v>
      </c>
      <c r="I8" s="241">
        <v>45</v>
      </c>
      <c r="J8" s="227"/>
      <c r="L8" s="244"/>
      <c r="M8" s="244"/>
      <c r="N8" s="245"/>
      <c r="O8" s="227"/>
    </row>
    <row r="9" spans="1:15" ht="15" customHeight="1" x14ac:dyDescent="0.5">
      <c r="A9" s="197" t="s">
        <v>8</v>
      </c>
      <c r="B9" s="239">
        <v>89760</v>
      </c>
      <c r="C9" s="239">
        <v>93927</v>
      </c>
      <c r="D9" s="240">
        <v>1</v>
      </c>
      <c r="E9" s="241">
        <v>130</v>
      </c>
      <c r="F9" s="242">
        <v>7067</v>
      </c>
      <c r="G9" s="242">
        <v>7136</v>
      </c>
      <c r="H9" s="243">
        <v>1</v>
      </c>
      <c r="I9" s="241">
        <v>14</v>
      </c>
      <c r="J9" s="227"/>
      <c r="L9" s="244"/>
      <c r="M9" s="244"/>
      <c r="N9" s="245"/>
      <c r="O9" s="227"/>
    </row>
    <row r="10" spans="1:15" ht="15" customHeight="1" x14ac:dyDescent="0.5">
      <c r="A10" s="197" t="s">
        <v>9</v>
      </c>
      <c r="B10" s="239">
        <v>78936</v>
      </c>
      <c r="C10" s="239">
        <v>82878</v>
      </c>
      <c r="D10" s="240">
        <v>8</v>
      </c>
      <c r="E10" s="241">
        <v>114</v>
      </c>
      <c r="F10" s="242">
        <v>1402</v>
      </c>
      <c r="G10" s="242">
        <v>1409</v>
      </c>
      <c r="H10" s="243">
        <v>0.5</v>
      </c>
      <c r="I10" s="241">
        <v>40</v>
      </c>
      <c r="J10" s="227"/>
      <c r="L10" s="244"/>
      <c r="M10" s="244"/>
      <c r="N10" s="245"/>
      <c r="O10" s="227"/>
    </row>
    <row r="11" spans="1:15" ht="15" customHeight="1" x14ac:dyDescent="0.5">
      <c r="A11" s="197" t="s">
        <v>10</v>
      </c>
      <c r="B11" s="239">
        <v>67105</v>
      </c>
      <c r="C11" s="239">
        <v>69936</v>
      </c>
      <c r="D11" s="240">
        <v>22</v>
      </c>
      <c r="E11" s="241">
        <v>97</v>
      </c>
      <c r="F11" s="242">
        <v>1103</v>
      </c>
      <c r="G11" s="242">
        <v>1112</v>
      </c>
      <c r="H11" s="243">
        <v>0.8</v>
      </c>
      <c r="I11" s="241">
        <v>21</v>
      </c>
      <c r="J11" s="246"/>
      <c r="L11" s="244"/>
      <c r="M11" s="244"/>
      <c r="N11" s="245"/>
      <c r="O11" s="227"/>
    </row>
    <row r="12" spans="1:15" ht="15" customHeight="1" x14ac:dyDescent="0.5">
      <c r="A12" s="197" t="s">
        <v>11</v>
      </c>
      <c r="B12" s="239">
        <v>66803</v>
      </c>
      <c r="C12" s="239">
        <v>70086</v>
      </c>
      <c r="D12" s="240">
        <v>21</v>
      </c>
      <c r="E12" s="241">
        <v>97</v>
      </c>
      <c r="F12" s="242">
        <v>649</v>
      </c>
      <c r="G12" s="242">
        <v>648</v>
      </c>
      <c r="H12" s="243">
        <v>0</v>
      </c>
      <c r="I12" s="241">
        <v>50</v>
      </c>
      <c r="J12" s="227"/>
      <c r="L12" s="244"/>
      <c r="M12" s="244"/>
      <c r="N12" s="245"/>
      <c r="O12" s="227"/>
    </row>
    <row r="13" spans="1:15" ht="15" customHeight="1" x14ac:dyDescent="0.5">
      <c r="A13" s="196" t="s">
        <v>12</v>
      </c>
      <c r="B13" s="234">
        <v>77384</v>
      </c>
      <c r="C13" s="234">
        <v>80717</v>
      </c>
      <c r="D13" s="235" t="s">
        <v>181</v>
      </c>
      <c r="E13" s="236">
        <v>111</v>
      </c>
      <c r="F13" s="237">
        <v>50076</v>
      </c>
      <c r="G13" s="237">
        <v>50464</v>
      </c>
      <c r="H13" s="238">
        <v>0.8</v>
      </c>
      <c r="I13" s="236" t="s">
        <v>181</v>
      </c>
      <c r="J13" s="227"/>
      <c r="L13" s="244"/>
      <c r="M13" s="244"/>
      <c r="N13" s="245"/>
      <c r="O13" s="227"/>
    </row>
    <row r="14" spans="1:15" ht="15" customHeight="1" x14ac:dyDescent="0.5">
      <c r="A14" s="197" t="s">
        <v>13</v>
      </c>
      <c r="B14" s="239">
        <v>66557</v>
      </c>
      <c r="C14" s="239">
        <v>69282</v>
      </c>
      <c r="D14" s="240">
        <v>24</v>
      </c>
      <c r="E14" s="241">
        <v>96</v>
      </c>
      <c r="F14" s="242">
        <v>1036</v>
      </c>
      <c r="G14" s="242">
        <v>1052</v>
      </c>
      <c r="H14" s="243">
        <v>1.5</v>
      </c>
      <c r="I14" s="241">
        <v>8</v>
      </c>
      <c r="J14" s="227"/>
      <c r="L14" s="244"/>
      <c r="M14" s="244"/>
      <c r="N14" s="245"/>
      <c r="O14" s="246"/>
    </row>
    <row r="15" spans="1:15" ht="15" customHeight="1" x14ac:dyDescent="0.5">
      <c r="A15" s="197" t="s">
        <v>14</v>
      </c>
      <c r="B15" s="239">
        <v>105518</v>
      </c>
      <c r="C15" s="239">
        <v>108233</v>
      </c>
      <c r="D15" s="247" t="s">
        <v>181</v>
      </c>
      <c r="E15" s="241">
        <v>149</v>
      </c>
      <c r="F15" s="242">
        <v>687</v>
      </c>
      <c r="G15" s="242">
        <v>702</v>
      </c>
      <c r="H15" s="243">
        <v>2.2000000000000002</v>
      </c>
      <c r="I15" s="248" t="s">
        <v>181</v>
      </c>
      <c r="J15" s="227"/>
      <c r="L15" s="244"/>
      <c r="M15" s="244"/>
      <c r="N15" s="245"/>
      <c r="O15" s="227"/>
    </row>
    <row r="16" spans="1:15" ht="15" customHeight="1" x14ac:dyDescent="0.5">
      <c r="A16" s="197" t="s">
        <v>15</v>
      </c>
      <c r="B16" s="239">
        <v>74945</v>
      </c>
      <c r="C16" s="239">
        <v>78538</v>
      </c>
      <c r="D16" s="240">
        <v>10</v>
      </c>
      <c r="E16" s="241">
        <v>108</v>
      </c>
      <c r="F16" s="242">
        <v>6217</v>
      </c>
      <c r="G16" s="242">
        <v>6263</v>
      </c>
      <c r="H16" s="243">
        <v>0.7</v>
      </c>
      <c r="I16" s="241">
        <v>24</v>
      </c>
      <c r="J16" s="227"/>
      <c r="L16" s="244"/>
      <c r="M16" s="244"/>
      <c r="N16" s="245"/>
      <c r="O16" s="227"/>
    </row>
    <row r="17" spans="1:15" ht="15" customHeight="1" x14ac:dyDescent="0.5">
      <c r="A17" s="197" t="s">
        <v>193</v>
      </c>
      <c r="B17" s="239">
        <v>81325</v>
      </c>
      <c r="C17" s="239">
        <v>84071</v>
      </c>
      <c r="D17" s="240">
        <v>6</v>
      </c>
      <c r="E17" s="241">
        <v>116</v>
      </c>
      <c r="F17" s="242">
        <v>9380</v>
      </c>
      <c r="G17" s="242">
        <v>9501</v>
      </c>
      <c r="H17" s="243">
        <v>1.3</v>
      </c>
      <c r="I17" s="241">
        <v>10</v>
      </c>
      <c r="J17" s="227"/>
      <c r="L17" s="244"/>
      <c r="M17" s="244"/>
      <c r="N17" s="245"/>
      <c r="O17" s="227"/>
    </row>
    <row r="18" spans="1:15" ht="15" customHeight="1" x14ac:dyDescent="0.5">
      <c r="A18" s="197" t="s">
        <v>194</v>
      </c>
      <c r="B18" s="239">
        <v>81630</v>
      </c>
      <c r="C18" s="239">
        <v>85733</v>
      </c>
      <c r="D18" s="240">
        <v>4</v>
      </c>
      <c r="E18" s="241">
        <v>118</v>
      </c>
      <c r="F18" s="242">
        <v>19737</v>
      </c>
      <c r="G18" s="242">
        <v>19867</v>
      </c>
      <c r="H18" s="243">
        <v>0.7</v>
      </c>
      <c r="I18" s="241">
        <v>28</v>
      </c>
      <c r="J18" s="227"/>
      <c r="L18" s="244"/>
      <c r="M18" s="244"/>
      <c r="N18" s="245"/>
      <c r="O18" s="227"/>
    </row>
    <row r="19" spans="1:15" ht="15" customHeight="1" x14ac:dyDescent="0.5">
      <c r="A19" s="197" t="s">
        <v>18</v>
      </c>
      <c r="B19" s="239">
        <v>68649</v>
      </c>
      <c r="C19" s="239">
        <v>71148</v>
      </c>
      <c r="D19" s="240">
        <v>17</v>
      </c>
      <c r="E19" s="241">
        <v>98</v>
      </c>
      <c r="F19" s="242">
        <v>13018</v>
      </c>
      <c r="G19" s="242">
        <v>13079</v>
      </c>
      <c r="H19" s="243">
        <v>0.5</v>
      </c>
      <c r="I19" s="241">
        <v>41</v>
      </c>
      <c r="J19" s="227"/>
      <c r="L19" s="244"/>
      <c r="M19" s="244"/>
      <c r="N19" s="245"/>
      <c r="O19" s="227"/>
    </row>
    <row r="20" spans="1:15" ht="15" customHeight="1" x14ac:dyDescent="0.5">
      <c r="A20" s="196" t="s">
        <v>19</v>
      </c>
      <c r="B20" s="234">
        <v>64389</v>
      </c>
      <c r="C20" s="234">
        <v>67032</v>
      </c>
      <c r="D20" s="235" t="s">
        <v>181</v>
      </c>
      <c r="E20" s="236">
        <v>93</v>
      </c>
      <c r="F20" s="237">
        <v>47360</v>
      </c>
      <c r="G20" s="237">
        <v>47619</v>
      </c>
      <c r="H20" s="238">
        <v>0.5</v>
      </c>
      <c r="I20" s="236" t="s">
        <v>181</v>
      </c>
      <c r="J20" s="227"/>
      <c r="L20" s="244"/>
      <c r="M20" s="244"/>
      <c r="N20" s="245"/>
      <c r="O20" s="227"/>
    </row>
    <row r="21" spans="1:15" ht="15" customHeight="1" x14ac:dyDescent="0.5">
      <c r="A21" s="197" t="s">
        <v>20</v>
      </c>
      <c r="B21" s="239">
        <v>71716</v>
      </c>
      <c r="C21" s="239">
        <v>74197</v>
      </c>
      <c r="D21" s="240">
        <v>14</v>
      </c>
      <c r="E21" s="241">
        <v>102</v>
      </c>
      <c r="F21" s="242">
        <v>12642</v>
      </c>
      <c r="G21" s="242">
        <v>12710</v>
      </c>
      <c r="H21" s="243">
        <v>0.5</v>
      </c>
      <c r="I21" s="241">
        <v>35</v>
      </c>
      <c r="J21" s="227"/>
      <c r="L21" s="244"/>
      <c r="M21" s="244"/>
      <c r="N21" s="245"/>
      <c r="O21" s="227"/>
    </row>
    <row r="22" spans="1:15" ht="15" customHeight="1" x14ac:dyDescent="0.5">
      <c r="A22" s="197" t="s">
        <v>195</v>
      </c>
      <c r="B22" s="239">
        <v>61083</v>
      </c>
      <c r="C22" s="239">
        <v>63802</v>
      </c>
      <c r="D22" s="240">
        <v>37</v>
      </c>
      <c r="E22" s="241">
        <v>88</v>
      </c>
      <c r="F22" s="242">
        <v>6880</v>
      </c>
      <c r="G22" s="242">
        <v>6924</v>
      </c>
      <c r="H22" s="243">
        <v>0.6</v>
      </c>
      <c r="I22" s="241">
        <v>30</v>
      </c>
      <c r="J22" s="227"/>
      <c r="L22" s="244"/>
      <c r="M22" s="244"/>
      <c r="N22" s="245"/>
      <c r="O22" s="227"/>
    </row>
    <row r="23" spans="1:15" ht="15" customHeight="1" x14ac:dyDescent="0.5">
      <c r="A23" s="197" t="s">
        <v>22</v>
      </c>
      <c r="B23" s="239">
        <v>60865</v>
      </c>
      <c r="C23" s="239">
        <v>63221</v>
      </c>
      <c r="D23" s="240">
        <v>39</v>
      </c>
      <c r="E23" s="241">
        <v>87</v>
      </c>
      <c r="F23" s="242">
        <v>10083</v>
      </c>
      <c r="G23" s="242">
        <v>10140</v>
      </c>
      <c r="H23" s="243">
        <v>0.6</v>
      </c>
      <c r="I23" s="241">
        <v>34</v>
      </c>
      <c r="J23" s="227"/>
      <c r="L23" s="244"/>
      <c r="M23" s="244"/>
      <c r="N23" s="245"/>
      <c r="O23" s="227"/>
    </row>
    <row r="24" spans="1:15" ht="15" customHeight="1" x14ac:dyDescent="0.5">
      <c r="A24" s="197" t="s">
        <v>23</v>
      </c>
      <c r="B24" s="239">
        <v>61297</v>
      </c>
      <c r="C24" s="239">
        <v>64225</v>
      </c>
      <c r="D24" s="240">
        <v>36</v>
      </c>
      <c r="E24" s="241">
        <v>89</v>
      </c>
      <c r="F24" s="242">
        <v>11824</v>
      </c>
      <c r="G24" s="242">
        <v>11883</v>
      </c>
      <c r="H24" s="243">
        <v>0.5</v>
      </c>
      <c r="I24" s="241">
        <v>38</v>
      </c>
      <c r="J24" s="227"/>
      <c r="L24" s="244"/>
      <c r="M24" s="244"/>
      <c r="N24" s="245"/>
      <c r="O24" s="227"/>
    </row>
    <row r="25" spans="1:15" ht="15" customHeight="1" x14ac:dyDescent="0.5">
      <c r="A25" s="197" t="s">
        <v>24</v>
      </c>
      <c r="B25" s="239">
        <v>64763</v>
      </c>
      <c r="C25" s="239">
        <v>67586</v>
      </c>
      <c r="D25" s="240">
        <v>30</v>
      </c>
      <c r="E25" s="241">
        <v>93</v>
      </c>
      <c r="F25" s="242">
        <v>5930</v>
      </c>
      <c r="G25" s="242">
        <v>5961</v>
      </c>
      <c r="H25" s="243">
        <v>0.5</v>
      </c>
      <c r="I25" s="241">
        <v>37</v>
      </c>
      <c r="J25" s="227"/>
      <c r="L25" s="244"/>
      <c r="M25" s="244"/>
      <c r="N25" s="245"/>
      <c r="O25" s="227"/>
    </row>
    <row r="26" spans="1:15" ht="15" customHeight="1" x14ac:dyDescent="0.5">
      <c r="A26" s="196" t="s">
        <v>25</v>
      </c>
      <c r="B26" s="234">
        <v>67085</v>
      </c>
      <c r="C26" s="234">
        <v>68966</v>
      </c>
      <c r="D26" s="235" t="s">
        <v>181</v>
      </c>
      <c r="E26" s="236">
        <v>95</v>
      </c>
      <c r="F26" s="237">
        <v>21826</v>
      </c>
      <c r="G26" s="237">
        <v>21977</v>
      </c>
      <c r="H26" s="238">
        <v>0.7</v>
      </c>
      <c r="I26" s="236" t="s">
        <v>181</v>
      </c>
      <c r="J26" s="227"/>
      <c r="L26" s="244"/>
      <c r="M26" s="244"/>
      <c r="N26" s="245"/>
      <c r="O26" s="227"/>
    </row>
    <row r="27" spans="1:15" ht="15" customHeight="1" x14ac:dyDescent="0.5">
      <c r="A27" s="197" t="s">
        <v>26</v>
      </c>
      <c r="B27" s="239">
        <v>62557</v>
      </c>
      <c r="C27" s="239">
        <v>63573</v>
      </c>
      <c r="D27" s="240">
        <v>38</v>
      </c>
      <c r="E27" s="241">
        <v>88</v>
      </c>
      <c r="F27" s="242">
        <v>3218</v>
      </c>
      <c r="G27" s="242">
        <v>3241</v>
      </c>
      <c r="H27" s="243">
        <v>0.7</v>
      </c>
      <c r="I27" s="241">
        <v>25</v>
      </c>
      <c r="J27" s="227"/>
      <c r="L27" s="244"/>
      <c r="M27" s="244"/>
      <c r="N27" s="245"/>
      <c r="O27" s="227"/>
    </row>
    <row r="28" spans="1:15" ht="15" customHeight="1" x14ac:dyDescent="0.5">
      <c r="A28" s="197" t="s">
        <v>196</v>
      </c>
      <c r="B28" s="239">
        <v>65869</v>
      </c>
      <c r="C28" s="239">
        <v>68038</v>
      </c>
      <c r="D28" s="240">
        <v>27</v>
      </c>
      <c r="E28" s="241">
        <v>94</v>
      </c>
      <c r="F28" s="242">
        <v>2952</v>
      </c>
      <c r="G28" s="242">
        <v>2971</v>
      </c>
      <c r="H28" s="243">
        <v>0.6</v>
      </c>
      <c r="I28" s="241">
        <v>29</v>
      </c>
      <c r="J28" s="227"/>
      <c r="L28" s="244"/>
      <c r="M28" s="244"/>
      <c r="N28" s="245"/>
      <c r="O28" s="227"/>
    </row>
    <row r="29" spans="1:15" ht="15" customHeight="1" x14ac:dyDescent="0.5">
      <c r="A29" s="197" t="s">
        <v>28</v>
      </c>
      <c r="B29" s="239">
        <v>72366</v>
      </c>
      <c r="C29" s="239">
        <v>74943</v>
      </c>
      <c r="D29" s="240">
        <v>13</v>
      </c>
      <c r="E29" s="241">
        <v>103</v>
      </c>
      <c r="F29" s="242">
        <v>5753</v>
      </c>
      <c r="G29" s="242">
        <v>5793</v>
      </c>
      <c r="H29" s="243">
        <v>0.7</v>
      </c>
      <c r="I29" s="241">
        <v>26</v>
      </c>
      <c r="J29" s="227"/>
      <c r="L29" s="244"/>
      <c r="M29" s="244"/>
      <c r="N29" s="245"/>
      <c r="O29" s="227"/>
    </row>
    <row r="30" spans="1:15" ht="15" customHeight="1" x14ac:dyDescent="0.5">
      <c r="A30" s="197" t="s">
        <v>29</v>
      </c>
      <c r="B30" s="239">
        <v>62484</v>
      </c>
      <c r="C30" s="239">
        <v>64740</v>
      </c>
      <c r="D30" s="240">
        <v>34</v>
      </c>
      <c r="E30" s="241">
        <v>89</v>
      </c>
      <c r="F30" s="242">
        <v>6208</v>
      </c>
      <c r="G30" s="242">
        <v>6245</v>
      </c>
      <c r="H30" s="243">
        <v>0.6</v>
      </c>
      <c r="I30" s="241">
        <v>32</v>
      </c>
      <c r="J30" s="227"/>
      <c r="L30" s="244"/>
      <c r="M30" s="244"/>
      <c r="N30" s="245"/>
      <c r="O30" s="227"/>
    </row>
    <row r="31" spans="1:15" ht="15" customHeight="1" x14ac:dyDescent="0.5">
      <c r="A31" s="197" t="s">
        <v>30</v>
      </c>
      <c r="B31" s="239">
        <v>71006</v>
      </c>
      <c r="C31" s="239">
        <v>71859</v>
      </c>
      <c r="D31" s="240">
        <v>16</v>
      </c>
      <c r="E31" s="241">
        <v>99</v>
      </c>
      <c r="F31" s="242">
        <v>1988</v>
      </c>
      <c r="G31" s="242">
        <v>2005</v>
      </c>
      <c r="H31" s="243">
        <v>0.9</v>
      </c>
      <c r="I31" s="241">
        <v>17</v>
      </c>
      <c r="J31" s="227"/>
      <c r="L31" s="244"/>
      <c r="M31" s="244"/>
      <c r="N31" s="245"/>
      <c r="O31" s="227"/>
    </row>
    <row r="32" spans="1:15" ht="15" customHeight="1" x14ac:dyDescent="0.5">
      <c r="A32" s="197" t="s">
        <v>31</v>
      </c>
      <c r="B32" s="239">
        <v>71574</v>
      </c>
      <c r="C32" s="239">
        <v>70966</v>
      </c>
      <c r="D32" s="240">
        <v>18</v>
      </c>
      <c r="E32" s="241">
        <v>98</v>
      </c>
      <c r="F32" s="242">
        <v>789</v>
      </c>
      <c r="G32" s="242">
        <v>797</v>
      </c>
      <c r="H32" s="243">
        <v>1</v>
      </c>
      <c r="I32" s="241">
        <v>15</v>
      </c>
      <c r="J32" s="227"/>
      <c r="L32" s="244"/>
      <c r="M32" s="244"/>
      <c r="N32" s="245"/>
      <c r="O32" s="227"/>
    </row>
    <row r="33" spans="1:15" ht="15" customHeight="1" x14ac:dyDescent="0.5">
      <c r="A33" s="197" t="s">
        <v>32</v>
      </c>
      <c r="B33" s="239">
        <v>72546</v>
      </c>
      <c r="C33" s="239">
        <v>73959</v>
      </c>
      <c r="D33" s="240">
        <v>15</v>
      </c>
      <c r="E33" s="241">
        <v>102</v>
      </c>
      <c r="F33" s="242">
        <v>918</v>
      </c>
      <c r="G33" s="242">
        <v>925</v>
      </c>
      <c r="H33" s="243">
        <v>0.7</v>
      </c>
      <c r="I33" s="241">
        <v>27</v>
      </c>
      <c r="J33" s="227"/>
      <c r="L33" s="244"/>
      <c r="M33" s="244"/>
      <c r="N33" s="245"/>
      <c r="O33" s="227"/>
    </row>
    <row r="34" spans="1:15" ht="15" customHeight="1" x14ac:dyDescent="0.5">
      <c r="A34" s="196" t="s">
        <v>33</v>
      </c>
      <c r="B34" s="234">
        <v>62295</v>
      </c>
      <c r="C34" s="234">
        <v>65084</v>
      </c>
      <c r="D34" s="235" t="s">
        <v>181</v>
      </c>
      <c r="E34" s="236">
        <v>90</v>
      </c>
      <c r="F34" s="237">
        <v>88161</v>
      </c>
      <c r="G34" s="237">
        <v>89262</v>
      </c>
      <c r="H34" s="238">
        <v>1.2</v>
      </c>
      <c r="I34" s="236" t="s">
        <v>181</v>
      </c>
      <c r="J34" s="227"/>
      <c r="L34" s="244"/>
      <c r="M34" s="244"/>
      <c r="N34" s="245"/>
      <c r="O34" s="227"/>
    </row>
    <row r="35" spans="1:15" ht="15" customHeight="1" x14ac:dyDescent="0.5">
      <c r="A35" s="197" t="s">
        <v>34</v>
      </c>
      <c r="B35" s="239">
        <v>54112</v>
      </c>
      <c r="C35" s="239">
        <v>56684</v>
      </c>
      <c r="D35" s="240">
        <v>48</v>
      </c>
      <c r="E35" s="241">
        <v>78</v>
      </c>
      <c r="F35" s="242">
        <v>5118</v>
      </c>
      <c r="G35" s="242">
        <v>5158</v>
      </c>
      <c r="H35" s="243">
        <v>0.8</v>
      </c>
      <c r="I35" s="241">
        <v>22</v>
      </c>
      <c r="J35" s="227"/>
      <c r="L35" s="244"/>
      <c r="M35" s="244"/>
      <c r="N35" s="245"/>
      <c r="O35" s="227"/>
    </row>
    <row r="36" spans="1:15" ht="15" customHeight="1" x14ac:dyDescent="0.5">
      <c r="A36" s="197" t="s">
        <v>197</v>
      </c>
      <c r="B36" s="239">
        <v>57603</v>
      </c>
      <c r="C36" s="239">
        <v>59663</v>
      </c>
      <c r="D36" s="240">
        <v>45</v>
      </c>
      <c r="E36" s="241">
        <v>82</v>
      </c>
      <c r="F36" s="242">
        <v>3069</v>
      </c>
      <c r="G36" s="242">
        <v>3088</v>
      </c>
      <c r="H36" s="243">
        <v>0.6</v>
      </c>
      <c r="I36" s="241">
        <v>31</v>
      </c>
      <c r="J36" s="227"/>
      <c r="L36" s="244"/>
      <c r="M36" s="244"/>
      <c r="N36" s="245"/>
      <c r="O36" s="227"/>
    </row>
    <row r="37" spans="1:15" ht="15" customHeight="1" x14ac:dyDescent="0.5">
      <c r="A37" s="197" t="s">
        <v>36</v>
      </c>
      <c r="B37" s="239">
        <v>67821</v>
      </c>
      <c r="C37" s="239">
        <v>70390</v>
      </c>
      <c r="D37" s="240">
        <v>20</v>
      </c>
      <c r="E37" s="241">
        <v>97</v>
      </c>
      <c r="F37" s="242">
        <v>22905</v>
      </c>
      <c r="G37" s="242">
        <v>23372</v>
      </c>
      <c r="H37" s="243">
        <v>2</v>
      </c>
      <c r="I37" s="241">
        <v>1</v>
      </c>
      <c r="J37" s="227"/>
      <c r="L37" s="244"/>
      <c r="M37" s="244"/>
      <c r="N37" s="245"/>
      <c r="O37" s="227"/>
    </row>
    <row r="38" spans="1:15" ht="15" customHeight="1" x14ac:dyDescent="0.5">
      <c r="A38" s="197" t="s">
        <v>37</v>
      </c>
      <c r="B38" s="239">
        <v>59691</v>
      </c>
      <c r="C38" s="239">
        <v>62393</v>
      </c>
      <c r="D38" s="240">
        <v>41</v>
      </c>
      <c r="E38" s="241">
        <v>86</v>
      </c>
      <c r="F38" s="242">
        <v>11064</v>
      </c>
      <c r="G38" s="242">
        <v>11181</v>
      </c>
      <c r="H38" s="243">
        <v>1.1000000000000001</v>
      </c>
      <c r="I38" s="241">
        <v>13</v>
      </c>
      <c r="J38" s="227"/>
      <c r="L38" s="244"/>
      <c r="M38" s="244"/>
      <c r="N38" s="245"/>
      <c r="O38" s="227"/>
    </row>
    <row r="39" spans="1:15" ht="15" customHeight="1" x14ac:dyDescent="0.5">
      <c r="A39" s="197" t="s">
        <v>198</v>
      </c>
      <c r="B39" s="239">
        <v>55063</v>
      </c>
      <c r="C39" s="239">
        <v>57526</v>
      </c>
      <c r="D39" s="240">
        <v>47</v>
      </c>
      <c r="E39" s="241">
        <v>79</v>
      </c>
      <c r="F39" s="242">
        <v>4551</v>
      </c>
      <c r="G39" s="242">
        <v>4588</v>
      </c>
      <c r="H39" s="243">
        <v>0.8</v>
      </c>
      <c r="I39" s="241">
        <v>20</v>
      </c>
      <c r="J39" s="227"/>
      <c r="L39" s="244"/>
      <c r="M39" s="244"/>
      <c r="N39" s="245"/>
      <c r="O39" s="227"/>
    </row>
    <row r="40" spans="1:15" ht="15" customHeight="1" x14ac:dyDescent="0.5">
      <c r="A40" s="197" t="s">
        <v>39</v>
      </c>
      <c r="B40" s="239">
        <v>58661</v>
      </c>
      <c r="C40" s="239">
        <v>61332</v>
      </c>
      <c r="D40" s="240">
        <v>43</v>
      </c>
      <c r="E40" s="241">
        <v>85</v>
      </c>
      <c r="F40" s="242">
        <v>4588</v>
      </c>
      <c r="G40" s="242">
        <v>4598</v>
      </c>
      <c r="H40" s="243">
        <v>0.2</v>
      </c>
      <c r="I40" s="241">
        <v>47</v>
      </c>
      <c r="J40" s="227"/>
      <c r="L40" s="244"/>
      <c r="M40" s="244"/>
      <c r="N40" s="245"/>
      <c r="O40" s="227"/>
    </row>
    <row r="41" spans="1:15" ht="15" customHeight="1" x14ac:dyDescent="0.5">
      <c r="A41" s="197" t="s">
        <v>40</v>
      </c>
      <c r="B41" s="239">
        <v>49593</v>
      </c>
      <c r="C41" s="239">
        <v>52017</v>
      </c>
      <c r="D41" s="240">
        <v>50</v>
      </c>
      <c r="E41" s="241">
        <v>72</v>
      </c>
      <c r="F41" s="242">
        <v>2943</v>
      </c>
      <c r="G41" s="242">
        <v>2943</v>
      </c>
      <c r="H41" s="243">
        <v>0</v>
      </c>
      <c r="I41" s="241">
        <v>48</v>
      </c>
      <c r="J41" s="227"/>
      <c r="L41" s="244"/>
      <c r="M41" s="244"/>
      <c r="N41" s="245"/>
      <c r="O41" s="227"/>
    </row>
    <row r="42" spans="1:15" ht="15" customHeight="1" x14ac:dyDescent="0.5">
      <c r="A42" s="197" t="s">
        <v>41</v>
      </c>
      <c r="B42" s="239">
        <v>61579</v>
      </c>
      <c r="C42" s="239">
        <v>64855</v>
      </c>
      <c r="D42" s="240">
        <v>33</v>
      </c>
      <c r="E42" s="241">
        <v>90</v>
      </c>
      <c r="F42" s="242">
        <v>10881</v>
      </c>
      <c r="G42" s="242">
        <v>11046</v>
      </c>
      <c r="H42" s="243">
        <v>1.5</v>
      </c>
      <c r="I42" s="241">
        <v>7</v>
      </c>
      <c r="J42" s="227"/>
      <c r="L42" s="244"/>
      <c r="M42" s="244"/>
      <c r="N42" s="245"/>
      <c r="O42" s="227"/>
    </row>
    <row r="43" spans="1:15" ht="15" customHeight="1" x14ac:dyDescent="0.5">
      <c r="A43" s="197" t="s">
        <v>42</v>
      </c>
      <c r="B43" s="239">
        <v>57180</v>
      </c>
      <c r="C43" s="239">
        <v>59995</v>
      </c>
      <c r="D43" s="240">
        <v>44</v>
      </c>
      <c r="E43" s="241">
        <v>83</v>
      </c>
      <c r="F43" s="242">
        <v>5388</v>
      </c>
      <c r="G43" s="242">
        <v>5479</v>
      </c>
      <c r="H43" s="243">
        <v>1.7</v>
      </c>
      <c r="I43" s="241">
        <v>4</v>
      </c>
      <c r="J43" s="227"/>
      <c r="L43" s="244"/>
      <c r="M43" s="244"/>
      <c r="N43" s="245"/>
      <c r="O43" s="227"/>
    </row>
    <row r="44" spans="1:15" ht="15" customHeight="1" x14ac:dyDescent="0.5">
      <c r="A44" s="197" t="s">
        <v>43</v>
      </c>
      <c r="B44" s="239">
        <v>62039</v>
      </c>
      <c r="C44" s="239">
        <v>64908</v>
      </c>
      <c r="D44" s="240">
        <v>32</v>
      </c>
      <c r="E44" s="241">
        <v>90</v>
      </c>
      <c r="F44" s="242">
        <v>7148</v>
      </c>
      <c r="G44" s="242">
        <v>7228</v>
      </c>
      <c r="H44" s="243">
        <v>1.1000000000000001</v>
      </c>
      <c r="I44" s="241">
        <v>12</v>
      </c>
      <c r="J44" s="227"/>
      <c r="L44" s="244"/>
      <c r="M44" s="244"/>
      <c r="N44" s="245"/>
      <c r="O44" s="227"/>
    </row>
    <row r="45" spans="1:15" ht="15" customHeight="1" x14ac:dyDescent="0.5">
      <c r="A45" s="197" t="s">
        <v>44</v>
      </c>
      <c r="B45" s="239">
        <v>73681</v>
      </c>
      <c r="C45" s="239">
        <v>77093</v>
      </c>
      <c r="D45" s="240">
        <v>11</v>
      </c>
      <c r="E45" s="241">
        <v>106</v>
      </c>
      <c r="F45" s="242">
        <v>8735</v>
      </c>
      <c r="G45" s="242">
        <v>8811</v>
      </c>
      <c r="H45" s="243">
        <v>0.9</v>
      </c>
      <c r="I45" s="241">
        <v>19</v>
      </c>
      <c r="J45" s="227"/>
      <c r="L45" s="244"/>
      <c r="M45" s="244"/>
      <c r="N45" s="245"/>
      <c r="O45" s="227"/>
    </row>
    <row r="46" spans="1:15" ht="15" customHeight="1" x14ac:dyDescent="0.5">
      <c r="A46" s="197" t="s">
        <v>45</v>
      </c>
      <c r="B46" s="239">
        <v>52813</v>
      </c>
      <c r="C46" s="239">
        <v>55138</v>
      </c>
      <c r="D46" s="240">
        <v>49</v>
      </c>
      <c r="E46" s="241">
        <v>76</v>
      </c>
      <c r="F46" s="242">
        <v>1770</v>
      </c>
      <c r="G46" s="242">
        <v>1770</v>
      </c>
      <c r="H46" s="243">
        <v>0</v>
      </c>
      <c r="I46" s="241">
        <v>49</v>
      </c>
      <c r="J46" s="227"/>
      <c r="L46" s="244"/>
      <c r="M46" s="244"/>
      <c r="N46" s="245"/>
      <c r="O46" s="227"/>
    </row>
    <row r="47" spans="1:15" ht="15" customHeight="1" x14ac:dyDescent="0.5">
      <c r="A47" s="196" t="s">
        <v>46</v>
      </c>
      <c r="B47" s="234">
        <v>64167</v>
      </c>
      <c r="C47" s="234">
        <v>66390</v>
      </c>
      <c r="D47" s="235" t="s">
        <v>181</v>
      </c>
      <c r="E47" s="236">
        <v>92</v>
      </c>
      <c r="F47" s="237">
        <v>44386</v>
      </c>
      <c r="G47" s="237">
        <v>45099</v>
      </c>
      <c r="H47" s="238">
        <v>1.6</v>
      </c>
      <c r="I47" s="236" t="s">
        <v>181</v>
      </c>
      <c r="J47" s="227"/>
      <c r="L47" s="244"/>
      <c r="M47" s="244"/>
      <c r="N47" s="245"/>
      <c r="O47" s="227"/>
    </row>
    <row r="48" spans="1:15" ht="15" customHeight="1" x14ac:dyDescent="0.5">
      <c r="A48" s="197" t="s">
        <v>47</v>
      </c>
      <c r="B48" s="239">
        <v>62194</v>
      </c>
      <c r="C48" s="239">
        <v>64456</v>
      </c>
      <c r="D48" s="240">
        <v>35</v>
      </c>
      <c r="E48" s="241">
        <v>89</v>
      </c>
      <c r="F48" s="242">
        <v>7473</v>
      </c>
      <c r="G48" s="242">
        <v>7582</v>
      </c>
      <c r="H48" s="243">
        <v>1.5</v>
      </c>
      <c r="I48" s="241">
        <v>9</v>
      </c>
      <c r="J48" s="227"/>
      <c r="L48" s="244"/>
      <c r="M48" s="244"/>
      <c r="N48" s="245"/>
      <c r="O48" s="227"/>
    </row>
    <row r="49" spans="1:15" ht="15" customHeight="1" x14ac:dyDescent="0.5">
      <c r="A49" s="197" t="s">
        <v>199</v>
      </c>
      <c r="B49" s="239">
        <v>55166</v>
      </c>
      <c r="C49" s="239">
        <v>57652</v>
      </c>
      <c r="D49" s="240">
        <v>46</v>
      </c>
      <c r="E49" s="241">
        <v>80</v>
      </c>
      <c r="F49" s="242">
        <v>2121</v>
      </c>
      <c r="G49" s="242">
        <v>2130</v>
      </c>
      <c r="H49" s="243">
        <v>0.4</v>
      </c>
      <c r="I49" s="241">
        <v>44</v>
      </c>
      <c r="J49" s="227"/>
      <c r="L49" s="244"/>
      <c r="M49" s="244"/>
      <c r="N49" s="245"/>
      <c r="O49" s="227"/>
    </row>
    <row r="50" spans="1:15" ht="15" customHeight="1" x14ac:dyDescent="0.5">
      <c r="A50" s="197" t="s">
        <v>200</v>
      </c>
      <c r="B50" s="239">
        <v>60395</v>
      </c>
      <c r="C50" s="239">
        <v>62661</v>
      </c>
      <c r="D50" s="240">
        <v>40</v>
      </c>
      <c r="E50" s="241">
        <v>87</v>
      </c>
      <c r="F50" s="242">
        <v>4064</v>
      </c>
      <c r="G50" s="242">
        <v>4095</v>
      </c>
      <c r="H50" s="243">
        <v>0.8</v>
      </c>
      <c r="I50" s="241">
        <v>23</v>
      </c>
      <c r="J50" s="227"/>
      <c r="L50" s="244"/>
      <c r="M50" s="244"/>
      <c r="N50" s="245"/>
      <c r="O50" s="227"/>
    </row>
    <row r="51" spans="1:15" ht="15" customHeight="1" x14ac:dyDescent="0.5">
      <c r="A51" s="197" t="s">
        <v>201</v>
      </c>
      <c r="B51" s="239">
        <v>65768</v>
      </c>
      <c r="C51" s="239">
        <v>67942</v>
      </c>
      <c r="D51" s="240">
        <v>28</v>
      </c>
      <c r="E51" s="241">
        <v>94</v>
      </c>
      <c r="F51" s="242">
        <v>30728</v>
      </c>
      <c r="G51" s="242">
        <v>31291</v>
      </c>
      <c r="H51" s="243">
        <v>1.8</v>
      </c>
      <c r="I51" s="241">
        <v>2</v>
      </c>
      <c r="J51" s="227"/>
      <c r="L51" s="244"/>
      <c r="M51" s="244"/>
      <c r="N51" s="245"/>
      <c r="O51" s="227"/>
    </row>
    <row r="52" spans="1:15" ht="15" customHeight="1" x14ac:dyDescent="0.5">
      <c r="A52" s="196" t="s">
        <v>51</v>
      </c>
      <c r="B52" s="234">
        <v>71221</v>
      </c>
      <c r="C52" s="234">
        <v>74060</v>
      </c>
      <c r="D52" s="235" t="s">
        <v>181</v>
      </c>
      <c r="E52" s="236">
        <v>102</v>
      </c>
      <c r="F52" s="237">
        <v>13032</v>
      </c>
      <c r="G52" s="237">
        <v>13188</v>
      </c>
      <c r="H52" s="238">
        <v>1.2</v>
      </c>
      <c r="I52" s="236" t="s">
        <v>181</v>
      </c>
      <c r="J52" s="227"/>
      <c r="L52" s="244"/>
      <c r="M52" s="244"/>
      <c r="N52" s="245"/>
      <c r="O52" s="227"/>
    </row>
    <row r="53" spans="1:15" ht="15" customHeight="1" x14ac:dyDescent="0.5">
      <c r="A53" s="197" t="s">
        <v>52</v>
      </c>
      <c r="B53" s="239">
        <v>79746</v>
      </c>
      <c r="C53" s="239">
        <v>82705</v>
      </c>
      <c r="D53" s="240">
        <v>9</v>
      </c>
      <c r="E53" s="241">
        <v>114</v>
      </c>
      <c r="F53" s="242">
        <v>5901</v>
      </c>
      <c r="G53" s="242">
        <v>5957</v>
      </c>
      <c r="H53" s="243">
        <v>1</v>
      </c>
      <c r="I53" s="241">
        <v>16</v>
      </c>
      <c r="J53" s="227"/>
      <c r="L53" s="244"/>
      <c r="M53" s="244"/>
      <c r="N53" s="245"/>
      <c r="O53" s="227"/>
    </row>
    <row r="54" spans="1:15" ht="15" customHeight="1" x14ac:dyDescent="0.5">
      <c r="A54" s="197" t="s">
        <v>53</v>
      </c>
      <c r="B54" s="239">
        <v>59192</v>
      </c>
      <c r="C54" s="239">
        <v>61836</v>
      </c>
      <c r="D54" s="240">
        <v>42</v>
      </c>
      <c r="E54" s="241">
        <v>85</v>
      </c>
      <c r="F54" s="242">
        <v>1971</v>
      </c>
      <c r="G54" s="242">
        <v>2002</v>
      </c>
      <c r="H54" s="243">
        <v>1.5</v>
      </c>
      <c r="I54" s="241">
        <v>6</v>
      </c>
      <c r="J54" s="227"/>
      <c r="L54" s="244"/>
      <c r="M54" s="244"/>
      <c r="N54" s="245"/>
      <c r="O54" s="227"/>
    </row>
    <row r="55" spans="1:15" ht="15" customHeight="1" x14ac:dyDescent="0.5">
      <c r="A55" s="197" t="s">
        <v>54</v>
      </c>
      <c r="B55" s="239">
        <v>65075</v>
      </c>
      <c r="C55" s="239">
        <v>67615</v>
      </c>
      <c r="D55" s="240">
        <v>29</v>
      </c>
      <c r="E55" s="241">
        <v>93</v>
      </c>
      <c r="F55" s="242">
        <v>1131</v>
      </c>
      <c r="G55" s="242">
        <v>1137</v>
      </c>
      <c r="H55" s="243">
        <v>0.5</v>
      </c>
      <c r="I55" s="241">
        <v>36</v>
      </c>
      <c r="J55" s="227"/>
      <c r="L55" s="244"/>
      <c r="M55" s="244"/>
      <c r="N55" s="245"/>
      <c r="O55" s="227"/>
    </row>
    <row r="56" spans="1:15" ht="15" customHeight="1" x14ac:dyDescent="0.5">
      <c r="A56" s="197" t="s">
        <v>55</v>
      </c>
      <c r="B56" s="239">
        <v>63700</v>
      </c>
      <c r="C56" s="239">
        <v>66443</v>
      </c>
      <c r="D56" s="240">
        <v>31</v>
      </c>
      <c r="E56" s="241">
        <v>92</v>
      </c>
      <c r="F56" s="242">
        <v>3443</v>
      </c>
      <c r="G56" s="242">
        <v>3504</v>
      </c>
      <c r="H56" s="243">
        <v>1.8</v>
      </c>
      <c r="I56" s="241">
        <v>3</v>
      </c>
      <c r="J56" s="227"/>
      <c r="L56" s="244"/>
      <c r="M56" s="244"/>
      <c r="N56" s="245"/>
      <c r="O56" s="227"/>
    </row>
    <row r="57" spans="1:15" ht="15" customHeight="1" x14ac:dyDescent="0.5">
      <c r="A57" s="197" t="s">
        <v>56</v>
      </c>
      <c r="B57" s="239">
        <v>81918</v>
      </c>
      <c r="C57" s="239">
        <v>85945</v>
      </c>
      <c r="D57" s="240">
        <v>3</v>
      </c>
      <c r="E57" s="241">
        <v>119</v>
      </c>
      <c r="F57" s="242">
        <v>585</v>
      </c>
      <c r="G57" s="242">
        <v>588</v>
      </c>
      <c r="H57" s="243">
        <v>0.4</v>
      </c>
      <c r="I57" s="241">
        <v>43</v>
      </c>
      <c r="J57" s="227"/>
      <c r="L57" s="244"/>
      <c r="M57" s="244"/>
      <c r="N57" s="245"/>
      <c r="O57" s="227"/>
    </row>
    <row r="58" spans="1:15" ht="15" customHeight="1" x14ac:dyDescent="0.5">
      <c r="A58" s="196" t="s">
        <v>202</v>
      </c>
      <c r="B58" s="234">
        <v>78387</v>
      </c>
      <c r="C58" s="234">
        <v>82686</v>
      </c>
      <c r="D58" s="235" t="s">
        <v>181</v>
      </c>
      <c r="E58" s="236">
        <v>114</v>
      </c>
      <c r="F58" s="237">
        <v>56702</v>
      </c>
      <c r="G58" s="237">
        <v>57116</v>
      </c>
      <c r="H58" s="238">
        <v>0.7</v>
      </c>
      <c r="I58" s="236" t="s">
        <v>181</v>
      </c>
      <c r="J58" s="227"/>
      <c r="L58" s="244"/>
      <c r="M58" s="244"/>
      <c r="N58" s="245"/>
      <c r="O58" s="227"/>
    </row>
    <row r="59" spans="1:15" ht="15" customHeight="1" x14ac:dyDescent="0.5">
      <c r="A59" s="197" t="s">
        <v>58</v>
      </c>
      <c r="B59" s="239">
        <v>71309</v>
      </c>
      <c r="C59" s="239">
        <v>75247</v>
      </c>
      <c r="D59" s="240">
        <v>12</v>
      </c>
      <c r="E59" s="241">
        <v>104</v>
      </c>
      <c r="F59" s="242">
        <v>737</v>
      </c>
      <c r="G59" s="242">
        <v>740</v>
      </c>
      <c r="H59" s="243">
        <v>0.5</v>
      </c>
      <c r="I59" s="241">
        <v>39</v>
      </c>
      <c r="J59" s="227"/>
      <c r="L59" s="244"/>
      <c r="M59" s="244"/>
      <c r="N59" s="245"/>
      <c r="O59" s="227"/>
    </row>
    <row r="60" spans="1:15" ht="15" customHeight="1" x14ac:dyDescent="0.5">
      <c r="A60" s="197" t="s">
        <v>59</v>
      </c>
      <c r="B60" s="239">
        <v>80771</v>
      </c>
      <c r="C60" s="239">
        <v>85518</v>
      </c>
      <c r="D60" s="240">
        <v>5</v>
      </c>
      <c r="E60" s="241">
        <v>118</v>
      </c>
      <c r="F60" s="242">
        <v>39199</v>
      </c>
      <c r="G60" s="242">
        <v>39431</v>
      </c>
      <c r="H60" s="243">
        <v>0.6</v>
      </c>
      <c r="I60" s="241">
        <v>33</v>
      </c>
      <c r="J60" s="227"/>
      <c r="L60" s="244"/>
      <c r="M60" s="244"/>
      <c r="N60" s="245"/>
      <c r="O60" s="227"/>
    </row>
    <row r="61" spans="1:15" ht="15" customHeight="1" x14ac:dyDescent="0.5">
      <c r="A61" s="197" t="s">
        <v>60</v>
      </c>
      <c r="B61" s="239">
        <v>65888</v>
      </c>
      <c r="C61" s="239">
        <v>69520</v>
      </c>
      <c r="D61" s="240">
        <v>23</v>
      </c>
      <c r="E61" s="241">
        <v>96</v>
      </c>
      <c r="F61" s="242">
        <v>1441</v>
      </c>
      <c r="G61" s="242">
        <v>1446</v>
      </c>
      <c r="H61" s="243">
        <v>0.3</v>
      </c>
      <c r="I61" s="241">
        <v>46</v>
      </c>
      <c r="J61" s="227"/>
      <c r="L61" s="244"/>
      <c r="M61" s="244"/>
      <c r="N61" s="245"/>
      <c r="O61" s="227"/>
    </row>
    <row r="62" spans="1:15" ht="15" customHeight="1" x14ac:dyDescent="0.5">
      <c r="A62" s="197" t="s">
        <v>203</v>
      </c>
      <c r="B62" s="239">
        <v>65822</v>
      </c>
      <c r="C62" s="239">
        <v>68657</v>
      </c>
      <c r="D62" s="240">
        <v>25</v>
      </c>
      <c r="E62" s="241">
        <v>95</v>
      </c>
      <c r="F62" s="242">
        <v>3214</v>
      </c>
      <c r="G62" s="242">
        <v>3267</v>
      </c>
      <c r="H62" s="243">
        <v>1.7</v>
      </c>
      <c r="I62" s="241">
        <v>5</v>
      </c>
      <c r="J62" s="227"/>
      <c r="L62" s="244"/>
      <c r="M62" s="244"/>
      <c r="N62" s="245"/>
      <c r="O62" s="227"/>
    </row>
    <row r="63" spans="1:15" ht="15" customHeight="1" x14ac:dyDescent="0.5">
      <c r="A63" s="197" t="s">
        <v>62</v>
      </c>
      <c r="B63" s="239">
        <v>67514</v>
      </c>
      <c r="C63" s="239">
        <v>70685</v>
      </c>
      <c r="D63" s="240">
        <v>19</v>
      </c>
      <c r="E63" s="241">
        <v>98</v>
      </c>
      <c r="F63" s="242">
        <v>4254</v>
      </c>
      <c r="G63" s="242">
        <v>4272</v>
      </c>
      <c r="H63" s="243">
        <v>0.4</v>
      </c>
      <c r="I63" s="241">
        <v>42</v>
      </c>
      <c r="J63" s="227"/>
      <c r="L63" s="244"/>
      <c r="M63" s="244"/>
      <c r="N63" s="245"/>
      <c r="O63" s="227"/>
    </row>
    <row r="64" spans="1:15" ht="15.75" customHeight="1" x14ac:dyDescent="0.5">
      <c r="A64" s="197" t="s">
        <v>204</v>
      </c>
      <c r="B64" s="239">
        <v>80472</v>
      </c>
      <c r="C64" s="239">
        <v>83938</v>
      </c>
      <c r="D64" s="240">
        <v>7</v>
      </c>
      <c r="E64" s="241">
        <v>116</v>
      </c>
      <c r="F64" s="242">
        <v>7857</v>
      </c>
      <c r="G64" s="242">
        <v>7958</v>
      </c>
      <c r="H64" s="243">
        <v>1.3</v>
      </c>
      <c r="I64" s="241">
        <v>11</v>
      </c>
      <c r="J64" s="227"/>
      <c r="L64" s="244"/>
      <c r="M64" s="244"/>
      <c r="N64" s="245"/>
      <c r="O64" s="227"/>
    </row>
    <row r="65" spans="1:20" s="25" customFormat="1" ht="15" customHeight="1" x14ac:dyDescent="0.5">
      <c r="A65" s="249" t="s">
        <v>98</v>
      </c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30"/>
      <c r="P65" s="30"/>
      <c r="Q65" s="30"/>
      <c r="R65" s="30"/>
      <c r="S65" s="31"/>
      <c r="T65" s="24"/>
    </row>
    <row r="66" spans="1:20" s="25" customFormat="1" ht="15" customHeight="1" x14ac:dyDescent="0.5">
      <c r="A66" s="249" t="s">
        <v>65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30"/>
      <c r="P66" s="30"/>
      <c r="Q66" s="30"/>
      <c r="R66" s="30"/>
      <c r="S66" s="31"/>
      <c r="T66" s="24"/>
    </row>
    <row r="67" spans="1:20" ht="16.5" customHeight="1" x14ac:dyDescent="0.45">
      <c r="A67" s="407" t="s">
        <v>231</v>
      </c>
      <c r="B67" s="407"/>
      <c r="C67" s="407"/>
      <c r="D67" s="407"/>
      <c r="E67" s="407"/>
      <c r="F67" s="407"/>
      <c r="G67" s="407"/>
      <c r="H67" s="407"/>
      <c r="I67" s="407"/>
    </row>
    <row r="68" spans="1:20" ht="14.1" x14ac:dyDescent="0.5">
      <c r="A68" s="250" t="s">
        <v>68</v>
      </c>
      <c r="B68" s="218"/>
      <c r="C68" s="218"/>
      <c r="D68" s="218"/>
      <c r="E68" s="218"/>
      <c r="F68" s="218"/>
      <c r="G68" s="218"/>
      <c r="H68" s="218"/>
      <c r="I68" s="218"/>
    </row>
    <row r="69" spans="1:20" x14ac:dyDescent="0.45">
      <c r="A69" s="251"/>
      <c r="B69" s="251"/>
      <c r="C69" s="251"/>
      <c r="D69" s="251"/>
      <c r="E69" s="251"/>
      <c r="F69" s="251"/>
      <c r="G69" s="251"/>
    </row>
    <row r="70" spans="1:20" x14ac:dyDescent="0.45">
      <c r="A70" s="251"/>
      <c r="B70" s="251"/>
      <c r="C70" s="251"/>
      <c r="D70" s="251"/>
      <c r="E70" s="251"/>
      <c r="F70" s="251"/>
      <c r="G70" s="251"/>
    </row>
    <row r="71" spans="1:20" x14ac:dyDescent="0.45">
      <c r="A71" s="251"/>
      <c r="B71" s="251"/>
      <c r="C71" s="251"/>
      <c r="D71" s="251"/>
      <c r="E71" s="251"/>
      <c r="F71" s="251"/>
      <c r="G71" s="251"/>
    </row>
    <row r="72" spans="1:20" x14ac:dyDescent="0.45">
      <c r="A72" s="251"/>
      <c r="B72" s="251"/>
      <c r="C72" s="251"/>
      <c r="D72" s="251"/>
      <c r="E72" s="251"/>
      <c r="F72" s="251"/>
      <c r="G72" s="251"/>
    </row>
    <row r="73" spans="1:20" x14ac:dyDescent="0.45">
      <c r="A73" s="251"/>
      <c r="B73" s="251"/>
      <c r="C73" s="251"/>
      <c r="D73" s="251"/>
      <c r="E73" s="251"/>
      <c r="F73" s="251"/>
      <c r="G73" s="251"/>
    </row>
    <row r="74" spans="1:20" x14ac:dyDescent="0.45">
      <c r="A74" s="251"/>
      <c r="B74" s="251"/>
      <c r="C74" s="251"/>
      <c r="D74" s="251"/>
      <c r="E74" s="251"/>
      <c r="F74" s="251"/>
      <c r="G74" s="251"/>
    </row>
    <row r="75" spans="1:20" x14ac:dyDescent="0.45">
      <c r="A75" s="251"/>
      <c r="B75" s="251"/>
      <c r="C75" s="251"/>
      <c r="D75" s="251"/>
      <c r="E75" s="251"/>
      <c r="F75" s="251"/>
      <c r="G75" s="251"/>
    </row>
    <row r="76" spans="1:20" x14ac:dyDescent="0.45">
      <c r="A76" s="251"/>
      <c r="B76" s="251"/>
      <c r="C76" s="251"/>
      <c r="D76" s="251"/>
      <c r="E76" s="251"/>
      <c r="F76" s="251"/>
      <c r="G76" s="251"/>
    </row>
    <row r="77" spans="1:20" x14ac:dyDescent="0.45">
      <c r="A77" s="251"/>
      <c r="B77" s="251"/>
      <c r="C77" s="251"/>
      <c r="D77" s="251"/>
      <c r="E77" s="251"/>
      <c r="F77" s="251"/>
      <c r="G77" s="251"/>
    </row>
    <row r="78" spans="1:20" x14ac:dyDescent="0.45">
      <c r="A78" s="251"/>
      <c r="B78" s="251"/>
      <c r="C78" s="251"/>
      <c r="D78" s="251"/>
      <c r="E78" s="251"/>
      <c r="F78" s="251"/>
      <c r="G78" s="251"/>
    </row>
    <row r="79" spans="1:20" x14ac:dyDescent="0.45">
      <c r="A79" s="251"/>
      <c r="B79" s="251"/>
      <c r="C79" s="251"/>
      <c r="D79" s="251"/>
      <c r="E79" s="251"/>
      <c r="F79" s="251"/>
      <c r="G79" s="251"/>
    </row>
    <row r="80" spans="1:20" x14ac:dyDescent="0.45">
      <c r="A80" s="251"/>
      <c r="B80" s="251"/>
      <c r="C80" s="251"/>
      <c r="D80" s="251"/>
      <c r="E80" s="251"/>
      <c r="F80" s="251"/>
      <c r="G80" s="251"/>
    </row>
    <row r="81" spans="1:7" x14ac:dyDescent="0.45">
      <c r="A81" s="251"/>
      <c r="B81" s="251"/>
      <c r="C81" s="251"/>
      <c r="D81" s="251"/>
      <c r="E81" s="251"/>
      <c r="F81" s="251"/>
      <c r="G81" s="251"/>
    </row>
    <row r="82" spans="1:7" x14ac:dyDescent="0.45">
      <c r="A82" s="251"/>
      <c r="B82" s="251"/>
      <c r="C82" s="251"/>
      <c r="D82" s="251"/>
      <c r="E82" s="251"/>
      <c r="F82" s="251"/>
      <c r="G82" s="251"/>
    </row>
    <row r="83" spans="1:7" x14ac:dyDescent="0.45">
      <c r="A83" s="251"/>
      <c r="B83" s="251"/>
      <c r="C83" s="251"/>
      <c r="D83" s="251"/>
      <c r="E83" s="251"/>
      <c r="F83" s="251"/>
      <c r="G83" s="251"/>
    </row>
    <row r="84" spans="1:7" x14ac:dyDescent="0.45">
      <c r="A84" s="251"/>
      <c r="B84" s="251"/>
      <c r="C84" s="251"/>
      <c r="D84" s="251"/>
      <c r="E84" s="251"/>
      <c r="F84" s="251"/>
      <c r="G84" s="251"/>
    </row>
    <row r="85" spans="1:7" x14ac:dyDescent="0.45">
      <c r="A85" s="251"/>
      <c r="B85" s="251"/>
      <c r="C85" s="251"/>
      <c r="D85" s="251"/>
      <c r="E85" s="251"/>
      <c r="F85" s="251"/>
      <c r="G85" s="251"/>
    </row>
    <row r="86" spans="1:7" x14ac:dyDescent="0.45">
      <c r="A86" s="251"/>
      <c r="B86" s="251"/>
      <c r="C86" s="251"/>
      <c r="D86" s="251"/>
      <c r="E86" s="251"/>
      <c r="F86" s="251"/>
      <c r="G86" s="251"/>
    </row>
    <row r="87" spans="1:7" x14ac:dyDescent="0.45">
      <c r="A87" s="251"/>
      <c r="B87" s="251"/>
      <c r="C87" s="251"/>
      <c r="D87" s="251"/>
      <c r="E87" s="251"/>
      <c r="F87" s="251"/>
      <c r="G87" s="251"/>
    </row>
    <row r="88" spans="1:7" x14ac:dyDescent="0.45">
      <c r="A88" s="251"/>
      <c r="B88" s="251"/>
      <c r="C88" s="251"/>
      <c r="D88" s="251"/>
      <c r="E88" s="251"/>
      <c r="F88" s="251"/>
      <c r="G88" s="251"/>
    </row>
    <row r="89" spans="1:7" x14ac:dyDescent="0.45">
      <c r="A89" s="251"/>
      <c r="B89" s="251"/>
      <c r="C89" s="251"/>
      <c r="D89" s="251"/>
      <c r="E89" s="251"/>
      <c r="F89" s="251"/>
      <c r="G89" s="251"/>
    </row>
    <row r="90" spans="1:7" x14ac:dyDescent="0.45">
      <c r="A90" s="251"/>
      <c r="B90" s="251"/>
      <c r="C90" s="251"/>
      <c r="D90" s="251"/>
      <c r="E90" s="251"/>
      <c r="F90" s="251"/>
      <c r="G90" s="251"/>
    </row>
    <row r="91" spans="1:7" x14ac:dyDescent="0.45">
      <c r="A91" s="251"/>
      <c r="B91" s="251"/>
      <c r="C91" s="251"/>
      <c r="D91" s="251"/>
      <c r="E91" s="251"/>
      <c r="F91" s="251"/>
      <c r="G91" s="251"/>
    </row>
    <row r="92" spans="1:7" x14ac:dyDescent="0.45">
      <c r="A92" s="251"/>
      <c r="B92" s="251"/>
      <c r="C92" s="251"/>
      <c r="D92" s="251"/>
      <c r="E92" s="251"/>
      <c r="F92" s="251"/>
      <c r="G92" s="251"/>
    </row>
    <row r="93" spans="1:7" x14ac:dyDescent="0.45">
      <c r="A93" s="251"/>
      <c r="B93" s="251"/>
      <c r="C93" s="251"/>
      <c r="D93" s="251"/>
      <c r="E93" s="251"/>
      <c r="F93" s="251"/>
      <c r="G93" s="251"/>
    </row>
    <row r="94" spans="1:7" x14ac:dyDescent="0.45">
      <c r="A94" s="251"/>
      <c r="B94" s="251"/>
      <c r="C94" s="251"/>
      <c r="D94" s="251"/>
      <c r="E94" s="251"/>
      <c r="F94" s="251"/>
      <c r="G94" s="251"/>
    </row>
    <row r="95" spans="1:7" x14ac:dyDescent="0.45">
      <c r="A95" s="251"/>
      <c r="B95" s="251"/>
      <c r="C95" s="251"/>
      <c r="D95" s="251"/>
      <c r="E95" s="251"/>
      <c r="F95" s="251"/>
      <c r="G95" s="251"/>
    </row>
    <row r="96" spans="1:7" x14ac:dyDescent="0.45">
      <c r="A96" s="251"/>
      <c r="B96" s="251"/>
      <c r="C96" s="251"/>
      <c r="D96" s="251"/>
      <c r="E96" s="251"/>
      <c r="F96" s="251"/>
      <c r="G96" s="251"/>
    </row>
    <row r="97" spans="1:7" x14ac:dyDescent="0.45">
      <c r="A97" s="251"/>
      <c r="B97" s="251"/>
      <c r="C97" s="251"/>
      <c r="D97" s="251"/>
      <c r="E97" s="251"/>
      <c r="F97" s="251"/>
      <c r="G97" s="251"/>
    </row>
    <row r="98" spans="1:7" x14ac:dyDescent="0.45">
      <c r="A98" s="251"/>
      <c r="B98" s="251"/>
      <c r="C98" s="251"/>
      <c r="D98" s="251"/>
      <c r="E98" s="251"/>
      <c r="F98" s="251"/>
      <c r="G98" s="251"/>
    </row>
    <row r="99" spans="1:7" x14ac:dyDescent="0.45">
      <c r="A99" s="251"/>
      <c r="B99" s="251"/>
      <c r="C99" s="251"/>
      <c r="D99" s="251"/>
      <c r="E99" s="251"/>
      <c r="F99" s="251"/>
      <c r="G99" s="251"/>
    </row>
    <row r="100" spans="1:7" x14ac:dyDescent="0.45">
      <c r="A100" s="251"/>
      <c r="B100" s="251"/>
      <c r="C100" s="251"/>
      <c r="D100" s="251"/>
      <c r="E100" s="251"/>
      <c r="F100" s="251"/>
      <c r="G100" s="251"/>
    </row>
    <row r="101" spans="1:7" x14ac:dyDescent="0.45">
      <c r="A101" s="251"/>
      <c r="B101" s="251"/>
      <c r="C101" s="251"/>
      <c r="D101" s="251"/>
      <c r="E101" s="251"/>
      <c r="F101" s="251"/>
      <c r="G101" s="251"/>
    </row>
    <row r="102" spans="1:7" x14ac:dyDescent="0.45">
      <c r="A102" s="251"/>
      <c r="B102" s="251"/>
      <c r="C102" s="251"/>
      <c r="D102" s="251"/>
      <c r="E102" s="251"/>
      <c r="F102" s="251"/>
      <c r="G102" s="251"/>
    </row>
    <row r="103" spans="1:7" x14ac:dyDescent="0.45">
      <c r="A103" s="251"/>
      <c r="B103" s="251"/>
      <c r="C103" s="251"/>
      <c r="D103" s="251"/>
      <c r="E103" s="251"/>
      <c r="F103" s="251"/>
      <c r="G103" s="251"/>
    </row>
    <row r="104" spans="1:7" x14ac:dyDescent="0.45">
      <c r="A104" s="251"/>
      <c r="B104" s="251"/>
      <c r="C104" s="251"/>
      <c r="D104" s="251"/>
      <c r="E104" s="251"/>
      <c r="F104" s="251"/>
      <c r="G104" s="251"/>
    </row>
    <row r="105" spans="1:7" x14ac:dyDescent="0.45">
      <c r="A105" s="251"/>
      <c r="B105" s="251"/>
      <c r="C105" s="251"/>
      <c r="D105" s="251"/>
      <c r="E105" s="251"/>
      <c r="F105" s="251"/>
      <c r="G105" s="251"/>
    </row>
    <row r="106" spans="1:7" x14ac:dyDescent="0.45">
      <c r="A106" s="251"/>
      <c r="B106" s="251"/>
      <c r="C106" s="251"/>
      <c r="D106" s="251"/>
      <c r="E106" s="251"/>
      <c r="F106" s="251"/>
      <c r="G106" s="251"/>
    </row>
    <row r="107" spans="1:7" x14ac:dyDescent="0.45">
      <c r="A107" s="251"/>
      <c r="B107" s="251"/>
      <c r="C107" s="251"/>
      <c r="D107" s="251"/>
      <c r="E107" s="251"/>
      <c r="F107" s="251"/>
      <c r="G107" s="251"/>
    </row>
    <row r="108" spans="1:7" x14ac:dyDescent="0.45">
      <c r="A108" s="251"/>
      <c r="B108" s="251"/>
      <c r="C108" s="251"/>
      <c r="D108" s="251"/>
      <c r="E108" s="251"/>
      <c r="F108" s="251"/>
      <c r="G108" s="251"/>
    </row>
    <row r="109" spans="1:7" x14ac:dyDescent="0.45">
      <c r="A109" s="251"/>
      <c r="B109" s="251"/>
      <c r="C109" s="251"/>
      <c r="D109" s="251"/>
      <c r="E109" s="251"/>
      <c r="F109" s="251"/>
      <c r="G109" s="251"/>
    </row>
    <row r="110" spans="1:7" x14ac:dyDescent="0.45">
      <c r="A110" s="251"/>
      <c r="B110" s="251"/>
      <c r="C110" s="251"/>
      <c r="D110" s="251"/>
      <c r="E110" s="251"/>
      <c r="F110" s="251"/>
      <c r="G110" s="251"/>
    </row>
    <row r="111" spans="1:7" x14ac:dyDescent="0.45">
      <c r="A111" s="251"/>
      <c r="B111" s="251"/>
      <c r="C111" s="251"/>
      <c r="D111" s="251"/>
      <c r="E111" s="251"/>
      <c r="F111" s="251"/>
      <c r="G111" s="251"/>
    </row>
    <row r="112" spans="1:7" x14ac:dyDescent="0.45">
      <c r="A112" s="251"/>
      <c r="B112" s="251"/>
      <c r="C112" s="251"/>
      <c r="D112" s="251"/>
      <c r="E112" s="251"/>
      <c r="F112" s="251"/>
      <c r="G112" s="251"/>
    </row>
    <row r="113" spans="1:7" x14ac:dyDescent="0.45">
      <c r="A113" s="251"/>
      <c r="B113" s="251"/>
      <c r="C113" s="251"/>
      <c r="D113" s="251"/>
      <c r="E113" s="251"/>
      <c r="F113" s="251"/>
      <c r="G113" s="251"/>
    </row>
    <row r="114" spans="1:7" x14ac:dyDescent="0.45">
      <c r="A114" s="251"/>
      <c r="B114" s="251"/>
      <c r="C114" s="251"/>
      <c r="D114" s="251"/>
      <c r="E114" s="251"/>
      <c r="F114" s="251"/>
      <c r="G114" s="251"/>
    </row>
    <row r="115" spans="1:7" x14ac:dyDescent="0.45">
      <c r="A115" s="251"/>
      <c r="B115" s="251"/>
      <c r="C115" s="251"/>
      <c r="D115" s="251"/>
      <c r="E115" s="251"/>
      <c r="F115" s="251"/>
      <c r="G115" s="251"/>
    </row>
    <row r="116" spans="1:7" x14ac:dyDescent="0.45">
      <c r="A116" s="251"/>
      <c r="B116" s="251"/>
      <c r="C116" s="251"/>
      <c r="D116" s="251"/>
      <c r="E116" s="251"/>
      <c r="F116" s="251"/>
      <c r="G116" s="251"/>
    </row>
    <row r="117" spans="1:7" x14ac:dyDescent="0.45">
      <c r="A117" s="251"/>
      <c r="B117" s="251"/>
      <c r="C117" s="251"/>
      <c r="D117" s="251"/>
      <c r="E117" s="251"/>
      <c r="F117" s="251"/>
      <c r="G117" s="251"/>
    </row>
    <row r="118" spans="1:7" x14ac:dyDescent="0.45">
      <c r="A118" s="251"/>
      <c r="B118" s="251"/>
      <c r="C118" s="251"/>
      <c r="D118" s="251"/>
      <c r="E118" s="251"/>
      <c r="F118" s="251"/>
      <c r="G118" s="251"/>
    </row>
    <row r="119" spans="1:7" x14ac:dyDescent="0.45">
      <c r="A119" s="251"/>
      <c r="B119" s="251"/>
      <c r="C119" s="251"/>
      <c r="D119" s="251"/>
      <c r="E119" s="251"/>
      <c r="F119" s="251"/>
      <c r="G119" s="251"/>
    </row>
    <row r="120" spans="1:7" x14ac:dyDescent="0.45">
      <c r="A120" s="251"/>
      <c r="B120" s="251"/>
      <c r="C120" s="251"/>
      <c r="D120" s="251"/>
      <c r="E120" s="251"/>
      <c r="F120" s="251"/>
      <c r="G120" s="251"/>
    </row>
    <row r="121" spans="1:7" x14ac:dyDescent="0.45">
      <c r="A121" s="251"/>
      <c r="B121" s="251"/>
      <c r="C121" s="251"/>
      <c r="D121" s="251"/>
      <c r="E121" s="251"/>
      <c r="F121" s="251"/>
      <c r="G121" s="251"/>
    </row>
    <row r="122" spans="1:7" x14ac:dyDescent="0.45">
      <c r="A122" s="251"/>
      <c r="B122" s="251"/>
      <c r="C122" s="251"/>
      <c r="D122" s="251"/>
      <c r="E122" s="251"/>
      <c r="F122" s="251"/>
      <c r="G122" s="251"/>
    </row>
    <row r="123" spans="1:7" x14ac:dyDescent="0.45">
      <c r="A123" s="251"/>
      <c r="B123" s="251"/>
      <c r="C123" s="251"/>
      <c r="D123" s="251"/>
      <c r="E123" s="251"/>
      <c r="F123" s="251"/>
      <c r="G123" s="251"/>
    </row>
    <row r="124" spans="1:7" x14ac:dyDescent="0.45">
      <c r="A124" s="251"/>
      <c r="B124" s="251"/>
      <c r="C124" s="251"/>
      <c r="D124" s="251"/>
      <c r="E124" s="251"/>
      <c r="F124" s="251"/>
      <c r="G124" s="251"/>
    </row>
    <row r="125" spans="1:7" x14ac:dyDescent="0.45">
      <c r="A125" s="251"/>
      <c r="B125" s="251"/>
      <c r="C125" s="251"/>
      <c r="D125" s="251"/>
      <c r="E125" s="251"/>
      <c r="F125" s="251"/>
      <c r="G125" s="251"/>
    </row>
    <row r="126" spans="1:7" x14ac:dyDescent="0.45">
      <c r="A126" s="251"/>
      <c r="B126" s="251"/>
      <c r="C126" s="251"/>
      <c r="D126" s="251"/>
      <c r="E126" s="251"/>
      <c r="F126" s="251"/>
      <c r="G126" s="251"/>
    </row>
    <row r="127" spans="1:7" x14ac:dyDescent="0.45">
      <c r="A127" s="251"/>
      <c r="B127" s="251"/>
      <c r="C127" s="251"/>
      <c r="D127" s="251"/>
      <c r="E127" s="251"/>
      <c r="F127" s="251"/>
      <c r="G127" s="251"/>
    </row>
    <row r="128" spans="1:7" x14ac:dyDescent="0.45">
      <c r="A128" s="251"/>
      <c r="B128" s="251"/>
      <c r="C128" s="251"/>
      <c r="D128" s="251"/>
      <c r="E128" s="251"/>
      <c r="F128" s="251"/>
      <c r="G128" s="251"/>
    </row>
    <row r="129" spans="1:15" x14ac:dyDescent="0.45">
      <c r="A129" s="251"/>
      <c r="B129" s="251"/>
      <c r="C129" s="251"/>
      <c r="D129" s="251"/>
      <c r="E129" s="251"/>
      <c r="F129" s="251"/>
      <c r="G129" s="251"/>
    </row>
    <row r="130" spans="1:15" x14ac:dyDescent="0.45">
      <c r="A130" s="251"/>
      <c r="B130" s="251"/>
      <c r="C130" s="251"/>
      <c r="D130" s="251"/>
      <c r="E130" s="251"/>
      <c r="F130" s="251"/>
      <c r="G130" s="251"/>
    </row>
    <row r="131" spans="1:15" x14ac:dyDescent="0.45">
      <c r="A131" s="251"/>
      <c r="B131" s="251"/>
      <c r="C131" s="251"/>
      <c r="D131" s="251"/>
      <c r="E131" s="251"/>
      <c r="F131" s="251"/>
      <c r="G131" s="251"/>
    </row>
    <row r="132" spans="1:15" x14ac:dyDescent="0.45">
      <c r="A132" s="251"/>
      <c r="B132" s="251"/>
      <c r="C132" s="251"/>
      <c r="D132" s="251"/>
      <c r="E132" s="251"/>
      <c r="F132" s="251"/>
      <c r="G132" s="251"/>
    </row>
    <row r="133" spans="1:15" x14ac:dyDescent="0.45">
      <c r="A133" s="251"/>
      <c r="B133" s="251"/>
      <c r="C133" s="251"/>
      <c r="D133" s="251"/>
      <c r="E133" s="251"/>
      <c r="F133" s="251"/>
      <c r="G133" s="251"/>
    </row>
    <row r="134" spans="1:15" x14ac:dyDescent="0.45">
      <c r="A134" s="251"/>
      <c r="B134" s="251"/>
      <c r="C134" s="251"/>
      <c r="D134" s="251"/>
      <c r="E134" s="251"/>
      <c r="F134" s="251"/>
      <c r="G134" s="251"/>
    </row>
    <row r="135" spans="1:15" x14ac:dyDescent="0.45">
      <c r="A135" s="251"/>
      <c r="B135" s="251"/>
      <c r="C135" s="251"/>
      <c r="D135" s="251"/>
      <c r="E135" s="251"/>
      <c r="F135" s="251"/>
      <c r="G135" s="251"/>
    </row>
    <row r="136" spans="1:15" x14ac:dyDescent="0.45">
      <c r="A136" s="251"/>
      <c r="B136" s="251"/>
      <c r="C136" s="251"/>
      <c r="D136" s="251"/>
      <c r="E136" s="251"/>
      <c r="F136" s="251"/>
      <c r="G136" s="251"/>
    </row>
    <row r="137" spans="1:15" x14ac:dyDescent="0.45">
      <c r="A137" s="251"/>
      <c r="B137" s="251"/>
      <c r="C137" s="251"/>
      <c r="D137" s="251"/>
      <c r="E137" s="251"/>
      <c r="F137" s="251"/>
      <c r="G137" s="251"/>
    </row>
    <row r="138" spans="1:15" x14ac:dyDescent="0.45">
      <c r="A138" s="251"/>
      <c r="B138" s="251"/>
      <c r="C138" s="251"/>
      <c r="D138" s="251"/>
      <c r="E138" s="251"/>
      <c r="F138" s="251"/>
      <c r="G138" s="251"/>
    </row>
    <row r="139" spans="1:15" x14ac:dyDescent="0.45">
      <c r="A139" s="251"/>
      <c r="B139" s="251"/>
      <c r="C139" s="251"/>
      <c r="D139" s="251"/>
      <c r="E139" s="251"/>
      <c r="F139" s="251"/>
      <c r="G139" s="251"/>
    </row>
    <row r="140" spans="1:15" x14ac:dyDescent="0.45">
      <c r="A140" s="251"/>
      <c r="B140" s="251"/>
      <c r="C140" s="251"/>
      <c r="D140" s="251"/>
      <c r="E140" s="251"/>
      <c r="F140" s="251"/>
      <c r="G140" s="251"/>
    </row>
    <row r="141" spans="1:15" x14ac:dyDescent="0.45">
      <c r="A141" s="251"/>
      <c r="B141" s="251"/>
      <c r="C141" s="251"/>
      <c r="D141" s="251"/>
      <c r="E141" s="251"/>
      <c r="F141" s="251"/>
      <c r="G141" s="251"/>
    </row>
    <row r="142" spans="1:15" x14ac:dyDescent="0.45">
      <c r="A142" s="251"/>
      <c r="B142" s="251"/>
      <c r="C142" s="251"/>
      <c r="D142" s="251"/>
      <c r="E142" s="251"/>
      <c r="F142" s="251"/>
      <c r="G142" s="251"/>
    </row>
    <row r="143" spans="1:15" x14ac:dyDescent="0.45">
      <c r="A143" s="251"/>
      <c r="B143" s="251"/>
      <c r="C143" s="251"/>
      <c r="D143" s="251"/>
      <c r="E143" s="251"/>
      <c r="F143" s="251"/>
      <c r="G143" s="251"/>
    </row>
    <row r="144" spans="1:15" x14ac:dyDescent="0.45">
      <c r="A144" s="251"/>
      <c r="B144" s="251"/>
      <c r="C144" s="251"/>
      <c r="D144" s="251"/>
      <c r="E144" s="251"/>
      <c r="F144" s="251"/>
      <c r="G144" s="251"/>
      <c r="J144" s="251"/>
      <c r="K144" s="251"/>
      <c r="L144" s="251"/>
      <c r="M144" s="251"/>
      <c r="N144" s="251"/>
      <c r="O144" s="251"/>
    </row>
    <row r="145" spans="2:15" x14ac:dyDescent="0.45"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</row>
    <row r="146" spans="2:15" x14ac:dyDescent="0.45">
      <c r="B146" s="251"/>
      <c r="C146" s="251"/>
      <c r="D146" s="251"/>
      <c r="E146" s="251"/>
      <c r="F146" s="251"/>
      <c r="G146" s="251"/>
      <c r="H146" s="251"/>
      <c r="I146" s="251"/>
      <c r="J146" s="251"/>
      <c r="K146" s="251"/>
      <c r="L146" s="251"/>
      <c r="M146" s="251"/>
      <c r="N146" s="251"/>
      <c r="O146" s="251"/>
    </row>
    <row r="147" spans="2:15" x14ac:dyDescent="0.45">
      <c r="B147" s="251"/>
      <c r="C147" s="251"/>
      <c r="D147" s="251"/>
      <c r="E147" s="251"/>
      <c r="F147" s="251"/>
      <c r="G147" s="251"/>
      <c r="H147" s="251"/>
      <c r="I147" s="251"/>
      <c r="J147" s="251"/>
      <c r="K147" s="251"/>
      <c r="L147" s="251"/>
      <c r="M147" s="251"/>
      <c r="N147" s="251"/>
      <c r="O147" s="251"/>
    </row>
    <row r="148" spans="2:15" x14ac:dyDescent="0.45">
      <c r="B148" s="251"/>
      <c r="C148" s="251"/>
      <c r="D148" s="251"/>
      <c r="E148" s="251"/>
      <c r="F148" s="251"/>
      <c r="G148" s="251"/>
      <c r="H148" s="251"/>
      <c r="I148" s="251"/>
      <c r="J148" s="251"/>
      <c r="K148" s="251"/>
      <c r="L148" s="251"/>
      <c r="M148" s="251"/>
      <c r="N148" s="251"/>
      <c r="O148" s="251"/>
    </row>
    <row r="149" spans="2:15" x14ac:dyDescent="0.45">
      <c r="B149" s="251"/>
      <c r="C149" s="251"/>
      <c r="D149" s="251"/>
      <c r="E149" s="251"/>
      <c r="F149" s="251"/>
      <c r="G149" s="251"/>
      <c r="H149" s="251"/>
      <c r="I149" s="251"/>
      <c r="J149" s="251"/>
      <c r="K149" s="251"/>
      <c r="L149" s="251"/>
      <c r="M149" s="251"/>
      <c r="N149" s="251"/>
      <c r="O149" s="251"/>
    </row>
    <row r="150" spans="2:15" x14ac:dyDescent="0.45">
      <c r="B150" s="251"/>
      <c r="C150" s="251"/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251"/>
      <c r="O150" s="251"/>
    </row>
    <row r="151" spans="2:15" x14ac:dyDescent="0.45">
      <c r="B151" s="251"/>
      <c r="C151" s="251"/>
      <c r="D151" s="251"/>
      <c r="E151" s="251"/>
      <c r="F151" s="251"/>
      <c r="G151" s="251"/>
      <c r="H151" s="251"/>
      <c r="I151" s="251"/>
      <c r="J151" s="251"/>
      <c r="K151" s="251"/>
      <c r="L151" s="251"/>
      <c r="M151" s="251"/>
      <c r="N151" s="251"/>
      <c r="O151" s="251"/>
    </row>
    <row r="152" spans="2:15" x14ac:dyDescent="0.45">
      <c r="B152" s="251"/>
      <c r="C152" s="251"/>
      <c r="D152" s="251"/>
      <c r="E152" s="251"/>
      <c r="F152" s="251"/>
      <c r="G152" s="251"/>
      <c r="H152" s="251"/>
      <c r="I152" s="251"/>
      <c r="J152" s="251"/>
      <c r="K152" s="251"/>
      <c r="L152" s="251"/>
      <c r="M152" s="251"/>
      <c r="N152" s="251"/>
      <c r="O152" s="251"/>
    </row>
    <row r="153" spans="2:15" x14ac:dyDescent="0.45">
      <c r="B153" s="251"/>
      <c r="C153" s="251"/>
      <c r="D153" s="251"/>
      <c r="E153" s="251"/>
      <c r="F153" s="251"/>
      <c r="G153" s="251"/>
      <c r="H153" s="251"/>
      <c r="I153" s="251"/>
      <c r="J153" s="251"/>
      <c r="K153" s="251"/>
      <c r="L153" s="251"/>
      <c r="M153" s="251"/>
      <c r="N153" s="251"/>
      <c r="O153" s="251"/>
    </row>
    <row r="154" spans="2:15" x14ac:dyDescent="0.45">
      <c r="B154" s="251"/>
      <c r="C154" s="251"/>
      <c r="D154" s="251"/>
      <c r="E154" s="251"/>
      <c r="F154" s="251"/>
      <c r="G154" s="251"/>
      <c r="H154" s="251"/>
      <c r="I154" s="251"/>
      <c r="J154" s="251"/>
      <c r="K154" s="251"/>
      <c r="L154" s="251"/>
      <c r="M154" s="251"/>
      <c r="N154" s="251"/>
      <c r="O154" s="251"/>
    </row>
    <row r="155" spans="2:15" x14ac:dyDescent="0.45">
      <c r="B155" s="251"/>
      <c r="C155" s="251"/>
      <c r="D155" s="251"/>
      <c r="E155" s="251"/>
      <c r="F155" s="251"/>
      <c r="G155" s="251"/>
      <c r="H155" s="251"/>
      <c r="I155" s="251"/>
      <c r="J155" s="251"/>
      <c r="K155" s="251"/>
      <c r="L155" s="251"/>
      <c r="M155" s="251"/>
      <c r="N155" s="251"/>
      <c r="O155" s="251"/>
    </row>
    <row r="156" spans="2:15" x14ac:dyDescent="0.45">
      <c r="B156" s="251"/>
      <c r="C156" s="251"/>
      <c r="D156" s="251"/>
      <c r="E156" s="251"/>
      <c r="F156" s="251"/>
      <c r="G156" s="251"/>
      <c r="H156" s="251"/>
      <c r="I156" s="251"/>
      <c r="J156" s="251"/>
      <c r="K156" s="251"/>
      <c r="L156" s="251"/>
      <c r="M156" s="251"/>
      <c r="N156" s="251"/>
      <c r="O156" s="251"/>
    </row>
    <row r="157" spans="2:15" x14ac:dyDescent="0.45">
      <c r="B157" s="251"/>
      <c r="C157" s="251"/>
      <c r="D157" s="251"/>
      <c r="E157" s="251"/>
      <c r="F157" s="251"/>
      <c r="G157" s="251"/>
      <c r="H157" s="251"/>
      <c r="I157" s="251"/>
      <c r="J157" s="251"/>
      <c r="K157" s="251"/>
      <c r="L157" s="251"/>
      <c r="M157" s="251"/>
      <c r="N157" s="251"/>
      <c r="O157" s="251"/>
    </row>
    <row r="158" spans="2:15" x14ac:dyDescent="0.45"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</row>
    <row r="159" spans="2:15" x14ac:dyDescent="0.45">
      <c r="B159" s="251"/>
      <c r="C159" s="251"/>
      <c r="D159" s="251"/>
      <c r="E159" s="251"/>
      <c r="F159" s="251"/>
      <c r="G159" s="251"/>
      <c r="H159" s="251"/>
      <c r="I159" s="251"/>
      <c r="J159" s="251"/>
      <c r="K159" s="251"/>
      <c r="L159" s="251"/>
      <c r="M159" s="251"/>
      <c r="N159" s="251"/>
      <c r="O159" s="251"/>
    </row>
    <row r="160" spans="2:15" x14ac:dyDescent="0.45">
      <c r="B160" s="251"/>
      <c r="C160" s="251"/>
      <c r="D160" s="251"/>
      <c r="E160" s="251"/>
      <c r="F160" s="251"/>
      <c r="G160" s="251"/>
      <c r="H160" s="251"/>
      <c r="I160" s="251"/>
      <c r="J160" s="251"/>
      <c r="K160" s="251"/>
      <c r="L160" s="251"/>
      <c r="M160" s="251"/>
      <c r="N160" s="251"/>
      <c r="O160" s="251"/>
    </row>
    <row r="161" spans="2:15" x14ac:dyDescent="0.45">
      <c r="B161" s="251"/>
      <c r="C161" s="251"/>
      <c r="D161" s="251"/>
      <c r="E161" s="251"/>
      <c r="F161" s="251"/>
      <c r="G161" s="251"/>
      <c r="H161" s="251"/>
      <c r="I161" s="251"/>
      <c r="J161" s="251"/>
      <c r="K161" s="251"/>
      <c r="L161" s="251"/>
      <c r="M161" s="251"/>
      <c r="N161" s="251"/>
      <c r="O161" s="251"/>
    </row>
    <row r="162" spans="2:15" x14ac:dyDescent="0.45">
      <c r="B162" s="251"/>
      <c r="C162" s="251"/>
      <c r="D162" s="251"/>
      <c r="E162" s="251"/>
      <c r="F162" s="251"/>
      <c r="G162" s="251"/>
      <c r="H162" s="251"/>
      <c r="I162" s="251"/>
      <c r="J162" s="251"/>
      <c r="K162" s="251"/>
      <c r="L162" s="251"/>
      <c r="M162" s="251"/>
      <c r="N162" s="251"/>
      <c r="O162" s="251"/>
    </row>
    <row r="163" spans="2:15" x14ac:dyDescent="0.45">
      <c r="B163" s="251"/>
      <c r="C163" s="251"/>
      <c r="D163" s="251"/>
      <c r="E163" s="251"/>
      <c r="F163" s="251"/>
      <c r="G163" s="251"/>
      <c r="H163" s="251"/>
      <c r="I163" s="251"/>
      <c r="J163" s="251"/>
      <c r="K163" s="251"/>
      <c r="L163" s="251"/>
      <c r="M163" s="251"/>
      <c r="N163" s="251"/>
      <c r="O163" s="251"/>
    </row>
    <row r="164" spans="2:15" x14ac:dyDescent="0.45">
      <c r="B164" s="251"/>
      <c r="C164" s="251"/>
      <c r="D164" s="251"/>
      <c r="E164" s="251"/>
      <c r="F164" s="251"/>
      <c r="G164" s="251"/>
      <c r="H164" s="251"/>
      <c r="I164" s="251"/>
      <c r="J164" s="251"/>
      <c r="K164" s="251"/>
      <c r="L164" s="251"/>
      <c r="M164" s="251"/>
      <c r="N164" s="251"/>
      <c r="O164" s="251"/>
    </row>
    <row r="165" spans="2:15" x14ac:dyDescent="0.45">
      <c r="B165" s="251"/>
      <c r="C165" s="251"/>
      <c r="D165" s="251"/>
      <c r="E165" s="251"/>
      <c r="F165" s="251"/>
      <c r="G165" s="251"/>
      <c r="H165" s="251"/>
      <c r="I165" s="251"/>
      <c r="J165" s="251"/>
      <c r="K165" s="251"/>
      <c r="L165" s="251"/>
      <c r="M165" s="251"/>
      <c r="N165" s="251"/>
      <c r="O165" s="251"/>
    </row>
    <row r="166" spans="2:15" x14ac:dyDescent="0.45">
      <c r="B166" s="251"/>
      <c r="C166" s="251"/>
      <c r="D166" s="251"/>
      <c r="E166" s="251"/>
      <c r="F166" s="251"/>
      <c r="G166" s="251"/>
      <c r="H166" s="251"/>
      <c r="I166" s="251"/>
      <c r="J166" s="251"/>
      <c r="K166" s="251"/>
      <c r="L166" s="251"/>
      <c r="M166" s="251"/>
      <c r="N166" s="251"/>
      <c r="O166" s="251"/>
    </row>
    <row r="167" spans="2:15" x14ac:dyDescent="0.45">
      <c r="B167" s="251"/>
      <c r="C167" s="251"/>
      <c r="D167" s="251"/>
      <c r="E167" s="251"/>
      <c r="F167" s="251"/>
      <c r="G167" s="251"/>
      <c r="H167" s="251"/>
      <c r="I167" s="251"/>
      <c r="J167" s="251"/>
      <c r="K167" s="251"/>
      <c r="L167" s="251"/>
      <c r="M167" s="251"/>
      <c r="N167" s="251"/>
      <c r="O167" s="251"/>
    </row>
    <row r="168" spans="2:15" x14ac:dyDescent="0.45">
      <c r="B168" s="251"/>
      <c r="C168" s="251"/>
      <c r="D168" s="251"/>
      <c r="E168" s="251"/>
      <c r="F168" s="251"/>
      <c r="G168" s="251"/>
      <c r="H168" s="251"/>
      <c r="I168" s="251"/>
      <c r="J168" s="251"/>
      <c r="K168" s="251"/>
      <c r="L168" s="251"/>
      <c r="M168" s="251"/>
      <c r="N168" s="251"/>
      <c r="O168" s="251"/>
    </row>
    <row r="169" spans="2:15" x14ac:dyDescent="0.45">
      <c r="B169" s="251"/>
      <c r="C169" s="251"/>
      <c r="D169" s="251"/>
      <c r="E169" s="251"/>
      <c r="F169" s="251"/>
      <c r="G169" s="251"/>
      <c r="H169" s="251"/>
      <c r="I169" s="251"/>
      <c r="J169" s="251"/>
      <c r="K169" s="251"/>
      <c r="L169" s="251"/>
      <c r="M169" s="251"/>
      <c r="N169" s="251"/>
      <c r="O169" s="251"/>
    </row>
    <row r="170" spans="2:15" x14ac:dyDescent="0.45"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</row>
    <row r="171" spans="2:15" x14ac:dyDescent="0.45">
      <c r="B171" s="251"/>
      <c r="C171" s="251"/>
      <c r="D171" s="251"/>
      <c r="E171" s="251"/>
      <c r="F171" s="251"/>
      <c r="G171" s="251"/>
      <c r="H171" s="251"/>
      <c r="I171" s="251"/>
      <c r="J171" s="251"/>
      <c r="K171" s="251"/>
      <c r="L171" s="251"/>
      <c r="M171" s="251"/>
      <c r="N171" s="251"/>
      <c r="O171" s="251"/>
    </row>
    <row r="172" spans="2:15" x14ac:dyDescent="0.45">
      <c r="B172" s="251"/>
      <c r="C172" s="251"/>
      <c r="D172" s="251"/>
      <c r="E172" s="251"/>
      <c r="F172" s="251"/>
      <c r="G172" s="251"/>
      <c r="H172" s="251"/>
      <c r="I172" s="251"/>
      <c r="J172" s="251"/>
      <c r="K172" s="251"/>
      <c r="L172" s="251"/>
      <c r="M172" s="251"/>
      <c r="N172" s="251"/>
      <c r="O172" s="251"/>
    </row>
    <row r="173" spans="2:15" x14ac:dyDescent="0.45">
      <c r="B173" s="251"/>
      <c r="C173" s="251"/>
      <c r="D173" s="251"/>
      <c r="E173" s="251"/>
      <c r="F173" s="251"/>
      <c r="G173" s="251"/>
      <c r="H173" s="251"/>
      <c r="I173" s="251"/>
      <c r="J173" s="251"/>
      <c r="K173" s="251"/>
      <c r="L173" s="251"/>
      <c r="M173" s="251"/>
      <c r="N173" s="251"/>
      <c r="O173" s="251"/>
    </row>
    <row r="174" spans="2:15" x14ac:dyDescent="0.45">
      <c r="B174" s="251"/>
      <c r="C174" s="251"/>
      <c r="D174" s="251"/>
      <c r="E174" s="251"/>
      <c r="F174" s="251"/>
      <c r="G174" s="251"/>
      <c r="H174" s="251"/>
      <c r="I174" s="251"/>
      <c r="J174" s="251"/>
      <c r="K174" s="251"/>
      <c r="L174" s="251"/>
      <c r="M174" s="251"/>
      <c r="N174" s="251"/>
      <c r="O174" s="251"/>
    </row>
    <row r="175" spans="2:15" x14ac:dyDescent="0.45"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</row>
    <row r="176" spans="2:15" x14ac:dyDescent="0.45">
      <c r="B176" s="251"/>
      <c r="C176" s="251"/>
      <c r="D176" s="251"/>
      <c r="E176" s="251"/>
      <c r="F176" s="251"/>
      <c r="G176" s="251"/>
      <c r="H176" s="251"/>
      <c r="I176" s="251"/>
      <c r="J176" s="251"/>
      <c r="K176" s="251"/>
      <c r="L176" s="251"/>
      <c r="M176" s="251"/>
      <c r="N176" s="251"/>
      <c r="O176" s="251"/>
    </row>
    <row r="177" spans="2:15" x14ac:dyDescent="0.45">
      <c r="B177" s="251"/>
      <c r="C177" s="251"/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1"/>
      <c r="O177" s="251"/>
    </row>
    <row r="178" spans="2:15" x14ac:dyDescent="0.45"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</row>
    <row r="179" spans="2:15" x14ac:dyDescent="0.45">
      <c r="B179" s="251"/>
      <c r="C179" s="251"/>
      <c r="D179" s="251"/>
      <c r="E179" s="251"/>
      <c r="F179" s="251"/>
      <c r="G179" s="251"/>
      <c r="H179" s="251"/>
      <c r="I179" s="251"/>
      <c r="J179" s="251"/>
      <c r="K179" s="251"/>
      <c r="L179" s="251"/>
      <c r="M179" s="251"/>
      <c r="N179" s="251"/>
      <c r="O179" s="251"/>
    </row>
    <row r="180" spans="2:15" x14ac:dyDescent="0.45">
      <c r="B180" s="251"/>
      <c r="C180" s="251"/>
      <c r="D180" s="251"/>
      <c r="E180" s="251"/>
      <c r="F180" s="251"/>
      <c r="G180" s="251"/>
      <c r="H180" s="251"/>
      <c r="I180" s="251"/>
      <c r="J180" s="251"/>
      <c r="K180" s="251"/>
      <c r="L180" s="251"/>
      <c r="M180" s="251"/>
      <c r="N180" s="251"/>
      <c r="O180" s="251"/>
    </row>
    <row r="181" spans="2:15" x14ac:dyDescent="0.45">
      <c r="B181" s="251"/>
      <c r="C181" s="251"/>
      <c r="D181" s="251"/>
      <c r="E181" s="251"/>
      <c r="F181" s="251"/>
      <c r="G181" s="251"/>
      <c r="H181" s="251"/>
      <c r="I181" s="251"/>
      <c r="J181" s="251"/>
      <c r="K181" s="251"/>
      <c r="L181" s="251"/>
      <c r="M181" s="251"/>
      <c r="N181" s="251"/>
      <c r="O181" s="251"/>
    </row>
    <row r="182" spans="2:15" x14ac:dyDescent="0.45">
      <c r="B182" s="251"/>
      <c r="C182" s="251"/>
      <c r="D182" s="251"/>
      <c r="E182" s="251"/>
      <c r="F182" s="251"/>
      <c r="G182" s="251"/>
      <c r="H182" s="251"/>
      <c r="I182" s="251"/>
      <c r="J182" s="251"/>
      <c r="K182" s="251"/>
      <c r="L182" s="251"/>
      <c r="M182" s="251"/>
      <c r="N182" s="251"/>
      <c r="O182" s="251"/>
    </row>
    <row r="183" spans="2:15" x14ac:dyDescent="0.45">
      <c r="B183" s="251"/>
      <c r="C183" s="251"/>
      <c r="D183" s="251"/>
      <c r="E183" s="251"/>
      <c r="F183" s="251"/>
      <c r="G183" s="251"/>
      <c r="H183" s="251"/>
      <c r="I183" s="251"/>
      <c r="J183" s="251"/>
      <c r="K183" s="251"/>
      <c r="L183" s="251"/>
      <c r="M183" s="251"/>
      <c r="N183" s="251"/>
      <c r="O183" s="251"/>
    </row>
    <row r="184" spans="2:15" x14ac:dyDescent="0.45">
      <c r="B184" s="251"/>
      <c r="C184" s="251"/>
      <c r="D184" s="251"/>
      <c r="E184" s="251"/>
      <c r="F184" s="251"/>
      <c r="G184" s="251"/>
      <c r="H184" s="251"/>
      <c r="I184" s="251"/>
      <c r="J184" s="251"/>
      <c r="K184" s="251"/>
      <c r="L184" s="251"/>
      <c r="M184" s="251"/>
      <c r="N184" s="251"/>
      <c r="O184" s="251"/>
    </row>
    <row r="185" spans="2:15" x14ac:dyDescent="0.45">
      <c r="B185" s="251"/>
      <c r="C185" s="251"/>
      <c r="D185" s="251"/>
      <c r="E185" s="251"/>
      <c r="F185" s="251"/>
      <c r="G185" s="251"/>
      <c r="H185" s="251"/>
      <c r="I185" s="251"/>
      <c r="J185" s="251"/>
      <c r="K185" s="251"/>
      <c r="L185" s="251"/>
      <c r="M185" s="251"/>
      <c r="N185" s="251"/>
      <c r="O185" s="251"/>
    </row>
    <row r="186" spans="2:15" x14ac:dyDescent="0.45">
      <c r="B186" s="251"/>
      <c r="C186" s="251"/>
      <c r="D186" s="251"/>
      <c r="E186" s="251"/>
      <c r="F186" s="251"/>
      <c r="G186" s="251"/>
      <c r="H186" s="251"/>
      <c r="I186" s="251"/>
      <c r="J186" s="251"/>
      <c r="K186" s="251"/>
      <c r="L186" s="251"/>
      <c r="M186" s="251"/>
      <c r="N186" s="251"/>
      <c r="O186" s="251"/>
    </row>
    <row r="187" spans="2:15" x14ac:dyDescent="0.45">
      <c r="B187" s="251"/>
      <c r="C187" s="251"/>
      <c r="D187" s="251"/>
      <c r="E187" s="251"/>
      <c r="F187" s="251"/>
      <c r="G187" s="251"/>
      <c r="H187" s="251"/>
      <c r="I187" s="251"/>
      <c r="J187" s="251"/>
      <c r="K187" s="251"/>
      <c r="L187" s="251"/>
      <c r="M187" s="251"/>
      <c r="N187" s="251"/>
      <c r="O187" s="251"/>
    </row>
    <row r="188" spans="2:15" x14ac:dyDescent="0.45">
      <c r="B188" s="251"/>
      <c r="C188" s="251"/>
      <c r="D188" s="251"/>
      <c r="E188" s="251"/>
      <c r="F188" s="251"/>
      <c r="G188" s="251"/>
      <c r="H188" s="251"/>
      <c r="I188" s="251"/>
      <c r="J188" s="251"/>
      <c r="K188" s="251"/>
      <c r="L188" s="251"/>
      <c r="M188" s="251"/>
      <c r="N188" s="251"/>
      <c r="O188" s="251"/>
    </row>
    <row r="189" spans="2:15" x14ac:dyDescent="0.45">
      <c r="B189" s="251"/>
      <c r="C189" s="251"/>
      <c r="D189" s="251"/>
      <c r="E189" s="251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</row>
    <row r="190" spans="2:15" x14ac:dyDescent="0.45">
      <c r="B190" s="251"/>
      <c r="C190" s="251"/>
      <c r="D190" s="251"/>
      <c r="E190" s="251"/>
      <c r="F190" s="251"/>
      <c r="G190" s="251"/>
      <c r="H190" s="251"/>
      <c r="I190" s="251"/>
      <c r="J190" s="251"/>
      <c r="K190" s="251"/>
      <c r="L190" s="251"/>
      <c r="M190" s="251"/>
      <c r="N190" s="251"/>
      <c r="O190" s="251"/>
    </row>
    <row r="191" spans="2:15" x14ac:dyDescent="0.45">
      <c r="B191" s="251"/>
      <c r="C191" s="251"/>
      <c r="D191" s="251"/>
      <c r="E191" s="251"/>
      <c r="F191" s="251"/>
      <c r="G191" s="251"/>
      <c r="H191" s="251"/>
      <c r="I191" s="251"/>
      <c r="J191" s="251"/>
      <c r="K191" s="251"/>
      <c r="L191" s="251"/>
      <c r="M191" s="251"/>
      <c r="N191" s="251"/>
      <c r="O191" s="251"/>
    </row>
    <row r="192" spans="2:15" x14ac:dyDescent="0.45">
      <c r="B192" s="251"/>
      <c r="C192" s="251"/>
      <c r="D192" s="251"/>
      <c r="E192" s="251"/>
      <c r="F192" s="251"/>
      <c r="G192" s="251"/>
      <c r="H192" s="251"/>
      <c r="I192" s="251"/>
      <c r="J192" s="251"/>
      <c r="K192" s="251"/>
      <c r="L192" s="251"/>
      <c r="M192" s="251"/>
      <c r="N192" s="251"/>
      <c r="O192" s="251"/>
    </row>
    <row r="193" spans="2:15" x14ac:dyDescent="0.45">
      <c r="B193" s="251"/>
      <c r="C193" s="251"/>
      <c r="D193" s="251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</row>
    <row r="194" spans="2:15" x14ac:dyDescent="0.45">
      <c r="B194" s="251"/>
      <c r="C194" s="251"/>
      <c r="D194" s="251"/>
      <c r="E194" s="251"/>
      <c r="F194" s="251"/>
      <c r="G194" s="251"/>
      <c r="H194" s="251"/>
      <c r="I194" s="251"/>
      <c r="J194" s="251"/>
      <c r="K194" s="251"/>
      <c r="L194" s="251"/>
      <c r="M194" s="251"/>
      <c r="N194" s="251"/>
      <c r="O194" s="251"/>
    </row>
    <row r="195" spans="2:15" x14ac:dyDescent="0.45">
      <c r="B195" s="251"/>
      <c r="C195" s="251"/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</row>
    <row r="196" spans="2:15" x14ac:dyDescent="0.45">
      <c r="B196" s="251"/>
      <c r="C196" s="251"/>
      <c r="D196" s="251"/>
      <c r="E196" s="251"/>
      <c r="F196" s="251"/>
      <c r="G196" s="251"/>
      <c r="H196" s="251"/>
      <c r="I196" s="251"/>
      <c r="J196" s="251"/>
      <c r="K196" s="251"/>
      <c r="L196" s="251"/>
      <c r="M196" s="251"/>
      <c r="N196" s="251"/>
      <c r="O196" s="251"/>
    </row>
    <row r="197" spans="2:15" x14ac:dyDescent="0.45">
      <c r="B197" s="251"/>
      <c r="C197" s="251"/>
      <c r="D197" s="251"/>
      <c r="E197" s="251"/>
      <c r="F197" s="251"/>
      <c r="G197" s="251"/>
      <c r="H197" s="251"/>
      <c r="I197" s="251"/>
      <c r="J197" s="251"/>
      <c r="K197" s="251"/>
      <c r="L197" s="251"/>
      <c r="M197" s="251"/>
      <c r="N197" s="251"/>
      <c r="O197" s="251"/>
    </row>
    <row r="198" spans="2:15" x14ac:dyDescent="0.45">
      <c r="B198" s="251"/>
      <c r="C198" s="251"/>
      <c r="D198" s="251"/>
      <c r="E198" s="251"/>
      <c r="F198" s="251"/>
      <c r="G198" s="251"/>
      <c r="H198" s="251"/>
      <c r="I198" s="251"/>
      <c r="J198" s="251"/>
      <c r="K198" s="251"/>
      <c r="L198" s="251"/>
      <c r="M198" s="251"/>
      <c r="N198" s="251"/>
      <c r="O198" s="251"/>
    </row>
    <row r="199" spans="2:15" x14ac:dyDescent="0.45">
      <c r="B199" s="251"/>
      <c r="C199" s="251"/>
      <c r="D199" s="251"/>
      <c r="E199" s="251"/>
      <c r="F199" s="251"/>
      <c r="G199" s="251"/>
      <c r="H199" s="251"/>
      <c r="I199" s="251"/>
      <c r="J199" s="251"/>
      <c r="K199" s="251"/>
      <c r="L199" s="251"/>
      <c r="M199" s="251"/>
      <c r="N199" s="251"/>
      <c r="O199" s="251"/>
    </row>
    <row r="200" spans="2:15" x14ac:dyDescent="0.45">
      <c r="B200" s="251"/>
      <c r="C200" s="251"/>
      <c r="D200" s="251"/>
      <c r="E200" s="251"/>
      <c r="F200" s="251"/>
      <c r="G200" s="251"/>
      <c r="H200" s="251"/>
      <c r="I200" s="251"/>
      <c r="J200" s="251"/>
      <c r="K200" s="251"/>
      <c r="L200" s="251"/>
      <c r="M200" s="251"/>
      <c r="N200" s="251"/>
      <c r="O200" s="251"/>
    </row>
    <row r="201" spans="2:15" x14ac:dyDescent="0.45">
      <c r="B201" s="251"/>
      <c r="C201" s="251"/>
      <c r="D201" s="251"/>
      <c r="E201" s="251"/>
      <c r="F201" s="251"/>
      <c r="G201" s="251"/>
      <c r="H201" s="251"/>
      <c r="I201" s="251"/>
      <c r="J201" s="251"/>
      <c r="K201" s="251"/>
      <c r="L201" s="251"/>
      <c r="M201" s="251"/>
      <c r="N201" s="251"/>
      <c r="O201" s="251"/>
    </row>
    <row r="202" spans="2:15" x14ac:dyDescent="0.45"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1"/>
      <c r="O202" s="251"/>
    </row>
    <row r="203" spans="2:15" x14ac:dyDescent="0.45">
      <c r="B203" s="251"/>
      <c r="C203" s="251"/>
      <c r="D203" s="251"/>
      <c r="E203" s="251"/>
      <c r="F203" s="251"/>
      <c r="G203" s="251"/>
      <c r="H203" s="251"/>
      <c r="I203" s="251"/>
      <c r="J203" s="251"/>
      <c r="K203" s="251"/>
      <c r="L203" s="251"/>
      <c r="M203" s="251"/>
      <c r="N203" s="251"/>
      <c r="O203" s="251"/>
    </row>
    <row r="204" spans="2:15" x14ac:dyDescent="0.45">
      <c r="B204" s="251"/>
      <c r="C204" s="251"/>
      <c r="D204" s="251"/>
      <c r="E204" s="251"/>
      <c r="F204" s="251"/>
      <c r="G204" s="251"/>
      <c r="H204" s="251"/>
      <c r="I204" s="251"/>
      <c r="J204" s="251"/>
      <c r="K204" s="251"/>
      <c r="L204" s="251"/>
      <c r="M204" s="251"/>
      <c r="N204" s="251"/>
      <c r="O204" s="251"/>
    </row>
    <row r="205" spans="2:15" x14ac:dyDescent="0.45">
      <c r="B205" s="251"/>
      <c r="C205" s="251"/>
      <c r="D205" s="251"/>
      <c r="E205" s="251"/>
      <c r="F205" s="251"/>
      <c r="G205" s="251"/>
      <c r="H205" s="251"/>
      <c r="I205" s="251"/>
      <c r="J205" s="251"/>
      <c r="K205" s="251"/>
      <c r="L205" s="251"/>
      <c r="M205" s="251"/>
      <c r="N205" s="251"/>
      <c r="O205" s="251"/>
    </row>
    <row r="206" spans="2:15" x14ac:dyDescent="0.45">
      <c r="B206" s="251"/>
      <c r="C206" s="251"/>
      <c r="D206" s="251"/>
      <c r="E206" s="251"/>
      <c r="F206" s="251"/>
      <c r="G206" s="251"/>
      <c r="H206" s="251"/>
      <c r="I206" s="251"/>
      <c r="J206" s="251"/>
      <c r="K206" s="251"/>
      <c r="L206" s="251"/>
      <c r="M206" s="251"/>
      <c r="N206" s="251"/>
      <c r="O206" s="251"/>
    </row>
    <row r="207" spans="2:15" x14ac:dyDescent="0.45"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1"/>
      <c r="O207" s="251"/>
    </row>
    <row r="208" spans="2:15" x14ac:dyDescent="0.45">
      <c r="B208" s="251"/>
      <c r="C208" s="251"/>
      <c r="D208" s="251"/>
      <c r="E208" s="251"/>
      <c r="F208" s="251"/>
      <c r="G208" s="251"/>
      <c r="H208" s="251"/>
      <c r="I208" s="251"/>
      <c r="J208" s="251"/>
      <c r="K208" s="251"/>
      <c r="L208" s="251"/>
      <c r="M208" s="251"/>
      <c r="N208" s="251"/>
      <c r="O208" s="251"/>
    </row>
    <row r="209" spans="2:15" x14ac:dyDescent="0.45">
      <c r="B209" s="251"/>
      <c r="C209" s="251"/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</row>
    <row r="210" spans="2:15" x14ac:dyDescent="0.45">
      <c r="B210" s="251"/>
      <c r="C210" s="251"/>
      <c r="D210" s="251"/>
      <c r="E210" s="251"/>
      <c r="F210" s="251"/>
      <c r="G210" s="251"/>
      <c r="H210" s="251"/>
      <c r="I210" s="251"/>
      <c r="J210" s="251"/>
      <c r="K210" s="251"/>
      <c r="L210" s="251"/>
      <c r="M210" s="251"/>
      <c r="N210" s="251"/>
      <c r="O210" s="251"/>
    </row>
    <row r="211" spans="2:15" x14ac:dyDescent="0.45">
      <c r="B211" s="251"/>
      <c r="C211" s="251"/>
      <c r="D211" s="251"/>
      <c r="E211" s="251"/>
      <c r="F211" s="251"/>
      <c r="G211" s="251"/>
      <c r="H211" s="251"/>
      <c r="I211" s="251"/>
      <c r="J211" s="251"/>
      <c r="K211" s="251"/>
      <c r="L211" s="251"/>
      <c r="M211" s="251"/>
      <c r="N211" s="251"/>
      <c r="O211" s="251"/>
    </row>
    <row r="212" spans="2:15" x14ac:dyDescent="0.45">
      <c r="B212" s="251"/>
      <c r="C212" s="251"/>
      <c r="D212" s="251"/>
      <c r="E212" s="251"/>
      <c r="F212" s="251"/>
      <c r="G212" s="251"/>
      <c r="H212" s="251"/>
      <c r="I212" s="251"/>
      <c r="J212" s="251"/>
      <c r="K212" s="251"/>
      <c r="L212" s="251"/>
      <c r="M212" s="251"/>
      <c r="N212" s="251"/>
      <c r="O212" s="251"/>
    </row>
    <row r="213" spans="2:15" x14ac:dyDescent="0.45">
      <c r="B213" s="251"/>
      <c r="C213" s="251"/>
      <c r="D213" s="251"/>
      <c r="E213" s="251"/>
      <c r="F213" s="251"/>
      <c r="G213" s="251"/>
      <c r="H213" s="251"/>
      <c r="I213" s="251"/>
      <c r="J213" s="251"/>
      <c r="K213" s="251"/>
      <c r="L213" s="251"/>
      <c r="M213" s="251"/>
      <c r="N213" s="251"/>
      <c r="O213" s="251"/>
    </row>
    <row r="214" spans="2:15" x14ac:dyDescent="0.45">
      <c r="B214" s="251"/>
      <c r="C214" s="251"/>
      <c r="D214" s="251"/>
      <c r="E214" s="251"/>
      <c r="F214" s="251"/>
      <c r="G214" s="251"/>
      <c r="H214" s="251"/>
      <c r="I214" s="251"/>
      <c r="J214" s="251"/>
      <c r="K214" s="251"/>
      <c r="L214" s="251"/>
      <c r="M214" s="251"/>
      <c r="N214" s="251"/>
      <c r="O214" s="251"/>
    </row>
    <row r="215" spans="2:15" x14ac:dyDescent="0.45">
      <c r="B215" s="251"/>
      <c r="C215" s="251"/>
      <c r="D215" s="251"/>
      <c r="E215" s="251"/>
      <c r="F215" s="251"/>
      <c r="G215" s="251"/>
      <c r="H215" s="251"/>
      <c r="I215" s="251"/>
      <c r="J215" s="251"/>
      <c r="K215" s="251"/>
      <c r="L215" s="251"/>
      <c r="M215" s="251"/>
      <c r="N215" s="251"/>
      <c r="O215" s="251"/>
    </row>
    <row r="216" spans="2:15" x14ac:dyDescent="0.45">
      <c r="B216" s="251"/>
      <c r="C216" s="251"/>
      <c r="D216" s="251"/>
      <c r="E216" s="251"/>
      <c r="F216" s="251"/>
      <c r="G216" s="251"/>
      <c r="H216" s="251"/>
      <c r="I216" s="251"/>
      <c r="J216" s="251"/>
      <c r="K216" s="251"/>
      <c r="L216" s="251"/>
      <c r="M216" s="251"/>
      <c r="N216" s="251"/>
      <c r="O216" s="251"/>
    </row>
    <row r="217" spans="2:15" x14ac:dyDescent="0.45">
      <c r="B217" s="251"/>
      <c r="C217" s="251"/>
      <c r="D217" s="251"/>
      <c r="E217" s="251"/>
      <c r="F217" s="251"/>
      <c r="G217" s="251"/>
      <c r="H217" s="251"/>
      <c r="I217" s="251"/>
      <c r="J217" s="251"/>
      <c r="K217" s="251"/>
      <c r="L217" s="251"/>
      <c r="M217" s="251"/>
      <c r="N217" s="251"/>
      <c r="O217" s="251"/>
    </row>
    <row r="218" spans="2:15" x14ac:dyDescent="0.45">
      <c r="B218" s="251"/>
      <c r="C218" s="251"/>
      <c r="D218" s="251"/>
      <c r="E218" s="251"/>
      <c r="F218" s="251"/>
      <c r="G218" s="251"/>
      <c r="H218" s="251"/>
      <c r="I218" s="251"/>
      <c r="J218" s="251"/>
      <c r="K218" s="251"/>
      <c r="L218" s="251"/>
      <c r="M218" s="251"/>
      <c r="N218" s="251"/>
      <c r="O218" s="251"/>
    </row>
    <row r="219" spans="2:15" x14ac:dyDescent="0.45">
      <c r="B219" s="251"/>
      <c r="C219" s="251"/>
      <c r="D219" s="251"/>
      <c r="E219" s="251"/>
      <c r="F219" s="251"/>
      <c r="G219" s="251"/>
      <c r="H219" s="251"/>
      <c r="I219" s="251"/>
      <c r="J219" s="251"/>
      <c r="K219" s="251"/>
      <c r="L219" s="251"/>
      <c r="M219" s="251"/>
      <c r="N219" s="251"/>
      <c r="O219" s="251"/>
    </row>
    <row r="220" spans="2:15" x14ac:dyDescent="0.45"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</row>
    <row r="221" spans="2:15" x14ac:dyDescent="0.45">
      <c r="B221" s="251"/>
      <c r="C221" s="251"/>
      <c r="D221" s="251"/>
      <c r="E221" s="251"/>
      <c r="F221" s="251"/>
      <c r="G221" s="251"/>
      <c r="H221" s="251"/>
      <c r="I221" s="251"/>
      <c r="J221" s="251"/>
      <c r="K221" s="251"/>
      <c r="L221" s="251"/>
      <c r="M221" s="251"/>
      <c r="N221" s="251"/>
      <c r="O221" s="251"/>
    </row>
    <row r="222" spans="2:15" x14ac:dyDescent="0.45">
      <c r="B222" s="251"/>
      <c r="C222" s="251"/>
      <c r="D222" s="251"/>
      <c r="E222" s="251"/>
      <c r="F222" s="251"/>
      <c r="G222" s="251"/>
      <c r="H222" s="251"/>
      <c r="I222" s="251"/>
      <c r="J222" s="251"/>
      <c r="K222" s="251"/>
      <c r="L222" s="251"/>
      <c r="M222" s="251"/>
      <c r="N222" s="251"/>
      <c r="O222" s="251"/>
    </row>
    <row r="223" spans="2:15" x14ac:dyDescent="0.45">
      <c r="B223" s="251"/>
      <c r="C223" s="251"/>
      <c r="D223" s="251"/>
      <c r="E223" s="251"/>
      <c r="F223" s="251"/>
      <c r="G223" s="251"/>
      <c r="H223" s="251"/>
      <c r="I223" s="251"/>
      <c r="J223" s="251"/>
      <c r="K223" s="251"/>
      <c r="L223" s="251"/>
      <c r="M223" s="251"/>
      <c r="N223" s="251"/>
      <c r="O223" s="251"/>
    </row>
    <row r="224" spans="2:15" x14ac:dyDescent="0.45">
      <c r="B224" s="251"/>
      <c r="C224" s="251"/>
      <c r="D224" s="251"/>
      <c r="E224" s="251"/>
      <c r="F224" s="251"/>
      <c r="G224" s="251"/>
      <c r="H224" s="251"/>
      <c r="I224" s="251"/>
      <c r="J224" s="251"/>
      <c r="K224" s="251"/>
      <c r="L224" s="251"/>
      <c r="M224" s="251"/>
      <c r="N224" s="251"/>
      <c r="O224" s="251"/>
    </row>
    <row r="225" spans="2:15" x14ac:dyDescent="0.45">
      <c r="B225" s="251"/>
      <c r="C225" s="251"/>
      <c r="D225" s="251"/>
      <c r="E225" s="251"/>
      <c r="F225" s="251"/>
      <c r="G225" s="251"/>
      <c r="H225" s="251"/>
      <c r="I225" s="251"/>
      <c r="J225" s="251"/>
      <c r="K225" s="251"/>
      <c r="L225" s="251"/>
      <c r="M225" s="251"/>
      <c r="N225" s="251"/>
      <c r="O225" s="251"/>
    </row>
    <row r="226" spans="2:15" x14ac:dyDescent="0.45">
      <c r="B226" s="251"/>
      <c r="C226" s="251"/>
      <c r="D226" s="251"/>
      <c r="E226" s="251"/>
      <c r="F226" s="251"/>
      <c r="G226" s="251"/>
      <c r="H226" s="251"/>
      <c r="I226" s="251"/>
      <c r="J226" s="251"/>
      <c r="K226" s="251"/>
      <c r="L226" s="251"/>
      <c r="M226" s="251"/>
      <c r="N226" s="251"/>
      <c r="O226" s="251"/>
    </row>
    <row r="227" spans="2:15" x14ac:dyDescent="0.45">
      <c r="B227" s="251"/>
      <c r="C227" s="251"/>
      <c r="D227" s="251"/>
      <c r="E227" s="251"/>
      <c r="F227" s="251"/>
      <c r="G227" s="251"/>
      <c r="H227" s="251"/>
      <c r="I227" s="251"/>
      <c r="M227" s="251"/>
      <c r="N227" s="251"/>
      <c r="O227" s="251"/>
    </row>
    <row r="228" spans="2:15" x14ac:dyDescent="0.45">
      <c r="B228" s="251"/>
      <c r="C228" s="251"/>
      <c r="D228" s="251"/>
      <c r="E228" s="251"/>
      <c r="F228" s="251"/>
      <c r="G228" s="251"/>
      <c r="H228" s="251"/>
      <c r="I228" s="251"/>
      <c r="M228" s="251"/>
      <c r="N228" s="251"/>
      <c r="O228" s="251"/>
    </row>
    <row r="229" spans="2:15" x14ac:dyDescent="0.45">
      <c r="B229" s="251"/>
      <c r="C229" s="251"/>
      <c r="D229" s="251"/>
      <c r="E229" s="251"/>
      <c r="F229" s="251"/>
      <c r="G229" s="251"/>
      <c r="H229" s="251"/>
      <c r="I229" s="251"/>
      <c r="M229" s="251"/>
      <c r="N229" s="251"/>
      <c r="O229" s="251"/>
    </row>
    <row r="230" spans="2:15" x14ac:dyDescent="0.45">
      <c r="B230" s="251"/>
      <c r="C230" s="251"/>
      <c r="D230" s="251"/>
      <c r="E230" s="251"/>
      <c r="F230" s="251"/>
      <c r="G230" s="251"/>
      <c r="H230" s="251"/>
      <c r="I230" s="251"/>
    </row>
  </sheetData>
  <mergeCells count="9">
    <mergeCell ref="A67:I67"/>
    <mergeCell ref="A1:I1"/>
    <mergeCell ref="B2:E2"/>
    <mergeCell ref="F2:I2"/>
    <mergeCell ref="A3:A4"/>
    <mergeCell ref="B3:B4"/>
    <mergeCell ref="C3:C4"/>
    <mergeCell ref="F3:F4"/>
    <mergeCell ref="G3:G4"/>
  </mergeCells>
  <printOptions horizontalCentered="1"/>
  <pageMargins left="0.7" right="0.7" top="0.75" bottom="0.75" header="0.3" footer="0.3"/>
  <pageSetup scale="46" orientation="portrait" r:id="rId1"/>
  <headerFooter>
    <oddHeader xml:space="preserve">&amp;RFRIDAY, March 28, 2025
</oddHeader>
  </headerFooter>
  <customProperties>
    <customPr name="SourceTableID" r:id="rId2"/>
  </customProperties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2207A-D2A7-4A79-AC28-A426D8579418}">
  <dimension ref="A1:W53"/>
  <sheetViews>
    <sheetView tabSelected="1" topLeftCell="A18" zoomScaleNormal="100" workbookViewId="0">
      <selection activeCell="A8" sqref="A8:XFD8"/>
    </sheetView>
  </sheetViews>
  <sheetFormatPr defaultRowHeight="12.3" x14ac:dyDescent="0.4"/>
  <cols>
    <col min="1" max="1" width="23.609375" customWidth="1"/>
    <col min="2" max="2" width="22.94140625" customWidth="1"/>
    <col min="3" max="3" width="19.5546875" customWidth="1"/>
    <col min="4" max="4" width="31.88671875" customWidth="1"/>
    <col min="5" max="5" width="30.27734375" customWidth="1"/>
    <col min="6" max="6" width="26.6640625" customWidth="1"/>
    <col min="7" max="7" width="27.83203125" customWidth="1"/>
    <col min="8" max="8" width="26.27734375" customWidth="1"/>
    <col min="9" max="9" width="23.5" customWidth="1"/>
    <col min="10" max="10" width="24.6640625" customWidth="1"/>
    <col min="11" max="11" width="20.71875" customWidth="1"/>
    <col min="12" max="12" width="26.0546875" customWidth="1"/>
    <col min="13" max="13" width="17.1640625" customWidth="1"/>
    <col min="14" max="14" width="24.6640625" customWidth="1"/>
    <col min="15" max="15" width="19.44140625" customWidth="1"/>
    <col min="16" max="16" width="37.6640625" customWidth="1"/>
    <col min="17" max="17" width="42.27734375" customWidth="1"/>
    <col min="18" max="18" width="39.109375" customWidth="1"/>
    <col min="19" max="19" width="28.6640625" customWidth="1"/>
    <col min="20" max="20" width="21.0546875" customWidth="1"/>
    <col min="21" max="21" width="18.21875" customWidth="1"/>
    <col min="22" max="22" width="24.71875" customWidth="1"/>
    <col min="23" max="23" width="18" customWidth="1"/>
  </cols>
  <sheetData>
    <row r="1" spans="1:23" x14ac:dyDescent="0.4">
      <c r="A1" t="s">
        <v>232</v>
      </c>
      <c r="B1" t="s">
        <v>233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243</v>
      </c>
      <c r="M1" t="s">
        <v>244</v>
      </c>
      <c r="N1" t="s">
        <v>245</v>
      </c>
      <c r="O1" s="441" t="s">
        <v>246</v>
      </c>
      <c r="P1" t="s">
        <v>247</v>
      </c>
      <c r="Q1" t="s">
        <v>248</v>
      </c>
      <c r="R1" t="s">
        <v>249</v>
      </c>
      <c r="S1" s="444" t="s">
        <v>250</v>
      </c>
      <c r="T1" s="441" t="s">
        <v>251</v>
      </c>
      <c r="U1" s="441" t="s">
        <v>252</v>
      </c>
      <c r="V1" s="441" t="s">
        <v>253</v>
      </c>
      <c r="W1" s="441" t="s">
        <v>254</v>
      </c>
    </row>
    <row r="2" spans="1:23" ht="14.1" x14ac:dyDescent="0.5">
      <c r="A2" t="s">
        <v>34</v>
      </c>
      <c r="B2" s="418">
        <v>329002</v>
      </c>
      <c r="C2" s="419">
        <v>256814</v>
      </c>
      <c r="D2" s="423">
        <v>6.2</v>
      </c>
      <c r="E2" s="420">
        <v>3.8</v>
      </c>
      <c r="F2" s="421">
        <v>5</v>
      </c>
      <c r="G2" s="424">
        <v>297556</v>
      </c>
      <c r="H2" s="426">
        <v>5.6</v>
      </c>
      <c r="I2" s="428">
        <v>5</v>
      </c>
      <c r="J2" s="430">
        <v>56684</v>
      </c>
      <c r="K2" s="432">
        <v>48</v>
      </c>
      <c r="L2" s="434">
        <v>78</v>
      </c>
      <c r="M2" s="436">
        <v>5158</v>
      </c>
      <c r="N2" s="439">
        <v>0.8</v>
      </c>
      <c r="O2" s="418">
        <f>B2*1000000/(M2*1000)</f>
        <v>63784.800310197752</v>
      </c>
      <c r="P2" s="443" t="str">
        <f>IF(E2&lt;1,"Low Growth(Below1%)",IF(E2&lt;2.5,"Moderate Growth(1.0-2.5%)",IF(E2&lt;3.5,"Above Average Growth (2.5-3.5%)","High Growth (Above 3.5%)")))</f>
        <v>High Growth (Above 3.5%)</v>
      </c>
      <c r="Q2" s="443" t="str">
        <f>IF(H2&lt;3,"Low Growth (Below 3%)",IF(H2&lt;4.5,"Moderate Growth (3.0-4.5%)",IF(H2&lt;5.5,"Above Average Growth (4.5-5.5%)","High Growth (Above 5.5%)")))</f>
        <v>High Growth (Above 5.5%)</v>
      </c>
      <c r="R2" s="443" t="str">
        <f>IF(J2&lt;60000,"Low Income (Below $60,000)",IF(J2&lt;70000,"Moderate Income ($60,000-$70,000)",IF(J2&lt;80000,"Above Average Income ($70,000-$80,000)","High Income (Above $80,000)")))</f>
        <v>Low Income (Below $60,000)</v>
      </c>
      <c r="S2" s="443" t="str">
        <f>IF(OR(A2="Connecticut",A2="Maine",A2="Massachusetts",A2="New Hampshire",A2="Rhode Island",A2="Vermont"),"New England",
IF(OR(A2="Delaware",A2="District of Columbia",A2="Maryland",A2="New Jersey",A2="New York",A2="Pennsylvania"),"Mideast",
IF(OR(A2="Illinois",A2="Indiana",A2="Michigan",A2="Ohio",A2="Wisconsin"),"Great Lakes",
IF(OR(A2="Iowa",A2="Kansas",A2="Minnesota",A2="Missouri",A2="Nebraska",A2="North Dakota",A2="South Dakota"),"Plains",
IF(OR(A2="Alabama",A2="Arkansas",A2="Florida",A2="Georgia",A2="Kentucky",A2="Louisiana",A2="Mississippi",A2="North Carolina",A2="South Carolina",A2="Tennessee",A2="Virginia",A2="West Virginia"),"Southeast",
IF(OR(A2="Arizona",A2="New Mexico",A2="Oklahoma",A2="Texas"),"Southwest",
IF(OR(A2="Colorado",A2="Idaho",A2="Montana",A2="Utah",A2="Wyoming"),"Rocky Mountain",
IF(OR(A2="Alaska",A2="California",A2="Hawaii",A2="Nevada",A2="Oregon",A2="Washington"),"Far West","Other"))))))))</f>
        <v>Other</v>
      </c>
      <c r="T2" s="442">
        <f>AVERAGE(E2)</f>
        <v>3.8</v>
      </c>
      <c r="U2" s="442">
        <f>AVERAGE(H2)</f>
        <v>5.6</v>
      </c>
      <c r="V2" s="442">
        <f>(E2/T$2 + H2/U$2)/2</f>
        <v>1</v>
      </c>
      <c r="W2" s="443" t="str">
        <f>IF(V2&gt;1,"High Performer","Low Performer")</f>
        <v>Low Performer</v>
      </c>
    </row>
    <row r="3" spans="1:23" ht="14.1" x14ac:dyDescent="0.5">
      <c r="A3" t="s">
        <v>58</v>
      </c>
      <c r="B3" s="418">
        <v>70668</v>
      </c>
      <c r="C3" s="419">
        <v>55395</v>
      </c>
      <c r="D3" s="423">
        <v>3</v>
      </c>
      <c r="E3" s="420">
        <v>4</v>
      </c>
      <c r="F3" s="421">
        <v>3</v>
      </c>
      <c r="G3" s="424">
        <v>56526</v>
      </c>
      <c r="H3" s="426">
        <v>6</v>
      </c>
      <c r="I3" s="428">
        <v>16</v>
      </c>
      <c r="J3" s="448">
        <v>75247</v>
      </c>
      <c r="K3" s="450">
        <v>12</v>
      </c>
      <c r="L3" s="452">
        <v>104</v>
      </c>
      <c r="M3" s="437">
        <v>740</v>
      </c>
      <c r="N3" s="454">
        <v>0.5</v>
      </c>
      <c r="O3" s="418">
        <f>B3*1000000/(M3*1000)</f>
        <v>95497.297297297293</v>
      </c>
      <c r="P3" s="443" t="str">
        <f>IF(E3&lt;1,"Low Growth(Below1%)",IF(E3&lt;2.5,"Moderate Growth(1.0-2.5%)",IF(E3&lt;3.5,"Above Average Growth (2.5-3.5%)","High Growth (Above 3.5%)")))</f>
        <v>High Growth (Above 3.5%)</v>
      </c>
      <c r="Q3" s="443" t="str">
        <f>IF(H3&lt;3,"Low Growth (Below 3%)",IF(H3&lt;4.5,"Moderate Growth (3.0-4.5%)",IF(H3&lt;5.5,"Above Average Growth (4.5-5.5%)","High Growth (Above 5.5%)")))</f>
        <v>High Growth (Above 5.5%)</v>
      </c>
      <c r="R3" s="443" t="str">
        <f>IF(J3&lt;60000,"Low Income (Below $60,000)",IF(J3&lt;70000,"Moderate Income ($60,000-$70,000)",IF(J3&lt;80000,"Above Average Income ($70,000-$80,000)","High Income (Above $80,000)")))</f>
        <v>Above Average Income ($70,000-$80,000)</v>
      </c>
      <c r="S3" s="443" t="str">
        <f>IF(OR(A3="Connecticut",A3="Maine",A3="Massachusetts",A3="New Hampshire",A3="Rhode Island",A3="Vermont"),"New England",
IF(OR(A3="Delaware",A3="District of Columbia",A3="Maryland",A3="New Jersey",A3="New York",A3="Pennsylvania"),"Mideast",
IF(OR(A3="Illinois",A3="Indiana",A3="Michigan",A3="Ohio",A3="Wisconsin"),"Great Lakes",
IF(OR(A3="Iowa",A3="Kansas",A3="Minnesota",A3="Missouri",A3="Nebraska",A3="North Dakota",A3="South Dakota"),"Plains",
IF(OR(A3="Alabama",A3="Arkansas",A3="Florida",A3="Georgia",A3="Kentucky",A3="Louisiana",A3="Mississippi",A3="North Carolina",A3="South Carolina",A3="Tennessee",A3="Virginia",A3="West Virginia"),"Southeast",
IF(OR(A3="Arizona",A3="New Mexico",A3="Oklahoma",A3="Texas"),"Southwest",
IF(OR(A3="Colorado",A3="Idaho",A3="Montana",A3="Utah",A3="Wyoming"),"Rocky Mountain",
IF(OR(A3="Alaska",A3="California",A3="Hawaii",A3="Nevada",A3="Oregon",A3="Washington"),"Far West","Other"))))))))</f>
        <v>Other</v>
      </c>
      <c r="T3" s="442">
        <f>AVERAGE(E3)</f>
        <v>4</v>
      </c>
      <c r="U3" s="442">
        <f>AVERAGE(H3)</f>
        <v>6</v>
      </c>
      <c r="V3" s="442">
        <f>(E3/T$2 + H3/U$2)/2</f>
        <v>1.0620300751879699</v>
      </c>
      <c r="W3" s="443" t="str">
        <f>IF(V3&gt;1,"High Performer","Low Performer")</f>
        <v>High Performer</v>
      </c>
    </row>
    <row r="4" spans="1:23" ht="14.1" x14ac:dyDescent="0.5">
      <c r="A4" t="s">
        <v>47</v>
      </c>
      <c r="B4" s="418">
        <v>563190</v>
      </c>
      <c r="C4" s="419">
        <v>438855</v>
      </c>
      <c r="D4" s="423">
        <v>5.6</v>
      </c>
      <c r="E4" s="420">
        <v>3.3</v>
      </c>
      <c r="F4" s="421">
        <v>11</v>
      </c>
      <c r="G4" s="424">
        <v>494162</v>
      </c>
      <c r="H4" s="426">
        <v>5.2</v>
      </c>
      <c r="I4" s="445" t="s">
        <v>181</v>
      </c>
      <c r="J4" s="447">
        <v>64456</v>
      </c>
      <c r="K4" s="449">
        <v>35</v>
      </c>
      <c r="L4" s="451">
        <v>89</v>
      </c>
      <c r="M4" s="436">
        <v>7582</v>
      </c>
      <c r="N4" s="453">
        <v>1.5</v>
      </c>
      <c r="O4" s="418">
        <f>B4*1000000/(M4*1000)</f>
        <v>74279.873384331309</v>
      </c>
      <c r="P4" s="443" t="str">
        <f>IF(E4&lt;1,"Low Growth(Below1%)",IF(E4&lt;2.5,"Moderate Growth(1.0-2.5%)",IF(E4&lt;3.5,"Above Average Growth (2.5-3.5%)","High Growth (Above 3.5%)")))</f>
        <v>Above Average Growth (2.5-3.5%)</v>
      </c>
      <c r="Q4" s="443" t="str">
        <f>IF(H4&lt;3,"Low Growth (Below 3%)",IF(H4&lt;4.5,"Moderate Growth (3.0-4.5%)",IF(H4&lt;5.5,"Above Average Growth (4.5-5.5%)","High Growth (Above 5.5%)")))</f>
        <v>Above Average Growth (4.5-5.5%)</v>
      </c>
      <c r="R4" s="443" t="str">
        <f>IF(J4&lt;60000,"Low Income (Below $60,000)",IF(J4&lt;70000,"Moderate Income ($60,000-$70,000)",IF(J4&lt;80000,"Above Average Income ($70,000-$80,000)","High Income (Above $80,000)")))</f>
        <v>Moderate Income ($60,000-$70,000)</v>
      </c>
      <c r="S4" s="443" t="str">
        <f>IF(OR(A4="Connecticut",A4="Maine",A4="Massachusetts",A4="New Hampshire",A4="Rhode Island",A4="Vermont"),"New England",
IF(OR(A4="Delaware",A4="District of Columbia",A4="Maryland",A4="New Jersey",A4="New York",A4="Pennsylvania"),"Mideast",
IF(OR(A4="Illinois",A4="Indiana",A4="Michigan",A4="Ohio",A4="Wisconsin"),"Great Lakes",
IF(OR(A4="Iowa",A4="Kansas",A4="Minnesota",A4="Missouri",A4="Nebraska",A4="North Dakota",A4="South Dakota"),"Plains",
IF(OR(A4="Alabama",A4="Arkansas",A4="Florida",A4="Georgia",A4="Kentucky",A4="Louisiana",A4="Mississippi",A4="North Carolina",A4="South Carolina",A4="Tennessee",A4="Virginia",A4="West Virginia"),"Southeast",
IF(OR(A4="Arizona",A4="New Mexico",A4="Oklahoma",A4="Texas"),"Southwest",
IF(OR(A4="Colorado",A4="Idaho",A4="Montana",A4="Utah",A4="Wyoming"),"Rocky Mountain",
IF(OR(A4="Alaska",A4="California",A4="Hawaii",A4="Nevada",A4="Oregon",A4="Washington"),"Far West","Other"))))))))</f>
        <v>Other</v>
      </c>
      <c r="T4" s="442">
        <f>AVERAGE(E4)</f>
        <v>3.3</v>
      </c>
      <c r="U4" s="442">
        <f>AVERAGE(H4)</f>
        <v>5.2</v>
      </c>
      <c r="V4" s="442">
        <f>(E4/T$2 + H4/U$2)/2</f>
        <v>0.89849624060150379</v>
      </c>
      <c r="W4" s="443" t="str">
        <f>IF(V4&gt;1,"High Performer","Low Performer")</f>
        <v>Low Performer</v>
      </c>
    </row>
    <row r="5" spans="1:23" ht="14.1" x14ac:dyDescent="0.5">
      <c r="A5" t="s">
        <v>197</v>
      </c>
      <c r="B5" s="418">
        <v>193865</v>
      </c>
      <c r="C5" s="419">
        <v>150974</v>
      </c>
      <c r="D5" s="423">
        <v>7.9</v>
      </c>
      <c r="E5" s="420">
        <v>5.0999999999999996</v>
      </c>
      <c r="F5" s="421">
        <v>1</v>
      </c>
      <c r="G5" s="424">
        <v>187378</v>
      </c>
      <c r="H5" s="426">
        <v>4.2</v>
      </c>
      <c r="I5" s="428">
        <v>47</v>
      </c>
      <c r="J5" s="431">
        <v>59663</v>
      </c>
      <c r="K5" s="433">
        <v>45</v>
      </c>
      <c r="L5" s="435">
        <v>82</v>
      </c>
      <c r="M5" s="437">
        <v>3088</v>
      </c>
      <c r="N5" s="440">
        <v>0.6</v>
      </c>
      <c r="O5" s="418">
        <f>B5*1000000/(M5*1000)</f>
        <v>62780.116580310882</v>
      </c>
      <c r="P5" s="443" t="str">
        <f>IF(E5&lt;1,"Low Growth(Below1%)",IF(E5&lt;2.5,"Moderate Growth(1.0-2.5%)",IF(E5&lt;3.5,"Above Average Growth (2.5-3.5%)","High Growth (Above 3.5%)")))</f>
        <v>High Growth (Above 3.5%)</v>
      </c>
      <c r="Q5" s="443" t="str">
        <f>IF(H5&lt;3,"Low Growth (Below 3%)",IF(H5&lt;4.5,"Moderate Growth (3.0-4.5%)",IF(H5&lt;5.5,"Above Average Growth (4.5-5.5%)","High Growth (Above 5.5%)")))</f>
        <v>Moderate Growth (3.0-4.5%)</v>
      </c>
      <c r="R5" s="443" t="str">
        <f>IF(J5&lt;60000,"Low Income (Below $60,000)",IF(J5&lt;70000,"Moderate Income ($60,000-$70,000)",IF(J5&lt;80000,"Above Average Income ($70,000-$80,000)","High Income (Above $80,000)")))</f>
        <v>Low Income (Below $60,000)</v>
      </c>
      <c r="S5" s="443" t="str">
        <f>IF(OR(A5="Connecticut",A5="Maine",A5="Massachusetts",A5="New Hampshire",A5="Rhode Island",A5="Vermont"),"New England",
IF(OR(A5="Delaware",A5="District of Columbia",A5="Maryland",A5="New Jersey",A5="New York",A5="Pennsylvania"),"Mideast",
IF(OR(A5="Illinois",A5="Indiana",A5="Michigan",A5="Ohio",A5="Wisconsin"),"Great Lakes",
IF(OR(A5="Iowa",A5="Kansas",A5="Minnesota",A5="Missouri",A5="Nebraska",A5="North Dakota",A5="South Dakota"),"Plains",
IF(OR(A5="Alabama",A5="Arkansas",A5="Florida",A5="Georgia",A5="Kentucky",A5="Louisiana",A5="Mississippi",A5="North Carolina",A5="South Carolina",A5="Tennessee",A5="Virginia",A5="West Virginia"),"Southeast",
IF(OR(A5="Arizona",A5="New Mexico",A5="Oklahoma",A5="Texas"),"Southwest",
IF(OR(A5="Colorado",A5="Idaho",A5="Montana",A5="Utah",A5="Wyoming"),"Rocky Mountain",
IF(OR(A5="Alaska",A5="California",A5="Hawaii",A5="Nevada",A5="Oregon",A5="Washington"),"Far West","Other"))))))))</f>
        <v>Other</v>
      </c>
      <c r="T5" s="442">
        <f>AVERAGE(E5)</f>
        <v>5.0999999999999996</v>
      </c>
      <c r="U5" s="442">
        <f>AVERAGE(H5)</f>
        <v>4.2</v>
      </c>
      <c r="V5" s="442">
        <f>(E5/T$2 + H5/U$2)/2</f>
        <v>1.0460526315789473</v>
      </c>
      <c r="W5" s="443" t="str">
        <f>IF(V5&gt;1,"High Performer","Low Performer")</f>
        <v>High Performer</v>
      </c>
    </row>
    <row r="6" spans="1:23" ht="14.1" x14ac:dyDescent="0.5">
      <c r="A6" t="s">
        <v>59</v>
      </c>
      <c r="B6" s="418">
        <v>4172891</v>
      </c>
      <c r="C6" s="419">
        <v>3392762</v>
      </c>
      <c r="D6" s="423">
        <v>4</v>
      </c>
      <c r="E6" s="420">
        <v>1.4</v>
      </c>
      <c r="F6" s="421">
        <v>44</v>
      </c>
      <c r="G6" s="424">
        <v>3426325</v>
      </c>
      <c r="H6" s="426">
        <v>6.5</v>
      </c>
      <c r="I6" s="428">
        <v>17</v>
      </c>
      <c r="J6" s="447">
        <v>85518</v>
      </c>
      <c r="K6" s="449">
        <v>5</v>
      </c>
      <c r="L6" s="451">
        <v>118</v>
      </c>
      <c r="M6" s="436">
        <v>39431</v>
      </c>
      <c r="N6" s="453">
        <v>0.6</v>
      </c>
      <c r="O6" s="418">
        <f>B6*1000000/(M6*1000)</f>
        <v>105827.67365778195</v>
      </c>
      <c r="P6" s="443" t="str">
        <f>IF(E6&lt;1,"Low Growth(Below1%)",IF(E6&lt;2.5,"Moderate Growth(1.0-2.5%)",IF(E6&lt;3.5,"Above Average Growth (2.5-3.5%)","High Growth (Above 3.5%)")))</f>
        <v>Moderate Growth(1.0-2.5%)</v>
      </c>
      <c r="Q6" s="443" t="str">
        <f>IF(H6&lt;3,"Low Growth (Below 3%)",IF(H6&lt;4.5,"Moderate Growth (3.0-4.5%)",IF(H6&lt;5.5,"Above Average Growth (4.5-5.5%)","High Growth (Above 5.5%)")))</f>
        <v>High Growth (Above 5.5%)</v>
      </c>
      <c r="R6" s="443" t="str">
        <f>IF(J6&lt;60000,"Low Income (Below $60,000)",IF(J6&lt;70000,"Moderate Income ($60,000-$70,000)",IF(J6&lt;80000,"Above Average Income ($70,000-$80,000)","High Income (Above $80,000)")))</f>
        <v>High Income (Above $80,000)</v>
      </c>
      <c r="S6" s="443" t="str">
        <f>IF(OR(A6="Connecticut",A6="Maine",A6="Massachusetts",A6="New Hampshire",A6="Rhode Island",A6="Vermont"),"New England",
IF(OR(A6="Delaware",A6="District of Columbia",A6="Maryland",A6="New Jersey",A6="New York",A6="Pennsylvania"),"Mideast",
IF(OR(A6="Illinois",A6="Indiana",A6="Michigan",A6="Ohio",A6="Wisconsin"),"Great Lakes",
IF(OR(A6="Iowa",A6="Kansas",A6="Minnesota",A6="Missouri",A6="Nebraska",A6="North Dakota",A6="South Dakota"),"Plains",
IF(OR(A6="Alabama",A6="Arkansas",A6="Florida",A6="Georgia",A6="Kentucky",A6="Louisiana",A6="Mississippi",A6="North Carolina",A6="South Carolina",A6="Tennessee",A6="Virginia",A6="West Virginia"),"Southeast",
IF(OR(A6="Arizona",A6="New Mexico",A6="Oklahoma",A6="Texas"),"Southwest",
IF(OR(A6="Colorado",A6="Idaho",A6="Montana",A6="Utah",A6="Wyoming"),"Rocky Mountain",
IF(OR(A6="Alaska",A6="California",A6="Hawaii",A6="Nevada",A6="Oregon",A6="Washington"),"Far West","Other"))))))))</f>
        <v>Other</v>
      </c>
      <c r="T6" s="442">
        <f>AVERAGE(E6)</f>
        <v>1.4</v>
      </c>
      <c r="U6" s="442">
        <f>AVERAGE(H6)</f>
        <v>6.5</v>
      </c>
      <c r="V6" s="442">
        <f>(E6/T$2 + H6/U$2)/2</f>
        <v>0.7645676691729324</v>
      </c>
      <c r="W6" s="443" t="str">
        <f>IF(V6&gt;1,"High Performer","Low Performer")</f>
        <v>Low Performer</v>
      </c>
    </row>
    <row r="7" spans="1:23" ht="14.1" x14ac:dyDescent="0.5">
      <c r="A7" t="s">
        <v>52</v>
      </c>
      <c r="B7" s="418">
        <v>563398</v>
      </c>
      <c r="C7" s="419">
        <v>449895</v>
      </c>
      <c r="D7" s="423">
        <v>4.4000000000000004</v>
      </c>
      <c r="E7" s="420">
        <v>2.4</v>
      </c>
      <c r="F7" s="421">
        <v>26</v>
      </c>
      <c r="G7" s="424">
        <v>497973</v>
      </c>
      <c r="H7" s="426">
        <v>4.7</v>
      </c>
      <c r="I7" s="428">
        <v>41</v>
      </c>
      <c r="J7" s="448">
        <v>82705</v>
      </c>
      <c r="K7" s="450">
        <v>9</v>
      </c>
      <c r="L7" s="452">
        <v>114</v>
      </c>
      <c r="M7" s="437">
        <v>5957</v>
      </c>
      <c r="N7" s="454">
        <v>1</v>
      </c>
      <c r="O7" s="418">
        <f>B7*1000000/(M7*1000)</f>
        <v>94577.471881819714</v>
      </c>
      <c r="P7" s="443" t="str">
        <f>IF(E7&lt;1,"Low Growth(Below1%)",IF(E7&lt;2.5,"Moderate Growth(1.0-2.5%)",IF(E7&lt;3.5,"Above Average Growth (2.5-3.5%)","High Growth (Above 3.5%)")))</f>
        <v>Moderate Growth(1.0-2.5%)</v>
      </c>
      <c r="Q7" s="443" t="str">
        <f>IF(H7&lt;3,"Low Growth (Below 3%)",IF(H7&lt;4.5,"Moderate Growth (3.0-4.5%)",IF(H7&lt;5.5,"Above Average Growth (4.5-5.5%)","High Growth (Above 5.5%)")))</f>
        <v>Above Average Growth (4.5-5.5%)</v>
      </c>
      <c r="R7" s="443" t="str">
        <f>IF(J7&lt;60000,"Low Income (Below $60,000)",IF(J7&lt;70000,"Moderate Income ($60,000-$70,000)",IF(J7&lt;80000,"Above Average Income ($70,000-$80,000)","High Income (Above $80,000)")))</f>
        <v>High Income (Above $80,000)</v>
      </c>
      <c r="S7" s="443" t="str">
        <f>IF(OR(A7="Connecticut",A7="Maine",A7="Massachusetts",A7="New Hampshire",A7="Rhode Island",A7="Vermont"),"New England",
IF(OR(A7="Delaware",A7="District of Columbia",A7="Maryland",A7="New Jersey",A7="New York",A7="Pennsylvania"),"Mideast",
IF(OR(A7="Illinois",A7="Indiana",A7="Michigan",A7="Ohio",A7="Wisconsin"),"Great Lakes",
IF(OR(A7="Iowa",A7="Kansas",A7="Minnesota",A7="Missouri",A7="Nebraska",A7="North Dakota",A7="South Dakota"),"Plains",
IF(OR(A7="Alabama",A7="Arkansas",A7="Florida",A7="Georgia",A7="Kentucky",A7="Louisiana",A7="Mississippi",A7="North Carolina",A7="South Carolina",A7="Tennessee",A7="Virginia",A7="West Virginia"),"Southeast",
IF(OR(A7="Arizona",A7="New Mexico",A7="Oklahoma",A7="Texas"),"Southwest",
IF(OR(A7="Colorado",A7="Idaho",A7="Montana",A7="Utah",A7="Wyoming"),"Rocky Mountain",
IF(OR(A7="Alaska",A7="California",A7="Hawaii",A7="Nevada",A7="Oregon",A7="Washington"),"Far West","Other"))))))))</f>
        <v>Other</v>
      </c>
      <c r="T7" s="442">
        <f>AVERAGE(E7)</f>
        <v>2.4</v>
      </c>
      <c r="U7" s="442">
        <f>AVERAGE(H7)</f>
        <v>4.7</v>
      </c>
      <c r="V7" s="442">
        <f>(E7/T$2 + H7/U$2)/2</f>
        <v>0.73543233082706772</v>
      </c>
      <c r="W7" s="443" t="str">
        <f>IF(V7&gt;1,"High Performer","Low Performer")</f>
        <v>Low Performer</v>
      </c>
    </row>
    <row r="8" spans="1:23" ht="14.1" x14ac:dyDescent="0.5">
      <c r="A8" t="s">
        <v>192</v>
      </c>
      <c r="B8" s="418">
        <v>372561</v>
      </c>
      <c r="C8" s="419">
        <v>296626</v>
      </c>
      <c r="D8" s="423">
        <v>4.7</v>
      </c>
      <c r="E8" s="420">
        <v>1.8</v>
      </c>
      <c r="F8" s="421">
        <v>41</v>
      </c>
      <c r="G8" s="424">
        <v>346760</v>
      </c>
      <c r="H8" s="426">
        <v>5.3</v>
      </c>
      <c r="I8" s="428">
        <v>43</v>
      </c>
      <c r="J8" s="448">
        <v>93235</v>
      </c>
      <c r="K8" s="450">
        <v>2</v>
      </c>
      <c r="L8" s="452">
        <v>129</v>
      </c>
      <c r="M8" s="437">
        <v>3675</v>
      </c>
      <c r="N8" s="454">
        <v>0.9</v>
      </c>
      <c r="O8" s="418">
        <f>B8*1000000/(M8*1000)</f>
        <v>101377.14285714286</v>
      </c>
      <c r="P8" s="443" t="str">
        <f>IF(E8&lt;1,"Low Growth(Below1%)",IF(E8&lt;2.5,"Moderate Growth(1.0-2.5%)",IF(E8&lt;3.5,"Above Average Growth (2.5-3.5%)","High Growth (Above 3.5%)")))</f>
        <v>Moderate Growth(1.0-2.5%)</v>
      </c>
      <c r="Q8" s="443" t="str">
        <f>IF(H8&lt;3,"Low Growth (Below 3%)",IF(H8&lt;4.5,"Moderate Growth (3.0-4.5%)",IF(H8&lt;5.5,"Above Average Growth (4.5-5.5%)","High Growth (Above 5.5%)")))</f>
        <v>Above Average Growth (4.5-5.5%)</v>
      </c>
      <c r="R8" s="443" t="str">
        <f>IF(J8&lt;60000,"Low Income (Below $60,000)",IF(J8&lt;70000,"Moderate Income ($60,000-$70,000)",IF(J8&lt;80000,"Above Average Income ($70,000-$80,000)","High Income (Above $80,000)")))</f>
        <v>High Income (Above $80,000)</v>
      </c>
      <c r="S8" s="443" t="str">
        <f>IF(OR(A8="Connecticut",A8="Maine",A8="Massachusetts",A8="New Hampshire",A8="Rhode Island",A8="Vermont"),"New England",
IF(OR(A8="Delaware",A8="District of Columbia",A8="Maryland",A8="New Jersey",A8="New York",A8="Pennsylvania"),"Mideast",
IF(OR(A8="Illinois",A8="Indiana",A8="Michigan",A8="Ohio",A8="Wisconsin"),"Great Lakes",
IF(OR(A8="Iowa",A8="Kansas",A8="Minnesota",A8="Missouri",A8="Nebraska",A8="North Dakota",A8="South Dakota"),"Plains",
IF(OR(A8="Alabama",A8="Arkansas",A8="Florida",A8="Georgia",A8="Kentucky",A8="Louisiana",A8="Mississippi",A8="North Carolina",A8="South Carolina",A8="Tennessee",A8="Virginia",A8="West Virginia"),"Southeast",
IF(OR(A8="Arizona",A8="New Mexico",A8="Oklahoma",A8="Texas"),"Southwest",
IF(OR(A8="Colorado",A8="Idaho",A8="Montana",A8="Utah",A8="Wyoming"),"Rocky Mountain",
IF(OR(A8="Alaska",A8="California",A8="Hawaii",A8="Nevada",A8="Oregon",A8="Washington"),"Far West","Other"))))))))</f>
        <v>Other</v>
      </c>
      <c r="T8" s="442">
        <f>AVERAGE(E8)</f>
        <v>1.8</v>
      </c>
      <c r="U8" s="442">
        <f>AVERAGE(H8)</f>
        <v>5.3</v>
      </c>
      <c r="V8" s="442">
        <f>(E8/T$2 + H8/U$2)/2</f>
        <v>0.71005639097744366</v>
      </c>
      <c r="W8" s="443" t="str">
        <f>IF(V8&gt;1,"High Performer","Low Performer")</f>
        <v>Low Performer</v>
      </c>
    </row>
    <row r="9" spans="1:23" ht="14.1" x14ac:dyDescent="0.5">
      <c r="A9" t="s">
        <v>13</v>
      </c>
      <c r="B9" s="418">
        <v>105698</v>
      </c>
      <c r="C9" s="122">
        <v>80591</v>
      </c>
      <c r="D9" s="423">
        <v>6.7</v>
      </c>
      <c r="E9" s="420">
        <v>3.2</v>
      </c>
      <c r="F9" s="421">
        <v>12</v>
      </c>
      <c r="G9" s="424">
        <v>74124</v>
      </c>
      <c r="H9" s="426">
        <v>5.7</v>
      </c>
      <c r="I9" s="428">
        <v>1</v>
      </c>
      <c r="J9" s="447">
        <v>69282</v>
      </c>
      <c r="K9" s="449">
        <v>24</v>
      </c>
      <c r="L9" s="451">
        <v>96</v>
      </c>
      <c r="M9" s="436">
        <v>1052</v>
      </c>
      <c r="N9" s="453">
        <v>1.5</v>
      </c>
      <c r="O9" s="418">
        <f>B9*1000000/(M9*1000)</f>
        <v>100473.38403041825</v>
      </c>
      <c r="P9" s="443" t="str">
        <f>IF(E9&lt;1,"Low Growth(Below1%)",IF(E9&lt;2.5,"Moderate Growth(1.0-2.5%)",IF(E9&lt;3.5,"Above Average Growth (2.5-3.5%)","High Growth (Above 3.5%)")))</f>
        <v>Above Average Growth (2.5-3.5%)</v>
      </c>
      <c r="Q9" s="443" t="str">
        <f>IF(H9&lt;3,"Low Growth (Below 3%)",IF(H9&lt;4.5,"Moderate Growth (3.0-4.5%)",IF(H9&lt;5.5,"Above Average Growth (4.5-5.5%)","High Growth (Above 5.5%)")))</f>
        <v>High Growth (Above 5.5%)</v>
      </c>
      <c r="R9" s="443" t="str">
        <f>IF(J9&lt;60000,"Low Income (Below $60,000)",IF(J9&lt;70000,"Moderate Income ($60,000-$70,000)",IF(J9&lt;80000,"Above Average Income ($70,000-$80,000)","High Income (Above $80,000)")))</f>
        <v>Moderate Income ($60,000-$70,000)</v>
      </c>
      <c r="S9" s="443" t="str">
        <f>IF(OR(A9="Connecticut",A9="Maine",A9="Massachusetts",A9="New Hampshire",A9="Rhode Island",A9="Vermont"),"New England",
IF(OR(A9="Delaware",A9="District of Columbia",A9="Maryland",A9="New Jersey",A9="New York",A9="Pennsylvania"),"Mideast",
IF(OR(A9="Illinois",A9="Indiana",A9="Michigan",A9="Ohio",A9="Wisconsin"),"Great Lakes",
IF(OR(A9="Iowa",A9="Kansas",A9="Minnesota",A9="Missouri",A9="Nebraska",A9="North Dakota",A9="South Dakota"),"Plains",
IF(OR(A9="Alabama",A9="Arkansas",A9="Florida",A9="Georgia",A9="Kentucky",A9="Louisiana",A9="Mississippi",A9="North Carolina",A9="South Carolina",A9="Tennessee",A9="Virginia",A9="West Virginia"),"Southeast",
IF(OR(A9="Arizona",A9="New Mexico",A9="Oklahoma",A9="Texas"),"Southwest",
IF(OR(A9="Colorado",A9="Idaho",A9="Montana",A9="Utah",A9="Wyoming"),"Rocky Mountain",
IF(OR(A9="Alaska",A9="California",A9="Hawaii",A9="Nevada",A9="Oregon",A9="Washington"),"Far West","Other"))))))))</f>
        <v>Other</v>
      </c>
      <c r="T9" s="442">
        <f>AVERAGE(E9)</f>
        <v>3.2</v>
      </c>
      <c r="U9" s="442">
        <f>AVERAGE(H9)</f>
        <v>5.7</v>
      </c>
      <c r="V9" s="442">
        <f>(E9/T$2 + H9/U$2)/2</f>
        <v>0.92998120300751896</v>
      </c>
      <c r="W9" s="443" t="str">
        <f>IF(V9&gt;1,"High Performer","Low Performer")</f>
        <v>Low Performer</v>
      </c>
    </row>
    <row r="10" spans="1:23" ht="14.1" x14ac:dyDescent="0.5">
      <c r="A10" t="s">
        <v>14</v>
      </c>
      <c r="B10" s="418">
        <v>190204</v>
      </c>
      <c r="C10" s="419">
        <v>149387</v>
      </c>
      <c r="D10" s="423">
        <v>6.2</v>
      </c>
      <c r="E10" s="420">
        <v>2.9</v>
      </c>
      <c r="F10" s="421" t="s">
        <v>181</v>
      </c>
      <c r="G10" s="424">
        <v>76789</v>
      </c>
      <c r="H10" s="426">
        <v>4.8</v>
      </c>
      <c r="I10" s="428" t="s">
        <v>181</v>
      </c>
      <c r="J10" s="448">
        <v>108233</v>
      </c>
      <c r="K10" s="456" t="s">
        <v>181</v>
      </c>
      <c r="L10" s="452">
        <v>149</v>
      </c>
      <c r="M10" s="437">
        <v>702</v>
      </c>
      <c r="N10" s="454">
        <v>2.2000000000000002</v>
      </c>
      <c r="O10" s="418">
        <f>B10*1000000/(M10*1000)</f>
        <v>270945.86894586892</v>
      </c>
      <c r="P10" s="443" t="str">
        <f>IF(E10&lt;1,"Low Growth(Below1%)",IF(E10&lt;2.5,"Moderate Growth(1.0-2.5%)",IF(E10&lt;3.5,"Above Average Growth (2.5-3.5%)","High Growth (Above 3.5%)")))</f>
        <v>Above Average Growth (2.5-3.5%)</v>
      </c>
      <c r="Q10" s="443" t="str">
        <f>IF(H10&lt;3,"Low Growth (Below 3%)",IF(H10&lt;4.5,"Moderate Growth (3.0-4.5%)",IF(H10&lt;5.5,"Above Average Growth (4.5-5.5%)","High Growth (Above 5.5%)")))</f>
        <v>Above Average Growth (4.5-5.5%)</v>
      </c>
      <c r="R10" s="443" t="str">
        <f>IF(J10&lt;60000,"Low Income (Below $60,000)",IF(J10&lt;70000,"Moderate Income ($60,000-$70,000)",IF(J10&lt;80000,"Above Average Income ($70,000-$80,000)","High Income (Above $80,000)")))</f>
        <v>High Income (Above $80,000)</v>
      </c>
      <c r="S10" s="443" t="str">
        <f>IF(OR(A10="Connecticut",A10="Maine",A10="Massachusetts",A10="New Hampshire",A10="Rhode Island",A10="Vermont"),"New England",
IF(OR(A10="Delaware",A10="District of Columbia",A10="Maryland",A10="New Jersey",A10="New York",A10="Pennsylvania"),"Mideast",
IF(OR(A10="Illinois",A10="Indiana",A10="Michigan",A10="Ohio",A10="Wisconsin"),"Great Lakes",
IF(OR(A10="Iowa",A10="Kansas",A10="Minnesota",A10="Missouri",A10="Nebraska",A10="North Dakota",A10="South Dakota"),"Plains",
IF(OR(A10="Alabama",A10="Arkansas",A10="Florida",A10="Georgia",A10="Kentucky",A10="Louisiana",A10="Mississippi",A10="North Carolina",A10="South Carolina",A10="Tennessee",A10="Virginia",A10="West Virginia"),"Southeast",
IF(OR(A10="Arizona",A10="New Mexico",A10="Oklahoma",A10="Texas"),"Southwest",
IF(OR(A10="Colorado",A10="Idaho",A10="Montana",A10="Utah",A10="Wyoming"),"Rocky Mountain",
IF(OR(A10="Alaska",A10="California",A10="Hawaii",A10="Nevada",A10="Oregon",A10="Washington"),"Far West","Other"))))))))</f>
        <v>Other</v>
      </c>
      <c r="T10" s="442">
        <f>AVERAGE(E10)</f>
        <v>2.9</v>
      </c>
      <c r="U10" s="442">
        <f>AVERAGE(H10)</f>
        <v>4.8</v>
      </c>
      <c r="V10" s="442">
        <f>(E10/T$2 + H10/U$2)/2</f>
        <v>0.81015037593984962</v>
      </c>
      <c r="W10" s="443" t="str">
        <f>IF(V10&gt;1,"High Performer","Low Performer")</f>
        <v>Low Performer</v>
      </c>
    </row>
    <row r="11" spans="1:23" ht="14.1" x14ac:dyDescent="0.5">
      <c r="A11" t="s">
        <v>36</v>
      </c>
      <c r="B11" s="418">
        <v>1738676</v>
      </c>
      <c r="C11" s="419">
        <v>1353579</v>
      </c>
      <c r="D11" s="423">
        <v>4.9000000000000004</v>
      </c>
      <c r="E11" s="420">
        <v>2.4</v>
      </c>
      <c r="F11" s="421">
        <v>28</v>
      </c>
      <c r="G11" s="424">
        <v>1668451</v>
      </c>
      <c r="H11" s="426">
        <v>5.9</v>
      </c>
      <c r="I11" s="428">
        <v>37</v>
      </c>
      <c r="J11" s="430">
        <v>70390</v>
      </c>
      <c r="K11" s="432">
        <v>20</v>
      </c>
      <c r="L11" s="434">
        <v>97</v>
      </c>
      <c r="M11" s="436">
        <v>23372</v>
      </c>
      <c r="N11" s="439">
        <v>2</v>
      </c>
      <c r="O11" s="418">
        <f>B11*1000000/(M11*1000)</f>
        <v>74391.408523018996</v>
      </c>
      <c r="P11" s="443" t="str">
        <f>IF(E11&lt;1,"Low Growth(Below1%)",IF(E11&lt;2.5,"Moderate Growth(1.0-2.5%)",IF(E11&lt;3.5,"Above Average Growth (2.5-3.5%)","High Growth (Above 3.5%)")))</f>
        <v>Moderate Growth(1.0-2.5%)</v>
      </c>
      <c r="Q11" s="443" t="str">
        <f>IF(H11&lt;3,"Low Growth (Below 3%)",IF(H11&lt;4.5,"Moderate Growth (3.0-4.5%)",IF(H11&lt;5.5,"Above Average Growth (4.5-5.5%)","High Growth (Above 5.5%)")))</f>
        <v>High Growth (Above 5.5%)</v>
      </c>
      <c r="R11" s="443" t="str">
        <f>IF(J11&lt;60000,"Low Income (Below $60,000)",IF(J11&lt;70000,"Moderate Income ($60,000-$70,000)",IF(J11&lt;80000,"Above Average Income ($70,000-$80,000)","High Income (Above $80,000)")))</f>
        <v>Above Average Income ($70,000-$80,000)</v>
      </c>
      <c r="S11" s="443" t="str">
        <f>IF(OR(A11="Connecticut",A11="Maine",A11="Massachusetts",A11="New Hampshire",A11="Rhode Island",A11="Vermont"),"New England",
IF(OR(A11="Delaware",A11="District of Columbia",A11="Maryland",A11="New Jersey",A11="New York",A11="Pennsylvania"),"Mideast",
IF(OR(A11="Illinois",A11="Indiana",A11="Michigan",A11="Ohio",A11="Wisconsin"),"Great Lakes",
IF(OR(A11="Iowa",A11="Kansas",A11="Minnesota",A11="Missouri",A11="Nebraska",A11="North Dakota",A11="South Dakota"),"Plains",
IF(OR(A11="Alabama",A11="Arkansas",A11="Florida",A11="Georgia",A11="Kentucky",A11="Louisiana",A11="Mississippi",A11="North Carolina",A11="South Carolina",A11="Tennessee",A11="Virginia",A11="West Virginia"),"Southeast",
IF(OR(A11="Arizona",A11="New Mexico",A11="Oklahoma",A11="Texas"),"Southwest",
IF(OR(A11="Colorado",A11="Idaho",A11="Montana",A11="Utah",A11="Wyoming"),"Rocky Mountain",
IF(OR(A11="Alaska",A11="California",A11="Hawaii",A11="Nevada",A11="Oregon",A11="Washington"),"Far West","Other"))))))))</f>
        <v>Other</v>
      </c>
      <c r="T11" s="442">
        <f>AVERAGE(E11)</f>
        <v>2.4</v>
      </c>
      <c r="U11" s="442">
        <f>AVERAGE(H11)</f>
        <v>5.9</v>
      </c>
      <c r="V11" s="442">
        <f>(E11/T$2 + H11/U$2)/2</f>
        <v>0.84257518796992481</v>
      </c>
      <c r="W11" s="443" t="str">
        <f>IF(V11&gt;1,"High Performer","Low Performer")</f>
        <v>Low Performer</v>
      </c>
    </row>
    <row r="12" spans="1:23" ht="14.1" x14ac:dyDescent="0.5">
      <c r="A12" t="s">
        <v>37</v>
      </c>
      <c r="B12" s="418">
        <v>899383</v>
      </c>
      <c r="C12" s="419">
        <v>708384</v>
      </c>
      <c r="D12" s="423">
        <v>5.3</v>
      </c>
      <c r="E12" s="420">
        <v>2.7</v>
      </c>
      <c r="F12" s="421">
        <v>22</v>
      </c>
      <c r="G12" s="424">
        <v>708304</v>
      </c>
      <c r="H12" s="426">
        <v>5.6</v>
      </c>
      <c r="I12" s="428">
        <v>3</v>
      </c>
      <c r="J12" s="431">
        <v>62393</v>
      </c>
      <c r="K12" s="433">
        <v>41</v>
      </c>
      <c r="L12" s="435">
        <v>86</v>
      </c>
      <c r="M12" s="437">
        <v>11181</v>
      </c>
      <c r="N12" s="440">
        <v>1.1000000000000001</v>
      </c>
      <c r="O12" s="418">
        <f>B12*1000000/(M12*1000)</f>
        <v>80438.511761023168</v>
      </c>
      <c r="P12" s="443" t="str">
        <f>IF(E12&lt;1,"Low Growth(Below1%)",IF(E12&lt;2.5,"Moderate Growth(1.0-2.5%)",IF(E12&lt;3.5,"Above Average Growth (2.5-3.5%)","High Growth (Above 3.5%)")))</f>
        <v>Above Average Growth (2.5-3.5%)</v>
      </c>
      <c r="Q12" s="443" t="str">
        <f>IF(H12&lt;3,"Low Growth (Below 3%)",IF(H12&lt;4.5,"Moderate Growth (3.0-4.5%)",IF(H12&lt;5.5,"Above Average Growth (4.5-5.5%)","High Growth (Above 5.5%)")))</f>
        <v>High Growth (Above 5.5%)</v>
      </c>
      <c r="R12" s="443" t="str">
        <f>IF(J12&lt;60000,"Low Income (Below $60,000)",IF(J12&lt;70000,"Moderate Income ($60,000-$70,000)",IF(J12&lt;80000,"Above Average Income ($70,000-$80,000)","High Income (Above $80,000)")))</f>
        <v>Moderate Income ($60,000-$70,000)</v>
      </c>
      <c r="S12" s="443" t="str">
        <f>IF(OR(A12="Connecticut",A12="Maine",A12="Massachusetts",A12="New Hampshire",A12="Rhode Island",A12="Vermont"),"New England",
IF(OR(A12="Delaware",A12="District of Columbia",A12="Maryland",A12="New Jersey",A12="New York",A12="Pennsylvania"),"Mideast",
IF(OR(A12="Illinois",A12="Indiana",A12="Michigan",A12="Ohio",A12="Wisconsin"),"Great Lakes",
IF(OR(A12="Iowa",A12="Kansas",A12="Minnesota",A12="Missouri",A12="Nebraska",A12="North Dakota",A12="South Dakota"),"Plains",
IF(OR(A12="Alabama",A12="Arkansas",A12="Florida",A12="Georgia",A12="Kentucky",A12="Louisiana",A12="Mississippi",A12="North Carolina",A12="South Carolina",A12="Tennessee",A12="Virginia",A12="West Virginia"),"Southeast",
IF(OR(A12="Arizona",A12="New Mexico",A12="Oklahoma",A12="Texas"),"Southwest",
IF(OR(A12="Colorado",A12="Idaho",A12="Montana",A12="Utah",A12="Wyoming"),"Rocky Mountain",
IF(OR(A12="Alaska",A12="California",A12="Hawaii",A12="Nevada",A12="Oregon",A12="Washington"),"Far West","Other"))))))))</f>
        <v>Other</v>
      </c>
      <c r="T12" s="442">
        <f>AVERAGE(E12)</f>
        <v>2.7</v>
      </c>
      <c r="U12" s="442">
        <f>AVERAGE(H12)</f>
        <v>5.6</v>
      </c>
      <c r="V12" s="442">
        <f>(E12/T$2 + H12/U$2)/2</f>
        <v>0.85526315789473695</v>
      </c>
      <c r="W12" s="443" t="str">
        <f>IF(V12&gt;1,"High Performer","Low Performer")</f>
        <v>Low Performer</v>
      </c>
    </row>
    <row r="13" spans="1:23" ht="14.1" x14ac:dyDescent="0.5">
      <c r="A13" t="s">
        <v>60</v>
      </c>
      <c r="B13" s="418">
        <v>117657</v>
      </c>
      <c r="C13" s="419">
        <v>91012</v>
      </c>
      <c r="D13" s="423">
        <v>4.8</v>
      </c>
      <c r="E13" s="420">
        <v>2.2000000000000002</v>
      </c>
      <c r="F13" s="421">
        <v>31</v>
      </c>
      <c r="G13" s="424">
        <v>101880</v>
      </c>
      <c r="H13" s="426">
        <v>5.9</v>
      </c>
      <c r="I13" s="428">
        <v>13</v>
      </c>
      <c r="J13" s="430">
        <v>69520</v>
      </c>
      <c r="K13" s="432">
        <v>23</v>
      </c>
      <c r="L13" s="434">
        <v>96</v>
      </c>
      <c r="M13" s="436">
        <v>1446</v>
      </c>
      <c r="N13" s="439">
        <v>0.3</v>
      </c>
      <c r="O13" s="418">
        <f>B13*1000000/(M13*1000)</f>
        <v>81367.219917012451</v>
      </c>
      <c r="P13" s="443" t="str">
        <f>IF(E13&lt;1,"Low Growth(Below1%)",IF(E13&lt;2.5,"Moderate Growth(1.0-2.5%)",IF(E13&lt;3.5,"Above Average Growth (2.5-3.5%)","High Growth (Above 3.5%)")))</f>
        <v>Moderate Growth(1.0-2.5%)</v>
      </c>
      <c r="Q13" s="443" t="str">
        <f>IF(H13&lt;3,"Low Growth (Below 3%)",IF(H13&lt;4.5,"Moderate Growth (3.0-4.5%)",IF(H13&lt;5.5,"Above Average Growth (4.5-5.5%)","High Growth (Above 5.5%)")))</f>
        <v>High Growth (Above 5.5%)</v>
      </c>
      <c r="R13" s="443" t="str">
        <f>IF(J13&lt;60000,"Low Income (Below $60,000)",IF(J13&lt;70000,"Moderate Income ($60,000-$70,000)",IF(J13&lt;80000,"Above Average Income ($70,000-$80,000)","High Income (Above $80,000)")))</f>
        <v>Moderate Income ($60,000-$70,000)</v>
      </c>
      <c r="S13" s="443" t="str">
        <f>IF(OR(A13="Connecticut",A13="Maine",A13="Massachusetts",A13="New Hampshire",A13="Rhode Island",A13="Vermont"),"New England",
IF(OR(A13="Delaware",A13="District of Columbia",A13="Maryland",A13="New Jersey",A13="New York",A13="Pennsylvania"),"Mideast",
IF(OR(A13="Illinois",A13="Indiana",A13="Michigan",A13="Ohio",A13="Wisconsin"),"Great Lakes",
IF(OR(A13="Iowa",A13="Kansas",A13="Minnesota",A13="Missouri",A13="Nebraska",A13="North Dakota",A13="South Dakota"),"Plains",
IF(OR(A13="Alabama",A13="Arkansas",A13="Florida",A13="Georgia",A13="Kentucky",A13="Louisiana",A13="Mississippi",A13="North Carolina",A13="South Carolina",A13="Tennessee",A13="Virginia",A13="West Virginia"),"Southeast",
IF(OR(A13="Arizona",A13="New Mexico",A13="Oklahoma",A13="Texas"),"Southwest",
IF(OR(A13="Colorado",A13="Idaho",A13="Montana",A13="Utah",A13="Wyoming"),"Rocky Mountain",
IF(OR(A13="Alaska",A13="California",A13="Hawaii",A13="Nevada",A13="Oregon",A13="Washington"),"Far West","Other"))))))))</f>
        <v>Other</v>
      </c>
      <c r="T13" s="442">
        <f>AVERAGE(E13)</f>
        <v>2.2000000000000002</v>
      </c>
      <c r="U13" s="442">
        <f>AVERAGE(H13)</f>
        <v>5.9</v>
      </c>
      <c r="V13" s="442">
        <f>(E13/T$2 + H13/U$2)/2</f>
        <v>0.81625939849624063</v>
      </c>
      <c r="W13" s="443" t="str">
        <f>IF(V13&gt;1,"High Performer","Low Performer")</f>
        <v>Low Performer</v>
      </c>
    </row>
    <row r="14" spans="1:23" ht="14.1" x14ac:dyDescent="0.5">
      <c r="A14" t="s">
        <v>53</v>
      </c>
      <c r="B14" s="418">
        <v>130565</v>
      </c>
      <c r="C14" s="419">
        <v>100545</v>
      </c>
      <c r="D14" s="423">
        <v>2.9</v>
      </c>
      <c r="E14" s="420">
        <v>0</v>
      </c>
      <c r="F14" s="421">
        <v>50</v>
      </c>
      <c r="G14" s="424">
        <v>125698</v>
      </c>
      <c r="H14" s="426">
        <v>6.1</v>
      </c>
      <c r="I14" s="428">
        <v>36</v>
      </c>
      <c r="J14" s="447">
        <v>61836</v>
      </c>
      <c r="K14" s="449">
        <v>42</v>
      </c>
      <c r="L14" s="451">
        <v>85</v>
      </c>
      <c r="M14" s="436">
        <v>2002</v>
      </c>
      <c r="N14" s="453">
        <v>1.5</v>
      </c>
      <c r="O14" s="418">
        <f>B14*1000000/(M14*1000)</f>
        <v>65217.282717282716</v>
      </c>
      <c r="P14" s="443" t="str">
        <f>IF(E14&lt;1,"Low Growth(Below1%)",IF(E14&lt;2.5,"Moderate Growth(1.0-2.5%)",IF(E14&lt;3.5,"Above Average Growth (2.5-3.5%)","High Growth (Above 3.5%)")))</f>
        <v>Low Growth(Below1%)</v>
      </c>
      <c r="Q14" s="443" t="str">
        <f>IF(H14&lt;3,"Low Growth (Below 3%)",IF(H14&lt;4.5,"Moderate Growth (3.0-4.5%)",IF(H14&lt;5.5,"Above Average Growth (4.5-5.5%)","High Growth (Above 5.5%)")))</f>
        <v>High Growth (Above 5.5%)</v>
      </c>
      <c r="R14" s="443" t="str">
        <f>IF(J14&lt;60000,"Low Income (Below $60,000)",IF(J14&lt;70000,"Moderate Income ($60,000-$70,000)",IF(J14&lt;80000,"Above Average Income ($70,000-$80,000)","High Income (Above $80,000)")))</f>
        <v>Moderate Income ($60,000-$70,000)</v>
      </c>
      <c r="S14" s="443" t="str">
        <f>IF(OR(A14="Connecticut",A14="Maine",A14="Massachusetts",A14="New Hampshire",A14="Rhode Island",A14="Vermont"),"New England",
IF(OR(A14="Delaware",A14="District of Columbia",A14="Maryland",A14="New Jersey",A14="New York",A14="Pennsylvania"),"Mideast",
IF(OR(A14="Illinois",A14="Indiana",A14="Michigan",A14="Ohio",A14="Wisconsin"),"Great Lakes",
IF(OR(A14="Iowa",A14="Kansas",A14="Minnesota",A14="Missouri",A14="Nebraska",A14="North Dakota",A14="South Dakota"),"Plains",
IF(OR(A14="Alabama",A14="Arkansas",A14="Florida",A14="Georgia",A14="Kentucky",A14="Louisiana",A14="Mississippi",A14="North Carolina",A14="South Carolina",A14="Tennessee",A14="Virginia",A14="West Virginia"),"Southeast",
IF(OR(A14="Arizona",A14="New Mexico",A14="Oklahoma",A14="Texas"),"Southwest",
IF(OR(A14="Colorado",A14="Idaho",A14="Montana",A14="Utah",A14="Wyoming"),"Rocky Mountain",
IF(OR(A14="Alaska",A14="California",A14="Hawaii",A14="Nevada",A14="Oregon",A14="Washington"),"Far West","Other"))))))))</f>
        <v>Other</v>
      </c>
      <c r="T14" s="442">
        <f>AVERAGE(E14)</f>
        <v>0</v>
      </c>
      <c r="U14" s="442">
        <f>AVERAGE(H14)</f>
        <v>6.1</v>
      </c>
      <c r="V14" s="442">
        <f>(E14/T$2 + H14/U$2)/2</f>
        <v>0.5446428571428571</v>
      </c>
      <c r="W14" s="443" t="str">
        <f>IF(V14&gt;1,"High Performer","Low Performer")</f>
        <v>Low Performer</v>
      </c>
    </row>
    <row r="15" spans="1:23" ht="14.1" x14ac:dyDescent="0.5">
      <c r="A15" t="s">
        <v>20</v>
      </c>
      <c r="B15" s="418">
        <v>1155420</v>
      </c>
      <c r="C15" s="419">
        <v>902114</v>
      </c>
      <c r="D15" s="423">
        <v>4.4000000000000004</v>
      </c>
      <c r="E15" s="420">
        <v>1.8</v>
      </c>
      <c r="F15" s="421">
        <v>40</v>
      </c>
      <c r="G15" s="424">
        <v>954236</v>
      </c>
      <c r="H15" s="426">
        <v>4</v>
      </c>
      <c r="I15" s="428">
        <v>39</v>
      </c>
      <c r="J15" s="448">
        <v>74197</v>
      </c>
      <c r="K15" s="450">
        <v>14</v>
      </c>
      <c r="L15" s="452">
        <v>102</v>
      </c>
      <c r="M15" s="437">
        <v>12710</v>
      </c>
      <c r="N15" s="454">
        <v>0.5</v>
      </c>
      <c r="O15" s="418">
        <f>B15*1000000/(M15*1000)</f>
        <v>90906.372934697094</v>
      </c>
      <c r="P15" s="443" t="str">
        <f>IF(E15&lt;1,"Low Growth(Below1%)",IF(E15&lt;2.5,"Moderate Growth(1.0-2.5%)",IF(E15&lt;3.5,"Above Average Growth (2.5-3.5%)","High Growth (Above 3.5%)")))</f>
        <v>Moderate Growth(1.0-2.5%)</v>
      </c>
      <c r="Q15" s="443" t="str">
        <f>IF(H15&lt;3,"Low Growth (Below 3%)",IF(H15&lt;4.5,"Moderate Growth (3.0-4.5%)",IF(H15&lt;5.5,"Above Average Growth (4.5-5.5%)","High Growth (Above 5.5%)")))</f>
        <v>Moderate Growth (3.0-4.5%)</v>
      </c>
      <c r="R15" s="443" t="str">
        <f>IF(J15&lt;60000,"Low Income (Below $60,000)",IF(J15&lt;70000,"Moderate Income ($60,000-$70,000)",IF(J15&lt;80000,"Above Average Income ($70,000-$80,000)","High Income (Above $80,000)")))</f>
        <v>Above Average Income ($70,000-$80,000)</v>
      </c>
      <c r="S15" s="443" t="str">
        <f>IF(OR(A15="Connecticut",A15="Maine",A15="Massachusetts",A15="New Hampshire",A15="Rhode Island",A15="Vermont"),"New England",
IF(OR(A15="Delaware",A15="District of Columbia",A15="Maryland",A15="New Jersey",A15="New York",A15="Pennsylvania"),"Mideast",
IF(OR(A15="Illinois",A15="Indiana",A15="Michigan",A15="Ohio",A15="Wisconsin"),"Great Lakes",
IF(OR(A15="Iowa",A15="Kansas",A15="Minnesota",A15="Missouri",A15="Nebraska",A15="North Dakota",A15="South Dakota"),"Plains",
IF(OR(A15="Alabama",A15="Arkansas",A15="Florida",A15="Georgia",A15="Kentucky",A15="Louisiana",A15="Mississippi",A15="North Carolina",A15="South Carolina",A15="Tennessee",A15="Virginia",A15="West Virginia"),"Southeast",
IF(OR(A15="Arizona",A15="New Mexico",A15="Oklahoma",A15="Texas"),"Southwest",
IF(OR(A15="Colorado",A15="Idaho",A15="Montana",A15="Utah",A15="Wyoming"),"Rocky Mountain",
IF(OR(A15="Alaska",A15="California",A15="Hawaii",A15="Nevada",A15="Oregon",A15="Washington"),"Far West","Other"))))))))</f>
        <v>Other</v>
      </c>
      <c r="T15" s="442">
        <f>AVERAGE(E15)</f>
        <v>1.8</v>
      </c>
      <c r="U15" s="442">
        <f>AVERAGE(H15)</f>
        <v>4</v>
      </c>
      <c r="V15" s="442">
        <f>(E15/T$2 + H15/U$2)/2</f>
        <v>0.59398496240601506</v>
      </c>
      <c r="W15" s="443" t="str">
        <f>IF(V15&gt;1,"High Performer","Low Performer")</f>
        <v>Low Performer</v>
      </c>
    </row>
    <row r="16" spans="1:23" ht="14.1" x14ac:dyDescent="0.5">
      <c r="A16" t="s">
        <v>195</v>
      </c>
      <c r="B16" s="418">
        <v>536211</v>
      </c>
      <c r="C16" s="419">
        <v>423767</v>
      </c>
      <c r="D16" s="423">
        <v>4.2</v>
      </c>
      <c r="E16" s="420">
        <v>2</v>
      </c>
      <c r="F16" s="421">
        <v>35</v>
      </c>
      <c r="G16" s="424">
        <v>445009</v>
      </c>
      <c r="H16" s="426">
        <v>5.0999999999999996</v>
      </c>
      <c r="I16" s="428">
        <v>48</v>
      </c>
      <c r="J16" s="447">
        <v>63802</v>
      </c>
      <c r="K16" s="449">
        <v>37</v>
      </c>
      <c r="L16" s="451">
        <v>88</v>
      </c>
      <c r="M16" s="436">
        <v>6924</v>
      </c>
      <c r="N16" s="453">
        <v>0.6</v>
      </c>
      <c r="O16" s="418">
        <f>B16*1000000/(M16*1000)</f>
        <v>77442.374350086655</v>
      </c>
      <c r="P16" s="443" t="str">
        <f>IF(E16&lt;1,"Low Growth(Below1%)",IF(E16&lt;2.5,"Moderate Growth(1.0-2.5%)",IF(E16&lt;3.5,"Above Average Growth (2.5-3.5%)","High Growth (Above 3.5%)")))</f>
        <v>Moderate Growth(1.0-2.5%)</v>
      </c>
      <c r="Q16" s="443" t="str">
        <f>IF(H16&lt;3,"Low Growth (Below 3%)",IF(H16&lt;4.5,"Moderate Growth (3.0-4.5%)",IF(H16&lt;5.5,"Above Average Growth (4.5-5.5%)","High Growth (Above 5.5%)")))</f>
        <v>Above Average Growth (4.5-5.5%)</v>
      </c>
      <c r="R16" s="443" t="str">
        <f>IF(J16&lt;60000,"Low Income (Below $60,000)",IF(J16&lt;70000,"Moderate Income ($60,000-$70,000)",IF(J16&lt;80000,"Above Average Income ($70,000-$80,000)","High Income (Above $80,000)")))</f>
        <v>Moderate Income ($60,000-$70,000)</v>
      </c>
      <c r="S16" s="443" t="str">
        <f>IF(OR(A16="Connecticut",A16="Maine",A16="Massachusetts",A16="New Hampshire",A16="Rhode Island",A16="Vermont"),"New England",
IF(OR(A16="Delaware",A16="District of Columbia",A16="Maryland",A16="New Jersey",A16="New York",A16="Pennsylvania"),"Mideast",
IF(OR(A16="Illinois",A16="Indiana",A16="Michigan",A16="Ohio",A16="Wisconsin"),"Great Lakes",
IF(OR(A16="Iowa",A16="Kansas",A16="Minnesota",A16="Missouri",A16="Nebraska",A16="North Dakota",A16="South Dakota"),"Plains",
IF(OR(A16="Alabama",A16="Arkansas",A16="Florida",A16="Georgia",A16="Kentucky",A16="Louisiana",A16="Mississippi",A16="North Carolina",A16="South Carolina",A16="Tennessee",A16="Virginia",A16="West Virginia"),"Southeast",
IF(OR(A16="Arizona",A16="New Mexico",A16="Oklahoma",A16="Texas"),"Southwest",
IF(OR(A16="Colorado",A16="Idaho",A16="Montana",A16="Utah",A16="Wyoming"),"Rocky Mountain",
IF(OR(A16="Alaska",A16="California",A16="Hawaii",A16="Nevada",A16="Oregon",A16="Washington"),"Far West","Other"))))))))</f>
        <v>Other</v>
      </c>
      <c r="T16" s="442">
        <f>AVERAGE(E16)</f>
        <v>2</v>
      </c>
      <c r="U16" s="442">
        <f>AVERAGE(H16)</f>
        <v>5.0999999999999996</v>
      </c>
      <c r="V16" s="442">
        <f>(E16/T$2 + H16/U$2)/2</f>
        <v>0.71851503759398494</v>
      </c>
      <c r="W16" s="443" t="str">
        <f>IF(V16&gt;1,"High Performer","Low Performer")</f>
        <v>Low Performer</v>
      </c>
    </row>
    <row r="17" spans="1:23" ht="14.1" x14ac:dyDescent="0.5">
      <c r="A17" t="s">
        <v>26</v>
      </c>
      <c r="B17" s="418">
        <v>260625</v>
      </c>
      <c r="C17" s="419">
        <v>201930</v>
      </c>
      <c r="D17" s="423">
        <v>4.8</v>
      </c>
      <c r="E17" s="420">
        <v>1.7</v>
      </c>
      <c r="F17" s="421">
        <v>42</v>
      </c>
      <c r="G17" s="424">
        <v>208624</v>
      </c>
      <c r="H17" s="426">
        <v>2.4</v>
      </c>
      <c r="I17" s="428">
        <v>40</v>
      </c>
      <c r="J17" s="448">
        <v>63573</v>
      </c>
      <c r="K17" s="450">
        <v>38</v>
      </c>
      <c r="L17" s="452">
        <v>88</v>
      </c>
      <c r="M17" s="437">
        <v>3241</v>
      </c>
      <c r="N17" s="454">
        <v>0.7</v>
      </c>
      <c r="O17" s="418">
        <f>B17*1000000/(M17*1000)</f>
        <v>80414.995371798825</v>
      </c>
      <c r="P17" s="443" t="str">
        <f>IF(E17&lt;1,"Low Growth(Below1%)",IF(E17&lt;2.5,"Moderate Growth(1.0-2.5%)",IF(E17&lt;3.5,"Above Average Growth (2.5-3.5%)","High Growth (Above 3.5%)")))</f>
        <v>Moderate Growth(1.0-2.5%)</v>
      </c>
      <c r="Q17" s="443" t="str">
        <f>IF(H17&lt;3,"Low Growth (Below 3%)",IF(H17&lt;4.5,"Moderate Growth (3.0-4.5%)",IF(H17&lt;5.5,"Above Average Growth (4.5-5.5%)","High Growth (Above 5.5%)")))</f>
        <v>Low Growth (Below 3%)</v>
      </c>
      <c r="R17" s="443" t="str">
        <f>IF(J17&lt;60000,"Low Income (Below $60,000)",IF(J17&lt;70000,"Moderate Income ($60,000-$70,000)",IF(J17&lt;80000,"Above Average Income ($70,000-$80,000)","High Income (Above $80,000)")))</f>
        <v>Moderate Income ($60,000-$70,000)</v>
      </c>
      <c r="S17" s="443" t="str">
        <f>IF(OR(A17="Connecticut",A17="Maine",A17="Massachusetts",A17="New Hampshire",A17="Rhode Island",A17="Vermont"),"New England",
IF(OR(A17="Delaware",A17="District of Columbia",A17="Maryland",A17="New Jersey",A17="New York",A17="Pennsylvania"),"Mideast",
IF(OR(A17="Illinois",A17="Indiana",A17="Michigan",A17="Ohio",A17="Wisconsin"),"Great Lakes",
IF(OR(A17="Iowa",A17="Kansas",A17="Minnesota",A17="Missouri",A17="Nebraska",A17="North Dakota",A17="South Dakota"),"Plains",
IF(OR(A17="Alabama",A17="Arkansas",A17="Florida",A17="Georgia",A17="Kentucky",A17="Louisiana",A17="Mississippi",A17="North Carolina",A17="South Carolina",A17="Tennessee",A17="Virginia",A17="West Virginia"),"Southeast",
IF(OR(A17="Arizona",A17="New Mexico",A17="Oklahoma",A17="Texas"),"Southwest",
IF(OR(A17="Colorado",A17="Idaho",A17="Montana",A17="Utah",A17="Wyoming"),"Rocky Mountain",
IF(OR(A17="Alaska",A17="California",A17="Hawaii",A17="Nevada",A17="Oregon",A17="Washington"),"Far West","Other"))))))))</f>
        <v>Other</v>
      </c>
      <c r="T17" s="442">
        <f>AVERAGE(E17)</f>
        <v>1.7</v>
      </c>
      <c r="U17" s="442">
        <f>AVERAGE(H17)</f>
        <v>2.4</v>
      </c>
      <c r="V17" s="442">
        <f>(E17/T$2 + H17/U$2)/2</f>
        <v>0.43796992481203012</v>
      </c>
      <c r="W17" s="443" t="str">
        <f>IF(V17&gt;1,"High Performer","Low Performer")</f>
        <v>Low Performer</v>
      </c>
    </row>
    <row r="18" spans="1:23" ht="14.1" x14ac:dyDescent="0.5">
      <c r="A18" t="s">
        <v>196</v>
      </c>
      <c r="B18" s="418">
        <v>238595</v>
      </c>
      <c r="C18" s="419">
        <v>187225</v>
      </c>
      <c r="D18" s="423">
        <v>4.3</v>
      </c>
      <c r="E18" s="420">
        <v>1.6</v>
      </c>
      <c r="F18" s="421">
        <v>43</v>
      </c>
      <c r="G18" s="424">
        <v>204874</v>
      </c>
      <c r="H18" s="426">
        <v>4</v>
      </c>
      <c r="I18" s="428">
        <v>25</v>
      </c>
      <c r="J18" s="447">
        <v>68038</v>
      </c>
      <c r="K18" s="449">
        <v>27</v>
      </c>
      <c r="L18" s="451">
        <v>94</v>
      </c>
      <c r="M18" s="436">
        <v>2971</v>
      </c>
      <c r="N18" s="453">
        <v>0.6</v>
      </c>
      <c r="O18" s="418">
        <f>B18*1000000/(M18*1000)</f>
        <v>80307.977112083478</v>
      </c>
      <c r="P18" s="443" t="str">
        <f>IF(E18&lt;1,"Low Growth(Below1%)",IF(E18&lt;2.5,"Moderate Growth(1.0-2.5%)",IF(E18&lt;3.5,"Above Average Growth (2.5-3.5%)","High Growth (Above 3.5%)")))</f>
        <v>Moderate Growth(1.0-2.5%)</v>
      </c>
      <c r="Q18" s="443" t="str">
        <f>IF(H18&lt;3,"Low Growth (Below 3%)",IF(H18&lt;4.5,"Moderate Growth (3.0-4.5%)",IF(H18&lt;5.5,"Above Average Growth (4.5-5.5%)","High Growth (Above 5.5%)")))</f>
        <v>Moderate Growth (3.0-4.5%)</v>
      </c>
      <c r="R18" s="443" t="str">
        <f>IF(J18&lt;60000,"Low Income (Below $60,000)",IF(J18&lt;70000,"Moderate Income ($60,000-$70,000)",IF(J18&lt;80000,"Above Average Income ($70,000-$80,000)","High Income (Above $80,000)")))</f>
        <v>Moderate Income ($60,000-$70,000)</v>
      </c>
      <c r="S18" s="443" t="str">
        <f>IF(OR(A18="Connecticut",A18="Maine",A18="Massachusetts",A18="New Hampshire",A18="Rhode Island",A18="Vermont"),"New England",
IF(OR(A18="Delaware",A18="District of Columbia",A18="Maryland",A18="New Jersey",A18="New York",A18="Pennsylvania"),"Mideast",
IF(OR(A18="Illinois",A18="Indiana",A18="Michigan",A18="Ohio",A18="Wisconsin"),"Great Lakes",
IF(OR(A18="Iowa",A18="Kansas",A18="Minnesota",A18="Missouri",A18="Nebraska",A18="North Dakota",A18="South Dakota"),"Plains",
IF(OR(A18="Alabama",A18="Arkansas",A18="Florida",A18="Georgia",A18="Kentucky",A18="Louisiana",A18="Mississippi",A18="North Carolina",A18="South Carolina",A18="Tennessee",A18="Virginia",A18="West Virginia"),"Southeast",
IF(OR(A18="Arizona",A18="New Mexico",A18="Oklahoma",A18="Texas"),"Southwest",
IF(OR(A18="Colorado",A18="Idaho",A18="Montana",A18="Utah",A18="Wyoming"),"Rocky Mountain",
IF(OR(A18="Alaska",A18="California",A18="Hawaii",A18="Nevada",A18="Oregon",A18="Washington"),"Far West","Other"))))))))</f>
        <v>Other</v>
      </c>
      <c r="T18" s="442">
        <f>AVERAGE(E18)</f>
        <v>1.6</v>
      </c>
      <c r="U18" s="442">
        <f>AVERAGE(H18)</f>
        <v>4</v>
      </c>
      <c r="V18" s="442">
        <f>(E18/T$2 + H18/U$2)/2</f>
        <v>0.56766917293233088</v>
      </c>
      <c r="W18" s="443" t="str">
        <f>IF(V18&gt;1,"High Performer","Low Performer")</f>
        <v>Low Performer</v>
      </c>
    </row>
    <row r="19" spans="1:23" ht="14.1" x14ac:dyDescent="0.5">
      <c r="A19" t="s">
        <v>198</v>
      </c>
      <c r="B19" s="418">
        <v>298563</v>
      </c>
      <c r="C19" s="419">
        <v>232508</v>
      </c>
      <c r="D19" s="423">
        <v>4.7</v>
      </c>
      <c r="E19" s="420">
        <v>2.4</v>
      </c>
      <c r="F19" s="421">
        <v>27</v>
      </c>
      <c r="G19" s="424">
        <v>267609</v>
      </c>
      <c r="H19" s="426">
        <v>5.3</v>
      </c>
      <c r="I19" s="428">
        <v>7</v>
      </c>
      <c r="J19" s="430">
        <v>57526</v>
      </c>
      <c r="K19" s="432">
        <v>47</v>
      </c>
      <c r="L19" s="434">
        <v>79</v>
      </c>
      <c r="M19" s="436">
        <v>4588</v>
      </c>
      <c r="N19" s="439">
        <v>0.8</v>
      </c>
      <c r="O19" s="418">
        <f>B19*1000000/(M19*1000)</f>
        <v>65074.760244115081</v>
      </c>
      <c r="P19" s="443" t="str">
        <f>IF(E19&lt;1,"Low Growth(Below1%)",IF(E19&lt;2.5,"Moderate Growth(1.0-2.5%)",IF(E19&lt;3.5,"Above Average Growth (2.5-3.5%)","High Growth (Above 3.5%)")))</f>
        <v>Moderate Growth(1.0-2.5%)</v>
      </c>
      <c r="Q19" s="443" t="str">
        <f>IF(H19&lt;3,"Low Growth (Below 3%)",IF(H19&lt;4.5,"Moderate Growth (3.0-4.5%)",IF(H19&lt;5.5,"Above Average Growth (4.5-5.5%)","High Growth (Above 5.5%)")))</f>
        <v>Above Average Growth (4.5-5.5%)</v>
      </c>
      <c r="R19" s="443" t="str">
        <f>IF(J19&lt;60000,"Low Income (Below $60,000)",IF(J19&lt;70000,"Moderate Income ($60,000-$70,000)",IF(J19&lt;80000,"Above Average Income ($70,000-$80,000)","High Income (Above $80,000)")))</f>
        <v>Low Income (Below $60,000)</v>
      </c>
      <c r="S19" s="443" t="str">
        <f>IF(OR(A19="Connecticut",A19="Maine",A19="Massachusetts",A19="New Hampshire",A19="Rhode Island",A19="Vermont"),"New England",
IF(OR(A19="Delaware",A19="District of Columbia",A19="Maryland",A19="New Jersey",A19="New York",A19="Pennsylvania"),"Mideast",
IF(OR(A19="Illinois",A19="Indiana",A19="Michigan",A19="Ohio",A19="Wisconsin"),"Great Lakes",
IF(OR(A19="Iowa",A19="Kansas",A19="Minnesota",A19="Missouri",A19="Nebraska",A19="North Dakota",A19="South Dakota"),"Plains",
IF(OR(A19="Alabama",A19="Arkansas",A19="Florida",A19="Georgia",A19="Kentucky",A19="Louisiana",A19="Mississippi",A19="North Carolina",A19="South Carolina",A19="Tennessee",A19="Virginia",A19="West Virginia"),"Southeast",
IF(OR(A19="Arizona",A19="New Mexico",A19="Oklahoma",A19="Texas"),"Southwest",
IF(OR(A19="Colorado",A19="Idaho",A19="Montana",A19="Utah",A19="Wyoming"),"Rocky Mountain",
IF(OR(A19="Alaska",A19="California",A19="Hawaii",A19="Nevada",A19="Oregon",A19="Washington"),"Far West","Other"))))))))</f>
        <v>Other</v>
      </c>
      <c r="T19" s="442">
        <f>AVERAGE(E19)</f>
        <v>2.4</v>
      </c>
      <c r="U19" s="442">
        <f>AVERAGE(H19)</f>
        <v>5.3</v>
      </c>
      <c r="V19" s="442">
        <f>(E19/T$2 + H19/U$2)/2</f>
        <v>0.78900375939849621</v>
      </c>
      <c r="W19" s="443" t="str">
        <f>IF(V19&gt;1,"High Performer","Low Performer")</f>
        <v>Low Performer</v>
      </c>
    </row>
    <row r="20" spans="1:23" ht="14.1" x14ac:dyDescent="0.5">
      <c r="A20" t="s">
        <v>39</v>
      </c>
      <c r="B20" s="418">
        <v>332462</v>
      </c>
      <c r="C20" s="419">
        <v>258976</v>
      </c>
      <c r="D20" s="423">
        <v>4.3</v>
      </c>
      <c r="E20" s="420">
        <v>2.9</v>
      </c>
      <c r="F20" s="421">
        <v>18</v>
      </c>
      <c r="G20" s="424">
        <v>284310</v>
      </c>
      <c r="H20" s="426">
        <v>4.8</v>
      </c>
      <c r="I20" s="428">
        <v>50</v>
      </c>
      <c r="J20" s="431">
        <v>61332</v>
      </c>
      <c r="K20" s="433">
        <v>43</v>
      </c>
      <c r="L20" s="435">
        <v>85</v>
      </c>
      <c r="M20" s="437">
        <v>4598</v>
      </c>
      <c r="N20" s="440">
        <v>0.2</v>
      </c>
      <c r="O20" s="418">
        <f>B20*1000000/(M20*1000)</f>
        <v>72305.78512396694</v>
      </c>
      <c r="P20" s="443" t="str">
        <f>IF(E20&lt;1,"Low Growth(Below1%)",IF(E20&lt;2.5,"Moderate Growth(1.0-2.5%)",IF(E20&lt;3.5,"Above Average Growth (2.5-3.5%)","High Growth (Above 3.5%)")))</f>
        <v>Above Average Growth (2.5-3.5%)</v>
      </c>
      <c r="Q20" s="443" t="str">
        <f>IF(H20&lt;3,"Low Growth (Below 3%)",IF(H20&lt;4.5,"Moderate Growth (3.0-4.5%)",IF(H20&lt;5.5,"Above Average Growth (4.5-5.5%)","High Growth (Above 5.5%)")))</f>
        <v>Above Average Growth (4.5-5.5%)</v>
      </c>
      <c r="R20" s="443" t="str">
        <f>IF(J20&lt;60000,"Low Income (Below $60,000)",IF(J20&lt;70000,"Moderate Income ($60,000-$70,000)",IF(J20&lt;80000,"Above Average Income ($70,000-$80,000)","High Income (Above $80,000)")))</f>
        <v>Moderate Income ($60,000-$70,000)</v>
      </c>
      <c r="S20" s="443" t="str">
        <f>IF(OR(A20="Connecticut",A20="Maine",A20="Massachusetts",A20="New Hampshire",A20="Rhode Island",A20="Vermont"),"New England",
IF(OR(A20="Delaware",A20="District of Columbia",A20="Maryland",A20="New Jersey",A20="New York",A20="Pennsylvania"),"Mideast",
IF(OR(A20="Illinois",A20="Indiana",A20="Michigan",A20="Ohio",A20="Wisconsin"),"Great Lakes",
IF(OR(A20="Iowa",A20="Kansas",A20="Minnesota",A20="Missouri",A20="Nebraska",A20="North Dakota",A20="South Dakota"),"Plains",
IF(OR(A20="Alabama",A20="Arkansas",A20="Florida",A20="Georgia",A20="Kentucky",A20="Louisiana",A20="Mississippi",A20="North Carolina",A20="South Carolina",A20="Tennessee",A20="Virginia",A20="West Virginia"),"Southeast",
IF(OR(A20="Arizona",A20="New Mexico",A20="Oklahoma",A20="Texas"),"Southwest",
IF(OR(A20="Colorado",A20="Idaho",A20="Montana",A20="Utah",A20="Wyoming"),"Rocky Mountain",
IF(OR(A20="Alaska",A20="California",A20="Hawaii",A20="Nevada",A20="Oregon",A20="Washington"),"Far West","Other"))))))))</f>
        <v>Other</v>
      </c>
      <c r="T20" s="442">
        <f>AVERAGE(E20)</f>
        <v>2.9</v>
      </c>
      <c r="U20" s="442">
        <f>AVERAGE(H20)</f>
        <v>4.8</v>
      </c>
      <c r="V20" s="442">
        <f>(E20/T$2 + H20/U$2)/2</f>
        <v>0.81015037593984962</v>
      </c>
      <c r="W20" s="443" t="str">
        <f>IF(V20&gt;1,"High Performer","Low Performer")</f>
        <v>Low Performer</v>
      </c>
    </row>
    <row r="21" spans="1:23" ht="14.1" x14ac:dyDescent="0.5">
      <c r="A21" t="s">
        <v>7</v>
      </c>
      <c r="B21" s="418">
        <v>100455</v>
      </c>
      <c r="C21" s="122">
        <v>78227</v>
      </c>
      <c r="D21" s="423">
        <v>5</v>
      </c>
      <c r="E21" s="420">
        <v>2.2000000000000002</v>
      </c>
      <c r="F21" s="421">
        <v>30</v>
      </c>
      <c r="G21" s="424">
        <v>96937</v>
      </c>
      <c r="H21" s="426">
        <v>5.3</v>
      </c>
      <c r="I21" s="428">
        <v>22</v>
      </c>
      <c r="J21" s="447">
        <v>68129</v>
      </c>
      <c r="K21" s="449">
        <v>26</v>
      </c>
      <c r="L21" s="451">
        <v>94</v>
      </c>
      <c r="M21" s="436">
        <v>1405</v>
      </c>
      <c r="N21" s="453">
        <v>0.4</v>
      </c>
      <c r="O21" s="418">
        <f>B21*1000000/(M21*1000)</f>
        <v>71498.220640569401</v>
      </c>
      <c r="P21" s="443" t="str">
        <f>IF(E21&lt;1,"Low Growth(Below1%)",IF(E21&lt;2.5,"Moderate Growth(1.0-2.5%)",IF(E21&lt;3.5,"Above Average Growth (2.5-3.5%)","High Growth (Above 3.5%)")))</f>
        <v>Moderate Growth(1.0-2.5%)</v>
      </c>
      <c r="Q21" s="443" t="str">
        <f>IF(H21&lt;3,"Low Growth (Below 3%)",IF(H21&lt;4.5,"Moderate Growth (3.0-4.5%)",IF(H21&lt;5.5,"Above Average Growth (4.5-5.5%)","High Growth (Above 5.5%)")))</f>
        <v>Above Average Growth (4.5-5.5%)</v>
      </c>
      <c r="R21" s="443" t="str">
        <f>IF(J21&lt;60000,"Low Income (Below $60,000)",IF(J21&lt;70000,"Moderate Income ($60,000-$70,000)",IF(J21&lt;80000,"Above Average Income ($70,000-$80,000)","High Income (Above $80,000)")))</f>
        <v>Moderate Income ($60,000-$70,000)</v>
      </c>
      <c r="S21" s="443" t="str">
        <f>IF(OR(A21="Connecticut",A21="Maine",A21="Massachusetts",A21="New Hampshire",A21="Rhode Island",A21="Vermont"),"New England",
IF(OR(A21="Delaware",A21="District of Columbia",A21="Maryland",A21="New Jersey",A21="New York",A21="Pennsylvania"),"Mideast",
IF(OR(A21="Illinois",A21="Indiana",A21="Michigan",A21="Ohio",A21="Wisconsin"),"Great Lakes",
IF(OR(A21="Iowa",A21="Kansas",A21="Minnesota",A21="Missouri",A21="Nebraska",A21="North Dakota",A21="South Dakota"),"Plains",
IF(OR(A21="Alabama",A21="Arkansas",A21="Florida",A21="Georgia",A21="Kentucky",A21="Louisiana",A21="Mississippi",A21="North Carolina",A21="South Carolina",A21="Tennessee",A21="Virginia",A21="West Virginia"),"Southeast",
IF(OR(A21="Arizona",A21="New Mexico",A21="Oklahoma",A21="Texas"),"Southwest",
IF(OR(A21="Colorado",A21="Idaho",A21="Montana",A21="Utah",A21="Wyoming"),"Rocky Mountain",
IF(OR(A21="Alaska",A21="California",A21="Hawaii",A21="Nevada",A21="Oregon",A21="Washington"),"Far West","Other"))))))))</f>
        <v>Other</v>
      </c>
      <c r="T21" s="442">
        <f>AVERAGE(E21)</f>
        <v>2.2000000000000002</v>
      </c>
      <c r="U21" s="442">
        <f>AVERAGE(H21)</f>
        <v>5.3</v>
      </c>
      <c r="V21" s="442">
        <f>(E21/T$2 + H21/U$2)/2</f>
        <v>0.76268796992481214</v>
      </c>
      <c r="W21" s="443" t="str">
        <f>IF(V21&gt;1,"High Performer","Low Performer")</f>
        <v>Low Performer</v>
      </c>
    </row>
    <row r="22" spans="1:23" ht="14.1" x14ac:dyDescent="0.5">
      <c r="A22" t="s">
        <v>15</v>
      </c>
      <c r="B22" s="418">
        <v>552955</v>
      </c>
      <c r="C22" s="122">
        <v>436240</v>
      </c>
      <c r="D22" s="423">
        <v>4.9000000000000004</v>
      </c>
      <c r="E22" s="420">
        <v>2.2999999999999998</v>
      </c>
      <c r="F22" s="421">
        <v>29</v>
      </c>
      <c r="G22" s="424">
        <v>497548</v>
      </c>
      <c r="H22" s="426">
        <v>5.6</v>
      </c>
      <c r="I22" s="428">
        <v>27</v>
      </c>
      <c r="J22" s="431">
        <v>78538</v>
      </c>
      <c r="K22" s="433">
        <v>10</v>
      </c>
      <c r="L22" s="435">
        <v>108</v>
      </c>
      <c r="M22" s="437">
        <v>6263</v>
      </c>
      <c r="N22" s="440">
        <v>0.7</v>
      </c>
      <c r="O22" s="418">
        <f>B22*1000000/(M22*1000)</f>
        <v>88289.15855021555</v>
      </c>
      <c r="P22" s="443" t="str">
        <f>IF(E22&lt;1,"Low Growth(Below1%)",IF(E22&lt;2.5,"Moderate Growth(1.0-2.5%)",IF(E22&lt;3.5,"Above Average Growth (2.5-3.5%)","High Growth (Above 3.5%)")))</f>
        <v>Moderate Growth(1.0-2.5%)</v>
      </c>
      <c r="Q22" s="443" t="str">
        <f>IF(H22&lt;3,"Low Growth (Below 3%)",IF(H22&lt;4.5,"Moderate Growth (3.0-4.5%)",IF(H22&lt;5.5,"Above Average Growth (4.5-5.5%)","High Growth (Above 5.5%)")))</f>
        <v>High Growth (Above 5.5%)</v>
      </c>
      <c r="R22" s="443" t="str">
        <f>IF(J22&lt;60000,"Low Income (Below $60,000)",IF(J22&lt;70000,"Moderate Income ($60,000-$70,000)",IF(J22&lt;80000,"Above Average Income ($70,000-$80,000)","High Income (Above $80,000)")))</f>
        <v>Above Average Income ($70,000-$80,000)</v>
      </c>
      <c r="S22" s="443" t="str">
        <f>IF(OR(A22="Connecticut",A22="Maine",A22="Massachusetts",A22="New Hampshire",A22="Rhode Island",A22="Vermont"),"New England",
IF(OR(A22="Delaware",A22="District of Columbia",A22="Maryland",A22="New Jersey",A22="New York",A22="Pennsylvania"),"Mideast",
IF(OR(A22="Illinois",A22="Indiana",A22="Michigan",A22="Ohio",A22="Wisconsin"),"Great Lakes",
IF(OR(A22="Iowa",A22="Kansas",A22="Minnesota",A22="Missouri",A22="Nebraska",A22="North Dakota",A22="South Dakota"),"Plains",
IF(OR(A22="Alabama",A22="Arkansas",A22="Florida",A22="Georgia",A22="Kentucky",A22="Louisiana",A22="Mississippi",A22="North Carolina",A22="South Carolina",A22="Tennessee",A22="Virginia",A22="West Virginia"),"Southeast",
IF(OR(A22="Arizona",A22="New Mexico",A22="Oklahoma",A22="Texas"),"Southwest",
IF(OR(A22="Colorado",A22="Idaho",A22="Montana",A22="Utah",A22="Wyoming"),"Rocky Mountain",
IF(OR(A22="Alaska",A22="California",A22="Hawaii",A22="Nevada",A22="Oregon",A22="Washington"),"Far West","Other"))))))))</f>
        <v>Other</v>
      </c>
      <c r="T22" s="442">
        <f>AVERAGE(E22)</f>
        <v>2.2999999999999998</v>
      </c>
      <c r="U22" s="442">
        <f>AVERAGE(H22)</f>
        <v>5.6</v>
      </c>
      <c r="V22" s="442">
        <f>(E22/T$2 + H22/U$2)/2</f>
        <v>0.80263157894736836</v>
      </c>
      <c r="W22" s="443" t="str">
        <f>IF(V22&gt;1,"High Performer","Low Performer")</f>
        <v>Low Performer</v>
      </c>
    </row>
    <row r="23" spans="1:23" ht="14.1" x14ac:dyDescent="0.5">
      <c r="A23" t="s">
        <v>8</v>
      </c>
      <c r="B23" s="418">
        <v>794017</v>
      </c>
      <c r="C23" s="419">
        <v>638424</v>
      </c>
      <c r="D23" s="423">
        <v>4.5999999999999996</v>
      </c>
      <c r="E23" s="420">
        <v>1.9</v>
      </c>
      <c r="F23" s="421">
        <v>38</v>
      </c>
      <c r="G23" s="424">
        <v>677894</v>
      </c>
      <c r="H23" s="426">
        <v>5.7</v>
      </c>
      <c r="I23" s="428">
        <v>32</v>
      </c>
      <c r="J23" s="430">
        <v>93927</v>
      </c>
      <c r="K23" s="432">
        <v>1</v>
      </c>
      <c r="L23" s="434">
        <v>130</v>
      </c>
      <c r="M23" s="436">
        <v>7136</v>
      </c>
      <c r="N23" s="439">
        <v>1</v>
      </c>
      <c r="O23" s="418">
        <f>B23*1000000/(M23*1000)</f>
        <v>111269.19843049327</v>
      </c>
      <c r="P23" s="443" t="str">
        <f>IF(E23&lt;1,"Low Growth(Below1%)",IF(E23&lt;2.5,"Moderate Growth(1.0-2.5%)",IF(E23&lt;3.5,"Above Average Growth (2.5-3.5%)","High Growth (Above 3.5%)")))</f>
        <v>Moderate Growth(1.0-2.5%)</v>
      </c>
      <c r="Q23" s="443" t="str">
        <f>IF(H23&lt;3,"Low Growth (Below 3%)",IF(H23&lt;4.5,"Moderate Growth (3.0-4.5%)",IF(H23&lt;5.5,"Above Average Growth (4.5-5.5%)","High Growth (Above 5.5%)")))</f>
        <v>High Growth (Above 5.5%)</v>
      </c>
      <c r="R23" s="443" t="str">
        <f>IF(J23&lt;60000,"Low Income (Below $60,000)",IF(J23&lt;70000,"Moderate Income ($60,000-$70,000)",IF(J23&lt;80000,"Above Average Income ($70,000-$80,000)","High Income (Above $80,000)")))</f>
        <v>High Income (Above $80,000)</v>
      </c>
      <c r="S23" s="443" t="str">
        <f>IF(OR(A23="Connecticut",A23="Maine",A23="Massachusetts",A23="New Hampshire",A23="Rhode Island",A23="Vermont"),"New England",
IF(OR(A23="Delaware",A23="District of Columbia",A23="Maryland",A23="New Jersey",A23="New York",A23="Pennsylvania"),"Mideast",
IF(OR(A23="Illinois",A23="Indiana",A23="Michigan",A23="Ohio",A23="Wisconsin"),"Great Lakes",
IF(OR(A23="Iowa",A23="Kansas",A23="Minnesota",A23="Missouri",A23="Nebraska",A23="North Dakota",A23="South Dakota"),"Plains",
IF(OR(A23="Alabama",A23="Arkansas",A23="Florida",A23="Georgia",A23="Kentucky",A23="Louisiana",A23="Mississippi",A23="North Carolina",A23="South Carolina",A23="Tennessee",A23="Virginia",A23="West Virginia"),"Southeast",
IF(OR(A23="Arizona",A23="New Mexico",A23="Oklahoma",A23="Texas"),"Southwest",
IF(OR(A23="Colorado",A23="Idaho",A23="Montana",A23="Utah",A23="Wyoming"),"Rocky Mountain",
IF(OR(A23="Alaska",A23="California",A23="Hawaii",A23="Nevada",A23="Oregon",A23="Washington"),"Far West","Other"))))))))</f>
        <v>Other</v>
      </c>
      <c r="T23" s="442">
        <f>AVERAGE(E23)</f>
        <v>1.9</v>
      </c>
      <c r="U23" s="442">
        <f>AVERAGE(H23)</f>
        <v>5.7</v>
      </c>
      <c r="V23" s="442">
        <f>(E23/T$2 + H23/U$2)/2</f>
        <v>0.75892857142857151</v>
      </c>
      <c r="W23" s="443" t="str">
        <f>IF(V23&gt;1,"High Performer","Low Performer")</f>
        <v>Low Performer</v>
      </c>
    </row>
    <row r="24" spans="1:23" ht="14.1" x14ac:dyDescent="0.5">
      <c r="A24" t="s">
        <v>22</v>
      </c>
      <c r="B24" s="418">
        <v>719392</v>
      </c>
      <c r="C24" s="419">
        <v>571750</v>
      </c>
      <c r="D24" s="423">
        <v>4.5</v>
      </c>
      <c r="E24" s="420">
        <v>2.1</v>
      </c>
      <c r="F24" s="421">
        <v>33</v>
      </c>
      <c r="G24" s="424">
        <v>647862</v>
      </c>
      <c r="H24" s="426">
        <v>4.5</v>
      </c>
      <c r="I24" s="428">
        <v>19</v>
      </c>
      <c r="J24" s="448">
        <v>63221</v>
      </c>
      <c r="K24" s="450">
        <v>39</v>
      </c>
      <c r="L24" s="452">
        <v>87</v>
      </c>
      <c r="M24" s="437">
        <v>10140</v>
      </c>
      <c r="N24" s="454">
        <v>0.6</v>
      </c>
      <c r="O24" s="418">
        <f>B24*1000000/(M24*1000)</f>
        <v>70945.956607495071</v>
      </c>
      <c r="P24" s="443" t="str">
        <f>IF(E24&lt;1,"Low Growth(Below1%)",IF(E24&lt;2.5,"Moderate Growth(1.0-2.5%)",IF(E24&lt;3.5,"Above Average Growth (2.5-3.5%)","High Growth (Above 3.5%)")))</f>
        <v>Moderate Growth(1.0-2.5%)</v>
      </c>
      <c r="Q24" s="443" t="str">
        <f>IF(H24&lt;3,"Low Growth (Below 3%)",IF(H24&lt;4.5,"Moderate Growth (3.0-4.5%)",IF(H24&lt;5.5,"Above Average Growth (4.5-5.5%)","High Growth (Above 5.5%)")))</f>
        <v>Above Average Growth (4.5-5.5%)</v>
      </c>
      <c r="R24" s="443" t="str">
        <f>IF(J24&lt;60000,"Low Income (Below $60,000)",IF(J24&lt;70000,"Moderate Income ($60,000-$70,000)",IF(J24&lt;80000,"Above Average Income ($70,000-$80,000)","High Income (Above $80,000)")))</f>
        <v>Moderate Income ($60,000-$70,000)</v>
      </c>
      <c r="S24" s="443" t="str">
        <f>IF(OR(A24="Connecticut",A24="Maine",A24="Massachusetts",A24="New Hampshire",A24="Rhode Island",A24="Vermont"),"New England",
IF(OR(A24="Delaware",A24="District of Columbia",A24="Maryland",A24="New Jersey",A24="New York",A24="Pennsylvania"),"Mideast",
IF(OR(A24="Illinois",A24="Indiana",A24="Michigan",A24="Ohio",A24="Wisconsin"),"Great Lakes",
IF(OR(A24="Iowa",A24="Kansas",A24="Minnesota",A24="Missouri",A24="Nebraska",A24="North Dakota",A24="South Dakota"),"Plains",
IF(OR(A24="Alabama",A24="Arkansas",A24="Florida",A24="Georgia",A24="Kentucky",A24="Louisiana",A24="Mississippi",A24="North Carolina",A24="South Carolina",A24="Tennessee",A24="Virginia",A24="West Virginia"),"Southeast",
IF(OR(A24="Arizona",A24="New Mexico",A24="Oklahoma",A24="Texas"),"Southwest",
IF(OR(A24="Colorado",A24="Idaho",A24="Montana",A24="Utah",A24="Wyoming"),"Rocky Mountain",
IF(OR(A24="Alaska",A24="California",A24="Hawaii",A24="Nevada",A24="Oregon",A24="Washington"),"Far West","Other"))))))))</f>
        <v>Other</v>
      </c>
      <c r="T24" s="442">
        <f>AVERAGE(E24)</f>
        <v>2.1</v>
      </c>
      <c r="U24" s="442">
        <f>AVERAGE(H24)</f>
        <v>4.5</v>
      </c>
      <c r="V24" s="442">
        <f>(E24/T$2 + H24/U$2)/2</f>
        <v>0.67810150375939848</v>
      </c>
      <c r="W24" s="443" t="str">
        <f>IF(V24&gt;1,"High Performer","Low Performer")</f>
        <v>Low Performer</v>
      </c>
    </row>
    <row r="25" spans="1:23" ht="14.1" x14ac:dyDescent="0.5">
      <c r="A25" t="s">
        <v>28</v>
      </c>
      <c r="B25" s="418">
        <v>509807</v>
      </c>
      <c r="C25" s="419">
        <v>398748</v>
      </c>
      <c r="D25" s="423">
        <v>5.6</v>
      </c>
      <c r="E25" s="420">
        <v>2.9</v>
      </c>
      <c r="F25" s="421">
        <v>17</v>
      </c>
      <c r="G25" s="424">
        <v>440931</v>
      </c>
      <c r="H25" s="426">
        <v>4.3</v>
      </c>
      <c r="I25" s="428">
        <v>8</v>
      </c>
      <c r="J25" s="430">
        <v>74943</v>
      </c>
      <c r="K25" s="432">
        <v>13</v>
      </c>
      <c r="L25" s="434">
        <v>103</v>
      </c>
      <c r="M25" s="436">
        <v>5793</v>
      </c>
      <c r="N25" s="439">
        <v>0.7</v>
      </c>
      <c r="O25" s="418">
        <f>B25*1000000/(M25*1000)</f>
        <v>88003.970308993608</v>
      </c>
      <c r="P25" s="443" t="str">
        <f>IF(E25&lt;1,"Low Growth(Below1%)",IF(E25&lt;2.5,"Moderate Growth(1.0-2.5%)",IF(E25&lt;3.5,"Above Average Growth (2.5-3.5%)","High Growth (Above 3.5%)")))</f>
        <v>Above Average Growth (2.5-3.5%)</v>
      </c>
      <c r="Q25" s="443" t="str">
        <f>IF(H25&lt;3,"Low Growth (Below 3%)",IF(H25&lt;4.5,"Moderate Growth (3.0-4.5%)",IF(H25&lt;5.5,"Above Average Growth (4.5-5.5%)","High Growth (Above 5.5%)")))</f>
        <v>Moderate Growth (3.0-4.5%)</v>
      </c>
      <c r="R25" s="443" t="str">
        <f>IF(J25&lt;60000,"Low Income (Below $60,000)",IF(J25&lt;70000,"Moderate Income ($60,000-$70,000)",IF(J25&lt;80000,"Above Average Income ($70,000-$80,000)","High Income (Above $80,000)")))</f>
        <v>Above Average Income ($70,000-$80,000)</v>
      </c>
      <c r="S25" s="443" t="str">
        <f>IF(OR(A25="Connecticut",A25="Maine",A25="Massachusetts",A25="New Hampshire",A25="Rhode Island",A25="Vermont"),"New England",
IF(OR(A25="Delaware",A25="District of Columbia",A25="Maryland",A25="New Jersey",A25="New York",A25="Pennsylvania"),"Mideast",
IF(OR(A25="Illinois",A25="Indiana",A25="Michigan",A25="Ohio",A25="Wisconsin"),"Great Lakes",
IF(OR(A25="Iowa",A25="Kansas",A25="Minnesota",A25="Missouri",A25="Nebraska",A25="North Dakota",A25="South Dakota"),"Plains",
IF(OR(A25="Alabama",A25="Arkansas",A25="Florida",A25="Georgia",A25="Kentucky",A25="Louisiana",A25="Mississippi",A25="North Carolina",A25="South Carolina",A25="Tennessee",A25="Virginia",A25="West Virginia"),"Southeast",
IF(OR(A25="Arizona",A25="New Mexico",A25="Oklahoma",A25="Texas"),"Southwest",
IF(OR(A25="Colorado",A25="Idaho",A25="Montana",A25="Utah",A25="Wyoming"),"Rocky Mountain",
IF(OR(A25="Alaska",A25="California",A25="Hawaii",A25="Nevada",A25="Oregon",A25="Washington"),"Far West","Other"))))))))</f>
        <v>Other</v>
      </c>
      <c r="T25" s="442">
        <f>AVERAGE(E25)</f>
        <v>2.9</v>
      </c>
      <c r="U25" s="442">
        <f>AVERAGE(H25)</f>
        <v>4.3</v>
      </c>
      <c r="V25" s="442">
        <f>(E25/T$2 + H25/U$2)/2</f>
        <v>0.76550751879699253</v>
      </c>
      <c r="W25" s="443" t="str">
        <f>IF(V25&gt;1,"High Performer","Low Performer")</f>
        <v>Low Performer</v>
      </c>
    </row>
    <row r="26" spans="1:23" ht="14.1" x14ac:dyDescent="0.5">
      <c r="A26" t="s">
        <v>40</v>
      </c>
      <c r="B26" s="418">
        <v>161128</v>
      </c>
      <c r="C26" s="419">
        <v>124340</v>
      </c>
      <c r="D26" s="423">
        <v>6.7</v>
      </c>
      <c r="E26" s="420">
        <v>4.2</v>
      </c>
      <c r="F26" s="421">
        <v>2</v>
      </c>
      <c r="G26" s="424">
        <v>155306</v>
      </c>
      <c r="H26" s="426">
        <v>4.9000000000000004</v>
      </c>
      <c r="I26" s="428">
        <v>31</v>
      </c>
      <c r="J26" s="430">
        <v>52017</v>
      </c>
      <c r="K26" s="432">
        <v>50</v>
      </c>
      <c r="L26" s="434">
        <v>72</v>
      </c>
      <c r="M26" s="436">
        <v>2943</v>
      </c>
      <c r="N26" s="439">
        <v>0</v>
      </c>
      <c r="O26" s="418">
        <f>B26*1000000/(M26*1000)</f>
        <v>54749.57526333673</v>
      </c>
      <c r="P26" s="443" t="str">
        <f>IF(E26&lt;1,"Low Growth(Below1%)",IF(E26&lt;2.5,"Moderate Growth(1.0-2.5%)",IF(E26&lt;3.5,"Above Average Growth (2.5-3.5%)","High Growth (Above 3.5%)")))</f>
        <v>High Growth (Above 3.5%)</v>
      </c>
      <c r="Q26" s="443" t="str">
        <f>IF(H26&lt;3,"Low Growth (Below 3%)",IF(H26&lt;4.5,"Moderate Growth (3.0-4.5%)",IF(H26&lt;5.5,"Above Average Growth (4.5-5.5%)","High Growth (Above 5.5%)")))</f>
        <v>Above Average Growth (4.5-5.5%)</v>
      </c>
      <c r="R26" s="443" t="str">
        <f>IF(J26&lt;60000,"Low Income (Below $60,000)",IF(J26&lt;70000,"Moderate Income ($60,000-$70,000)",IF(J26&lt;80000,"Above Average Income ($70,000-$80,000)","High Income (Above $80,000)")))</f>
        <v>Low Income (Below $60,000)</v>
      </c>
      <c r="S26" s="443" t="str">
        <f>IF(OR(A26="Connecticut",A26="Maine",A26="Massachusetts",A26="New Hampshire",A26="Rhode Island",A26="Vermont"),"New England",
IF(OR(A26="Delaware",A26="District of Columbia",A26="Maryland",A26="New Jersey",A26="New York",A26="Pennsylvania"),"Mideast",
IF(OR(A26="Illinois",A26="Indiana",A26="Michigan",A26="Ohio",A26="Wisconsin"),"Great Lakes",
IF(OR(A26="Iowa",A26="Kansas",A26="Minnesota",A26="Missouri",A26="Nebraska",A26="North Dakota",A26="South Dakota"),"Plains",
IF(OR(A26="Alabama",A26="Arkansas",A26="Florida",A26="Georgia",A26="Kentucky",A26="Louisiana",A26="Mississippi",A26="North Carolina",A26="South Carolina",A26="Tennessee",A26="Virginia",A26="West Virginia"),"Southeast",
IF(OR(A26="Arizona",A26="New Mexico",A26="Oklahoma",A26="Texas"),"Southwest",
IF(OR(A26="Colorado",A26="Idaho",A26="Montana",A26="Utah",A26="Wyoming"),"Rocky Mountain",
IF(OR(A26="Alaska",A26="California",A26="Hawaii",A26="Nevada",A26="Oregon",A26="Washington"),"Far West","Other"))))))))</f>
        <v>Other</v>
      </c>
      <c r="T26" s="442">
        <f>AVERAGE(E26)</f>
        <v>4.2</v>
      </c>
      <c r="U26" s="442">
        <f>AVERAGE(H26)</f>
        <v>4.9000000000000004</v>
      </c>
      <c r="V26" s="442">
        <f>(E26/T$2 + H26/U$2)/2</f>
        <v>0.99013157894736858</v>
      </c>
      <c r="W26" s="443" t="str">
        <f>IF(V26&gt;1,"High Performer","Low Performer")</f>
        <v>Low Performer</v>
      </c>
    </row>
    <row r="27" spans="1:23" ht="14.1" x14ac:dyDescent="0.5">
      <c r="A27" t="s">
        <v>29</v>
      </c>
      <c r="B27" s="418">
        <v>460687</v>
      </c>
      <c r="C27" s="419">
        <v>361037</v>
      </c>
      <c r="D27" s="423">
        <v>5.5</v>
      </c>
      <c r="E27" s="420">
        <v>2.8</v>
      </c>
      <c r="F27" s="421">
        <v>19</v>
      </c>
      <c r="G27" s="424">
        <v>409282</v>
      </c>
      <c r="H27" s="426">
        <v>4.2</v>
      </c>
      <c r="I27" s="428">
        <v>38</v>
      </c>
      <c r="J27" s="431">
        <v>64740</v>
      </c>
      <c r="K27" s="433">
        <v>34</v>
      </c>
      <c r="L27" s="435">
        <v>89</v>
      </c>
      <c r="M27" s="437">
        <v>6245</v>
      </c>
      <c r="N27" s="440">
        <v>0.6</v>
      </c>
      <c r="O27" s="418">
        <f>B27*1000000/(M27*1000)</f>
        <v>73768.9351481185</v>
      </c>
      <c r="P27" s="443" t="str">
        <f>IF(E27&lt;1,"Low Growth(Below1%)",IF(E27&lt;2.5,"Moderate Growth(1.0-2.5%)",IF(E27&lt;3.5,"Above Average Growth (2.5-3.5%)","High Growth (Above 3.5%)")))</f>
        <v>Above Average Growth (2.5-3.5%)</v>
      </c>
      <c r="Q27" s="443" t="str">
        <f>IF(H27&lt;3,"Low Growth (Below 3%)",IF(H27&lt;4.5,"Moderate Growth (3.0-4.5%)",IF(H27&lt;5.5,"Above Average Growth (4.5-5.5%)","High Growth (Above 5.5%)")))</f>
        <v>Moderate Growth (3.0-4.5%)</v>
      </c>
      <c r="R27" s="443" t="str">
        <f>IF(J27&lt;60000,"Low Income (Below $60,000)",IF(J27&lt;70000,"Moderate Income ($60,000-$70,000)",IF(J27&lt;80000,"Above Average Income ($70,000-$80,000)","High Income (Above $80,000)")))</f>
        <v>Moderate Income ($60,000-$70,000)</v>
      </c>
      <c r="S27" s="443" t="str">
        <f>IF(OR(A27="Connecticut",A27="Maine",A27="Massachusetts",A27="New Hampshire",A27="Rhode Island",A27="Vermont"),"New England",
IF(OR(A27="Delaware",A27="District of Columbia",A27="Maryland",A27="New Jersey",A27="New York",A27="Pennsylvania"),"Mideast",
IF(OR(A27="Illinois",A27="Indiana",A27="Michigan",A27="Ohio",A27="Wisconsin"),"Great Lakes",
IF(OR(A27="Iowa",A27="Kansas",A27="Minnesota",A27="Missouri",A27="Nebraska",A27="North Dakota",A27="South Dakota"),"Plains",
IF(OR(A27="Alabama",A27="Arkansas",A27="Florida",A27="Georgia",A27="Kentucky",A27="Louisiana",A27="Mississippi",A27="North Carolina",A27="South Carolina",A27="Tennessee",A27="Virginia",A27="West Virginia"),"Southeast",
IF(OR(A27="Arizona",A27="New Mexico",A27="Oklahoma",A27="Texas"),"Southwest",
IF(OR(A27="Colorado",A27="Idaho",A27="Montana",A27="Utah",A27="Wyoming"),"Rocky Mountain",
IF(OR(A27="Alaska",A27="California",A27="Hawaii",A27="Nevada",A27="Oregon",A27="Washington"),"Far West","Other"))))))))</f>
        <v>Other</v>
      </c>
      <c r="T27" s="442">
        <f>AVERAGE(E27)</f>
        <v>2.8</v>
      </c>
      <c r="U27" s="442">
        <f>AVERAGE(H27)</f>
        <v>4.2</v>
      </c>
      <c r="V27" s="442">
        <f>(E27/T$2 + H27/U$2)/2</f>
        <v>0.74342105263157898</v>
      </c>
      <c r="W27" s="443" t="str">
        <f>IF(V27&gt;1,"High Performer","Low Performer")</f>
        <v>Low Performer</v>
      </c>
    </row>
    <row r="28" spans="1:23" ht="14.1" x14ac:dyDescent="0.5">
      <c r="A28" t="s">
        <v>54</v>
      </c>
      <c r="B28" s="418">
        <v>77135</v>
      </c>
      <c r="C28" s="419">
        <v>58923</v>
      </c>
      <c r="D28" s="423">
        <v>5</v>
      </c>
      <c r="E28" s="420">
        <v>2.7</v>
      </c>
      <c r="F28" s="421">
        <v>21</v>
      </c>
      <c r="G28" s="424">
        <v>77999</v>
      </c>
      <c r="H28" s="426">
        <v>4.4000000000000004</v>
      </c>
      <c r="I28" s="428">
        <v>46</v>
      </c>
      <c r="J28" s="430">
        <v>67615</v>
      </c>
      <c r="K28" s="432">
        <v>29</v>
      </c>
      <c r="L28" s="434">
        <v>93</v>
      </c>
      <c r="M28" s="436">
        <v>1137</v>
      </c>
      <c r="N28" s="439">
        <v>0.5</v>
      </c>
      <c r="O28" s="418">
        <f>B28*1000000/(M28*1000)</f>
        <v>67840.809146877742</v>
      </c>
      <c r="P28" s="443" t="str">
        <f>IF(E28&lt;1,"Low Growth(Below1%)",IF(E28&lt;2.5,"Moderate Growth(1.0-2.5%)",IF(E28&lt;3.5,"Above Average Growth (2.5-3.5%)","High Growth (Above 3.5%)")))</f>
        <v>Above Average Growth (2.5-3.5%)</v>
      </c>
      <c r="Q28" s="443" t="str">
        <f>IF(H28&lt;3,"Low Growth (Below 3%)",IF(H28&lt;4.5,"Moderate Growth (3.0-4.5%)",IF(H28&lt;5.5,"Above Average Growth (4.5-5.5%)","High Growth (Above 5.5%)")))</f>
        <v>Moderate Growth (3.0-4.5%)</v>
      </c>
      <c r="R28" s="443" t="str">
        <f>IF(J28&lt;60000,"Low Income (Below $60,000)",IF(J28&lt;70000,"Moderate Income ($60,000-$70,000)",IF(J28&lt;80000,"Above Average Income ($70,000-$80,000)","High Income (Above $80,000)")))</f>
        <v>Moderate Income ($60,000-$70,000)</v>
      </c>
      <c r="S28" s="443" t="str">
        <f>IF(OR(A28="Connecticut",A28="Maine",A28="Massachusetts",A28="New Hampshire",A28="Rhode Island",A28="Vermont"),"New England",
IF(OR(A28="Delaware",A28="District of Columbia",A28="Maryland",A28="New Jersey",A28="New York",A28="Pennsylvania"),"Mideast",
IF(OR(A28="Illinois",A28="Indiana",A28="Michigan",A28="Ohio",A28="Wisconsin"),"Great Lakes",
IF(OR(A28="Iowa",A28="Kansas",A28="Minnesota",A28="Missouri",A28="Nebraska",A28="North Dakota",A28="South Dakota"),"Plains",
IF(OR(A28="Alabama",A28="Arkansas",A28="Florida",A28="Georgia",A28="Kentucky",A28="Louisiana",A28="Mississippi",A28="North Carolina",A28="South Carolina",A28="Tennessee",A28="Virginia",A28="West Virginia"),"Southeast",
IF(OR(A28="Arizona",A28="New Mexico",A28="Oklahoma",A28="Texas"),"Southwest",
IF(OR(A28="Colorado",A28="Idaho",A28="Montana",A28="Utah",A28="Wyoming"),"Rocky Mountain",
IF(OR(A28="Alaska",A28="California",A28="Hawaii",A28="Nevada",A28="Oregon",A28="Washington"),"Far West","Other"))))))))</f>
        <v>Other</v>
      </c>
      <c r="T28" s="442">
        <f>AVERAGE(E28)</f>
        <v>2.7</v>
      </c>
      <c r="U28" s="442">
        <f>AVERAGE(H28)</f>
        <v>4.4000000000000004</v>
      </c>
      <c r="V28" s="442">
        <f>(E28/T$2 + H28/U$2)/2</f>
        <v>0.74812030075187974</v>
      </c>
      <c r="W28" s="443" t="str">
        <f>IF(V28&gt;1,"High Performer","Low Performer")</f>
        <v>Low Performer</v>
      </c>
    </row>
    <row r="29" spans="1:23" ht="14.1" x14ac:dyDescent="0.5">
      <c r="A29" t="s">
        <v>30</v>
      </c>
      <c r="B29" s="418">
        <v>188356</v>
      </c>
      <c r="C29" s="419">
        <v>146657</v>
      </c>
      <c r="D29" s="423">
        <v>5.2</v>
      </c>
      <c r="E29" s="420">
        <v>2</v>
      </c>
      <c r="F29" s="421">
        <v>36</v>
      </c>
      <c r="G29" s="424">
        <v>145722</v>
      </c>
      <c r="H29" s="426">
        <v>2.1</v>
      </c>
      <c r="I29" s="428">
        <v>28</v>
      </c>
      <c r="J29" s="448">
        <v>71859</v>
      </c>
      <c r="K29" s="450">
        <v>16</v>
      </c>
      <c r="L29" s="452">
        <v>99</v>
      </c>
      <c r="M29" s="437">
        <v>2005</v>
      </c>
      <c r="N29" s="454">
        <v>0.9</v>
      </c>
      <c r="O29" s="418">
        <f>B29*1000000/(M29*1000)</f>
        <v>93943.142144638405</v>
      </c>
      <c r="P29" s="443" t="str">
        <f>IF(E29&lt;1,"Low Growth(Below1%)",IF(E29&lt;2.5,"Moderate Growth(1.0-2.5%)",IF(E29&lt;3.5,"Above Average Growth (2.5-3.5%)","High Growth (Above 3.5%)")))</f>
        <v>Moderate Growth(1.0-2.5%)</v>
      </c>
      <c r="Q29" s="443" t="str">
        <f>IF(H29&lt;3,"Low Growth (Below 3%)",IF(H29&lt;4.5,"Moderate Growth (3.0-4.5%)",IF(H29&lt;5.5,"Above Average Growth (4.5-5.5%)","High Growth (Above 5.5%)")))</f>
        <v>Low Growth (Below 3%)</v>
      </c>
      <c r="R29" s="443" t="str">
        <f>IF(J29&lt;60000,"Low Income (Below $60,000)",IF(J29&lt;70000,"Moderate Income ($60,000-$70,000)",IF(J29&lt;80000,"Above Average Income ($70,000-$80,000)","High Income (Above $80,000)")))</f>
        <v>Above Average Income ($70,000-$80,000)</v>
      </c>
      <c r="S29" s="443" t="str">
        <f>IF(OR(A29="Connecticut",A29="Maine",A29="Massachusetts",A29="New Hampshire",A29="Rhode Island",A29="Vermont"),"New England",
IF(OR(A29="Delaware",A29="District of Columbia",A29="Maryland",A29="New Jersey",A29="New York",A29="Pennsylvania"),"Mideast",
IF(OR(A29="Illinois",A29="Indiana",A29="Michigan",A29="Ohio",A29="Wisconsin"),"Great Lakes",
IF(OR(A29="Iowa",A29="Kansas",A29="Minnesota",A29="Missouri",A29="Nebraska",A29="North Dakota",A29="South Dakota"),"Plains",
IF(OR(A29="Alabama",A29="Arkansas",A29="Florida",A29="Georgia",A29="Kentucky",A29="Louisiana",A29="Mississippi",A29="North Carolina",A29="South Carolina",A29="Tennessee",A29="Virginia",A29="West Virginia"),"Southeast",
IF(OR(A29="Arizona",A29="New Mexico",A29="Oklahoma",A29="Texas"),"Southwest",
IF(OR(A29="Colorado",A29="Idaho",A29="Montana",A29="Utah",A29="Wyoming"),"Rocky Mountain",
IF(OR(A29="Alaska",A29="California",A29="Hawaii",A29="Nevada",A29="Oregon",A29="Washington"),"Far West","Other"))))))))</f>
        <v>Plains</v>
      </c>
      <c r="T29" s="442">
        <f>AVERAGE(E29)</f>
        <v>2</v>
      </c>
      <c r="U29" s="442">
        <f>AVERAGE(H29)</f>
        <v>2.1</v>
      </c>
      <c r="V29" s="442">
        <f>(E29/T$2 + H29/U$2)/2</f>
        <v>0.45065789473684215</v>
      </c>
      <c r="W29" s="443" t="str">
        <f>IF(V29&gt;1,"High Performer","Low Performer")</f>
        <v>Low Performer</v>
      </c>
    </row>
    <row r="30" spans="1:23" ht="14.1" x14ac:dyDescent="0.5">
      <c r="A30" t="s">
        <v>203</v>
      </c>
      <c r="B30" s="418">
        <v>264773</v>
      </c>
      <c r="C30" s="419">
        <v>202308</v>
      </c>
      <c r="D30" s="423">
        <v>4.2</v>
      </c>
      <c r="E30" s="420">
        <v>1.9</v>
      </c>
      <c r="F30" s="421">
        <v>37</v>
      </c>
      <c r="G30" s="424">
        <v>227044</v>
      </c>
      <c r="H30" s="426">
        <v>6</v>
      </c>
      <c r="I30" s="428">
        <v>44</v>
      </c>
      <c r="J30" s="447">
        <v>68657</v>
      </c>
      <c r="K30" s="449">
        <v>25</v>
      </c>
      <c r="L30" s="451">
        <v>95</v>
      </c>
      <c r="M30" s="436">
        <v>3267</v>
      </c>
      <c r="N30" s="453">
        <v>1.7</v>
      </c>
      <c r="O30" s="418">
        <f>B30*1000000/(M30*1000)</f>
        <v>81044.689317416589</v>
      </c>
      <c r="P30" s="443" t="str">
        <f>IF(E30&lt;1,"Low Growth(Below1%)",IF(E30&lt;2.5,"Moderate Growth(1.0-2.5%)",IF(E30&lt;3.5,"Above Average Growth (2.5-3.5%)","High Growth (Above 3.5%)")))</f>
        <v>Moderate Growth(1.0-2.5%)</v>
      </c>
      <c r="Q30" s="443" t="str">
        <f>IF(H30&lt;3,"Low Growth (Below 3%)",IF(H30&lt;4.5,"Moderate Growth (3.0-4.5%)",IF(H30&lt;5.5,"Above Average Growth (4.5-5.5%)","High Growth (Above 5.5%)")))</f>
        <v>High Growth (Above 5.5%)</v>
      </c>
      <c r="R30" s="443" t="str">
        <f>IF(J30&lt;60000,"Low Income (Below $60,000)",IF(J30&lt;70000,"Moderate Income ($60,000-$70,000)",IF(J30&lt;80000,"Above Average Income ($70,000-$80,000)","High Income (Above $80,000)")))</f>
        <v>Moderate Income ($60,000-$70,000)</v>
      </c>
      <c r="S30" s="443" t="str">
        <f>IF(OR(A30="Connecticut",A30="Maine",A30="Massachusetts",A30="New Hampshire",A30="Rhode Island",A30="Vermont"),"New England",
IF(OR(A30="Delaware",A30="District of Columbia",A30="Maryland",A30="New Jersey",A30="New York",A30="Pennsylvania"),"Mideast",
IF(OR(A30="Illinois",A30="Indiana",A30="Michigan",A30="Ohio",A30="Wisconsin"),"Great Lakes",
IF(OR(A30="Iowa",A30="Kansas",A30="Minnesota",A30="Missouri",A30="Nebraska",A30="North Dakota",A30="South Dakota"),"Plains",
IF(OR(A30="Alabama",A30="Arkansas",A30="Florida",A30="Georgia",A30="Kentucky",A30="Louisiana",A30="Mississippi",A30="North Carolina",A30="South Carolina",A30="Tennessee",A30="Virginia",A30="West Virginia"),"Southeast",
IF(OR(A30="Arizona",A30="New Mexico",A30="Oklahoma",A30="Texas"),"Southwest",
IF(OR(A30="Colorado",A30="Idaho",A30="Montana",A30="Utah",A30="Wyoming"),"Rocky Mountain",
IF(OR(A30="Alaska",A30="California",A30="Hawaii",A30="Nevada",A30="Oregon",A30="Washington"),"Far West","Other"))))))))</f>
        <v>Other</v>
      </c>
      <c r="T30" s="442">
        <f>AVERAGE(E30)</f>
        <v>1.9</v>
      </c>
      <c r="U30" s="442">
        <f>AVERAGE(H30)</f>
        <v>6</v>
      </c>
      <c r="V30" s="442">
        <f>(E30/T$2 + H30/U$2)/2</f>
        <v>0.7857142857142857</v>
      </c>
      <c r="W30" s="443" t="str">
        <f>IF(V30&gt;1,"High Performer","Low Performer")</f>
        <v>Low Performer</v>
      </c>
    </row>
    <row r="31" spans="1:23" ht="14.1" x14ac:dyDescent="0.5">
      <c r="A31" t="s">
        <v>9</v>
      </c>
      <c r="B31" s="418">
        <v>123749</v>
      </c>
      <c r="C31" s="122">
        <v>97657</v>
      </c>
      <c r="D31" s="423">
        <v>5.6</v>
      </c>
      <c r="E31" s="420">
        <v>2.8</v>
      </c>
      <c r="F31" s="421">
        <v>20</v>
      </c>
      <c r="G31" s="424">
        <v>118068</v>
      </c>
      <c r="H31" s="426">
        <v>5.5</v>
      </c>
      <c r="I31" s="428">
        <v>14</v>
      </c>
      <c r="J31" s="431">
        <v>82878</v>
      </c>
      <c r="K31" s="433">
        <v>8</v>
      </c>
      <c r="L31" s="435">
        <v>114</v>
      </c>
      <c r="M31" s="437">
        <v>1409</v>
      </c>
      <c r="N31" s="440">
        <v>0.5</v>
      </c>
      <c r="O31" s="418">
        <f>B31*1000000/(M31*1000)</f>
        <v>87827.537260468423</v>
      </c>
      <c r="P31" s="443" t="str">
        <f>IF(E31&lt;1,"Low Growth(Below1%)",IF(E31&lt;2.5,"Moderate Growth(1.0-2.5%)",IF(E31&lt;3.5,"Above Average Growth (2.5-3.5%)","High Growth (Above 3.5%)")))</f>
        <v>Above Average Growth (2.5-3.5%)</v>
      </c>
      <c r="Q31" s="443" t="str">
        <f>IF(H31&lt;3,"Low Growth (Below 3%)",IF(H31&lt;4.5,"Moderate Growth (3.0-4.5%)",IF(H31&lt;5.5,"Above Average Growth (4.5-5.5%)","High Growth (Above 5.5%)")))</f>
        <v>High Growth (Above 5.5%)</v>
      </c>
      <c r="R31" s="443" t="str">
        <f>IF(J31&lt;60000,"Low Income (Below $60,000)",IF(J31&lt;70000,"Moderate Income ($60,000-$70,000)",IF(J31&lt;80000,"Above Average Income ($70,000-$80,000)","High Income (Above $80,000)")))</f>
        <v>High Income (Above $80,000)</v>
      </c>
      <c r="S31" s="443" t="str">
        <f>IF(OR(A31="Connecticut",A31="Maine",A31="Massachusetts",A31="New Hampshire",A31="Rhode Island",A31="Vermont"),"New England",
IF(OR(A31="Delaware",A31="District of Columbia",A31="Maryland",A31="New Jersey",A31="New York",A31="Pennsylvania"),"Mideast",
IF(OR(A31="Illinois",A31="Indiana",A31="Michigan",A31="Ohio",A31="Wisconsin"),"Great Lakes",
IF(OR(A31="Iowa",A31="Kansas",A31="Minnesota",A31="Missouri",A31="Nebraska",A31="North Dakota",A31="South Dakota"),"Plains",
IF(OR(A31="Alabama",A31="Arkansas",A31="Florida",A31="Georgia",A31="Kentucky",A31="Louisiana",A31="Mississippi",A31="North Carolina",A31="South Carolina",A31="Tennessee",A31="Virginia",A31="West Virginia"),"Southeast",
IF(OR(A31="Arizona",A31="New Mexico",A31="Oklahoma",A31="Texas"),"Southwest",
IF(OR(A31="Colorado",A31="Idaho",A31="Montana",A31="Utah",A31="Wyoming"),"Rocky Mountain",
IF(OR(A31="Alaska",A31="California",A31="Hawaii",A31="Nevada",A31="Oregon",A31="Washington"),"Far West","Other"))))))))</f>
        <v>Other</v>
      </c>
      <c r="T31" s="442">
        <f>AVERAGE(E31)</f>
        <v>2.8</v>
      </c>
      <c r="U31" s="442">
        <f>AVERAGE(H31)</f>
        <v>5.5</v>
      </c>
      <c r="V31" s="442">
        <f>(E31/T$2 + H31/U$2)/2</f>
        <v>0.85949248120300759</v>
      </c>
      <c r="W31" s="443" t="str">
        <f>IF(V31&gt;1,"High Performer","Low Performer")</f>
        <v>Low Performer</v>
      </c>
    </row>
    <row r="32" spans="1:23" ht="14.1" x14ac:dyDescent="0.5">
      <c r="A32" t="s">
        <v>193</v>
      </c>
      <c r="B32" s="418">
        <v>861683</v>
      </c>
      <c r="C32" s="419">
        <v>685199</v>
      </c>
      <c r="D32" s="423">
        <v>4.7</v>
      </c>
      <c r="E32" s="420">
        <v>2.1</v>
      </c>
      <c r="F32" s="421">
        <v>32</v>
      </c>
      <c r="G32" s="424">
        <v>808787</v>
      </c>
      <c r="H32" s="426">
        <v>4.7</v>
      </c>
      <c r="I32" s="428">
        <v>33</v>
      </c>
      <c r="J32" s="430">
        <v>84071</v>
      </c>
      <c r="K32" s="432">
        <v>6</v>
      </c>
      <c r="L32" s="434">
        <v>116</v>
      </c>
      <c r="M32" s="436">
        <v>9501</v>
      </c>
      <c r="N32" s="439">
        <v>1.3</v>
      </c>
      <c r="O32" s="418">
        <f>B32*1000000/(M32*1000)</f>
        <v>90693.926955057366</v>
      </c>
      <c r="P32" s="443" t="str">
        <f>IF(E32&lt;1,"Low Growth(Below1%)",IF(E32&lt;2.5,"Moderate Growth(1.0-2.5%)",IF(E32&lt;3.5,"Above Average Growth (2.5-3.5%)","High Growth (Above 3.5%)")))</f>
        <v>Moderate Growth(1.0-2.5%)</v>
      </c>
      <c r="Q32" s="443" t="str">
        <f>IF(H32&lt;3,"Low Growth (Below 3%)",IF(H32&lt;4.5,"Moderate Growth (3.0-4.5%)",IF(H32&lt;5.5,"Above Average Growth (4.5-5.5%)","High Growth (Above 5.5%)")))</f>
        <v>Above Average Growth (4.5-5.5%)</v>
      </c>
      <c r="R32" s="443" t="str">
        <f>IF(J32&lt;60000,"Low Income (Below $60,000)",IF(J32&lt;70000,"Moderate Income ($60,000-$70,000)",IF(J32&lt;80000,"Above Average Income ($70,000-$80,000)","High Income (Above $80,000)")))</f>
        <v>High Income (Above $80,000)</v>
      </c>
      <c r="S32" s="443" t="str">
        <f>IF(OR(A32="Connecticut",A32="Maine",A32="Massachusetts",A32="New Hampshire",A32="Rhode Island",A32="Vermont"),"New England",
IF(OR(A32="Delaware",A32="District of Columbia",A32="Maryland",A32="New Jersey",A32="New York",A32="Pennsylvania"),"Mideast",
IF(OR(A32="Illinois",A32="Indiana",A32="Michigan",A32="Ohio",A32="Wisconsin"),"Great Lakes",
IF(OR(A32="Iowa",A32="Kansas",A32="Minnesota",A32="Missouri",A32="Nebraska",A32="North Dakota",A32="South Dakota"),"Plains",
IF(OR(A32="Alabama",A32="Arkansas",A32="Florida",A32="Georgia",A32="Kentucky",A32="Louisiana",A32="Mississippi",A32="North Carolina",A32="South Carolina",A32="Tennessee",A32="Virginia",A32="West Virginia"),"Southeast",
IF(OR(A32="Arizona",A32="New Mexico",A32="Oklahoma",A32="Texas"),"Southwest",
IF(OR(A32="Colorado",A32="Idaho",A32="Montana",A32="Utah",A32="Wyoming"),"Rocky Mountain",
IF(OR(A32="Alaska",A32="California",A32="Hawaii",A32="Nevada",A32="Oregon",A32="Washington"),"Far West","Other"))))))))</f>
        <v>Other</v>
      </c>
      <c r="T32" s="442">
        <f>AVERAGE(E32)</f>
        <v>2.1</v>
      </c>
      <c r="U32" s="442">
        <f>AVERAGE(H32)</f>
        <v>4.7</v>
      </c>
      <c r="V32" s="442">
        <f>(E32/T$2 + H32/U$2)/2</f>
        <v>0.6959586466165415</v>
      </c>
      <c r="W32" s="443" t="str">
        <f>IF(V32&gt;1,"High Performer","Low Performer")</f>
        <v>Low Performer</v>
      </c>
    </row>
    <row r="33" spans="1:23" ht="14.1" x14ac:dyDescent="0.5">
      <c r="A33" t="s">
        <v>199</v>
      </c>
      <c r="B33" s="418">
        <v>142531</v>
      </c>
      <c r="C33" s="419">
        <v>113840</v>
      </c>
      <c r="D33" s="423">
        <v>3.5</v>
      </c>
      <c r="E33" s="420">
        <v>2.6</v>
      </c>
      <c r="F33" s="421">
        <v>23</v>
      </c>
      <c r="G33" s="424">
        <v>124276</v>
      </c>
      <c r="H33" s="426">
        <v>5</v>
      </c>
      <c r="I33" s="428">
        <v>26</v>
      </c>
      <c r="J33" s="448">
        <v>57652</v>
      </c>
      <c r="K33" s="450">
        <v>46</v>
      </c>
      <c r="L33" s="452">
        <v>80</v>
      </c>
      <c r="M33" s="437">
        <v>2130</v>
      </c>
      <c r="N33" s="454">
        <v>0.4</v>
      </c>
      <c r="O33" s="418">
        <f>B33*1000000/(M33*1000)</f>
        <v>66915.96244131455</v>
      </c>
      <c r="P33" s="443" t="str">
        <f>IF(E33&lt;1,"Low Growth(Below1%)",IF(E33&lt;2.5,"Moderate Growth(1.0-2.5%)",IF(E33&lt;3.5,"Above Average Growth (2.5-3.5%)","High Growth (Above 3.5%)")))</f>
        <v>Above Average Growth (2.5-3.5%)</v>
      </c>
      <c r="Q33" s="443" t="str">
        <f>IF(H33&lt;3,"Low Growth (Below 3%)",IF(H33&lt;4.5,"Moderate Growth (3.0-4.5%)",IF(H33&lt;5.5,"Above Average Growth (4.5-5.5%)","High Growth (Above 5.5%)")))</f>
        <v>Above Average Growth (4.5-5.5%)</v>
      </c>
      <c r="R33" s="443" t="str">
        <f>IF(J33&lt;60000,"Low Income (Below $60,000)",IF(J33&lt;70000,"Moderate Income ($60,000-$70,000)",IF(J33&lt;80000,"Above Average Income ($70,000-$80,000)","High Income (Above $80,000)")))</f>
        <v>Low Income (Below $60,000)</v>
      </c>
      <c r="S33" s="443" t="str">
        <f>IF(OR(A33="Connecticut",A33="Maine",A33="Massachusetts",A33="New Hampshire",A33="Rhode Island",A33="Vermont"),"New England",
IF(OR(A33="Delaware",A33="District of Columbia",A33="Maryland",A33="New Jersey",A33="New York",A33="Pennsylvania"),"Mideast",
IF(OR(A33="Illinois",A33="Indiana",A33="Michigan",A33="Ohio",A33="Wisconsin"),"Great Lakes",
IF(OR(A33="Iowa",A33="Kansas",A33="Minnesota",A33="Missouri",A33="Nebraska",A33="North Dakota",A33="South Dakota"),"Plains",
IF(OR(A33="Alabama",A33="Arkansas",A33="Florida",A33="Georgia",A33="Kentucky",A33="Louisiana",A33="Mississippi",A33="North Carolina",A33="South Carolina",A33="Tennessee",A33="Virginia",A33="West Virginia"),"Southeast",
IF(OR(A33="Arizona",A33="New Mexico",A33="Oklahoma",A33="Texas"),"Southwest",
IF(OR(A33="Colorado",A33="Idaho",A33="Montana",A33="Utah",A33="Wyoming"),"Rocky Mountain",
IF(OR(A33="Alaska",A33="California",A33="Hawaii",A33="Nevada",A33="Oregon",A33="Washington"),"Far West","Other"))))))))</f>
        <v>Other</v>
      </c>
      <c r="T33" s="442">
        <f>AVERAGE(E33)</f>
        <v>2.6</v>
      </c>
      <c r="U33" s="442">
        <f>AVERAGE(H33)</f>
        <v>5</v>
      </c>
      <c r="V33" s="442">
        <f>(E33/T$2 + H33/U$2)/2</f>
        <v>0.7885338345864662</v>
      </c>
      <c r="W33" s="443" t="str">
        <f>IF(V33&gt;1,"High Performer","Low Performer")</f>
        <v>Low Performer</v>
      </c>
    </row>
    <row r="34" spans="1:23" ht="14.1" x14ac:dyDescent="0.5">
      <c r="A34" t="s">
        <v>194</v>
      </c>
      <c r="B34" s="418">
        <v>2346932</v>
      </c>
      <c r="C34" s="122">
        <v>1853430</v>
      </c>
      <c r="D34" s="423">
        <v>6.4</v>
      </c>
      <c r="E34" s="420">
        <v>3.1</v>
      </c>
      <c r="F34" s="421">
        <v>14</v>
      </c>
      <c r="G34" s="424">
        <v>1730499</v>
      </c>
      <c r="H34" s="426">
        <v>5.7</v>
      </c>
      <c r="I34" s="428">
        <v>10</v>
      </c>
      <c r="J34" s="447">
        <v>85733</v>
      </c>
      <c r="K34" s="449">
        <v>4</v>
      </c>
      <c r="L34" s="451">
        <v>118</v>
      </c>
      <c r="M34" s="436">
        <v>19867</v>
      </c>
      <c r="N34" s="453">
        <v>0.7</v>
      </c>
      <c r="O34" s="418">
        <f>B34*1000000/(M34*1000)</f>
        <v>118132.17899028539</v>
      </c>
      <c r="P34" s="443" t="str">
        <f>IF(E34&lt;1,"Low Growth(Below1%)",IF(E34&lt;2.5,"Moderate Growth(1.0-2.5%)",IF(E34&lt;3.5,"Above Average Growth (2.5-3.5%)","High Growth (Above 3.5%)")))</f>
        <v>Above Average Growth (2.5-3.5%)</v>
      </c>
      <c r="Q34" s="443" t="str">
        <f>IF(H34&lt;3,"Low Growth (Below 3%)",IF(H34&lt;4.5,"Moderate Growth (3.0-4.5%)",IF(H34&lt;5.5,"Above Average Growth (4.5-5.5%)","High Growth (Above 5.5%)")))</f>
        <v>High Growth (Above 5.5%)</v>
      </c>
      <c r="R34" s="443" t="str">
        <f>IF(J34&lt;60000,"Low Income (Below $60,000)",IF(J34&lt;70000,"Moderate Income ($60,000-$70,000)",IF(J34&lt;80000,"Above Average Income ($70,000-$80,000)","High Income (Above $80,000)")))</f>
        <v>High Income (Above $80,000)</v>
      </c>
      <c r="S34" s="443" t="str">
        <f>IF(OR(A34="Connecticut",A34="Maine",A34="Massachusetts",A34="New Hampshire",A34="Rhode Island",A34="Vermont"),"New England",
IF(OR(A34="Delaware",A34="District of Columbia",A34="Maryland",A34="New Jersey",A34="New York",A34="Pennsylvania"),"Mideast",
IF(OR(A34="Illinois",A34="Indiana",A34="Michigan",A34="Ohio",A34="Wisconsin"),"Great Lakes",
IF(OR(A34="Iowa",A34="Kansas",A34="Minnesota",A34="Missouri",A34="Nebraska",A34="North Dakota",A34="South Dakota"),"Plains",
IF(OR(A34="Alabama",A34="Arkansas",A34="Florida",A34="Georgia",A34="Kentucky",A34="Louisiana",A34="Mississippi",A34="North Carolina",A34="South Carolina",A34="Tennessee",A34="Virginia",A34="West Virginia"),"Southeast",
IF(OR(A34="Arizona",A34="New Mexico",A34="Oklahoma",A34="Texas"),"Southwest",
IF(OR(A34="Colorado",A34="Idaho",A34="Montana",A34="Utah",A34="Wyoming"),"Rocky Mountain",
IF(OR(A34="Alaska",A34="California",A34="Hawaii",A34="Nevada",A34="Oregon",A34="Washington"),"Far West","Other"))))))))</f>
        <v>Other</v>
      </c>
      <c r="T34" s="442">
        <f>AVERAGE(E34)</f>
        <v>3.1</v>
      </c>
      <c r="U34" s="442">
        <f>AVERAGE(H34)</f>
        <v>5.7</v>
      </c>
      <c r="V34" s="442">
        <f>(E34/T$2 + H34/U$2)/2</f>
        <v>0.91682330827067682</v>
      </c>
      <c r="W34" s="443" t="str">
        <f>IF(V34&gt;1,"High Performer","Low Performer")</f>
        <v>Low Performer</v>
      </c>
    </row>
    <row r="35" spans="1:23" ht="14.1" x14ac:dyDescent="0.5">
      <c r="A35" t="s">
        <v>41</v>
      </c>
      <c r="B35" s="418">
        <v>857315</v>
      </c>
      <c r="C35" s="419">
        <v>670284</v>
      </c>
      <c r="D35" s="423">
        <v>5.9</v>
      </c>
      <c r="E35" s="420">
        <v>3.1</v>
      </c>
      <c r="F35" s="421">
        <v>15</v>
      </c>
      <c r="G35" s="424">
        <v>729679</v>
      </c>
      <c r="H35" s="426">
        <v>6.9</v>
      </c>
      <c r="I35" s="428">
        <v>15</v>
      </c>
      <c r="J35" s="431">
        <v>64855</v>
      </c>
      <c r="K35" s="433">
        <v>33</v>
      </c>
      <c r="L35" s="435">
        <v>90</v>
      </c>
      <c r="M35" s="437">
        <v>11046</v>
      </c>
      <c r="N35" s="440">
        <v>1.5</v>
      </c>
      <c r="O35" s="418">
        <f>B35*1000000/(M35*1000)</f>
        <v>77613.163135976822</v>
      </c>
      <c r="P35" s="443" t="str">
        <f>IF(E35&lt;1,"Low Growth(Below1%)",IF(E35&lt;2.5,"Moderate Growth(1.0-2.5%)",IF(E35&lt;3.5,"Above Average Growth (2.5-3.5%)","High Growth (Above 3.5%)")))</f>
        <v>Above Average Growth (2.5-3.5%)</v>
      </c>
      <c r="Q35" s="443" t="str">
        <f>IF(H35&lt;3,"Low Growth (Below 3%)",IF(H35&lt;4.5,"Moderate Growth (3.0-4.5%)",IF(H35&lt;5.5,"Above Average Growth (4.5-5.5%)","High Growth (Above 5.5%)")))</f>
        <v>High Growth (Above 5.5%)</v>
      </c>
      <c r="R35" s="443" t="str">
        <f>IF(J35&lt;60000,"Low Income (Below $60,000)",IF(J35&lt;70000,"Moderate Income ($60,000-$70,000)",IF(J35&lt;80000,"Above Average Income ($70,000-$80,000)","High Income (Above $80,000)")))</f>
        <v>Moderate Income ($60,000-$70,000)</v>
      </c>
      <c r="S35" s="443" t="str">
        <f>IF(OR(A35="Connecticut",A35="Maine",A35="Massachusetts",A35="New Hampshire",A35="Rhode Island",A35="Vermont"),"New England",
IF(OR(A35="Delaware",A35="District of Columbia",A35="Maryland",A35="New Jersey",A35="New York",A35="Pennsylvania"),"Mideast",
IF(OR(A35="Illinois",A35="Indiana",A35="Michigan",A35="Ohio",A35="Wisconsin"),"Great Lakes",
IF(OR(A35="Iowa",A35="Kansas",A35="Minnesota",A35="Missouri",A35="Nebraska",A35="North Dakota",A35="South Dakota"),"Plains",
IF(OR(A35="Alabama",A35="Arkansas",A35="Florida",A35="Georgia",A35="Kentucky",A35="Louisiana",A35="Mississippi",A35="North Carolina",A35="South Carolina",A35="Tennessee",A35="Virginia",A35="West Virginia"),"Southeast",
IF(OR(A35="Arizona",A35="New Mexico",A35="Oklahoma",A35="Texas"),"Southwest",
IF(OR(A35="Colorado",A35="Idaho",A35="Montana",A35="Utah",A35="Wyoming"),"Rocky Mountain",
IF(OR(A35="Alaska",A35="California",A35="Hawaii",A35="Nevada",A35="Oregon",A35="Washington"),"Far West","Other"))))))))</f>
        <v>Other</v>
      </c>
      <c r="T35" s="442">
        <f>AVERAGE(E35)</f>
        <v>3.1</v>
      </c>
      <c r="U35" s="442">
        <f>AVERAGE(H35)</f>
        <v>6.9</v>
      </c>
      <c r="V35" s="442">
        <f>(E35/T$2 + H35/U$2)/2</f>
        <v>1.0239661654135339</v>
      </c>
      <c r="W35" s="443" t="str">
        <f>IF(V35&gt;1,"High Performer","Low Performer")</f>
        <v>High Performer</v>
      </c>
    </row>
    <row r="36" spans="1:23" ht="14.1" x14ac:dyDescent="0.5">
      <c r="A36" t="s">
        <v>31</v>
      </c>
      <c r="B36" s="418">
        <v>75526</v>
      </c>
      <c r="C36" s="419">
        <v>59974</v>
      </c>
      <c r="D36" s="423">
        <v>1.6</v>
      </c>
      <c r="E36" s="420">
        <v>2.1</v>
      </c>
      <c r="F36" s="421">
        <v>34</v>
      </c>
      <c r="G36" s="424">
        <v>57044</v>
      </c>
      <c r="H36" s="426">
        <v>0.1</v>
      </c>
      <c r="I36" s="428">
        <v>12</v>
      </c>
      <c r="J36" s="447">
        <v>70966</v>
      </c>
      <c r="K36" s="449">
        <v>18</v>
      </c>
      <c r="L36" s="451">
        <v>98</v>
      </c>
      <c r="M36" s="436">
        <v>797</v>
      </c>
      <c r="N36" s="453">
        <v>1</v>
      </c>
      <c r="O36" s="418">
        <f>B36*1000000/(M36*1000)</f>
        <v>94762.860727728985</v>
      </c>
      <c r="P36" s="443" t="str">
        <f>IF(E36&lt;1,"Low Growth(Below1%)",IF(E36&lt;2.5,"Moderate Growth(1.0-2.5%)",IF(E36&lt;3.5,"Above Average Growth (2.5-3.5%)","High Growth (Above 3.5%)")))</f>
        <v>Moderate Growth(1.0-2.5%)</v>
      </c>
      <c r="Q36" s="443" t="str">
        <f>IF(H36&lt;3,"Low Growth (Below 3%)",IF(H36&lt;4.5,"Moderate Growth (3.0-4.5%)",IF(H36&lt;5.5,"Above Average Growth (4.5-5.5%)","High Growth (Above 5.5%)")))</f>
        <v>Low Growth (Below 3%)</v>
      </c>
      <c r="R36" s="443" t="str">
        <f>IF(J36&lt;60000,"Low Income (Below $60,000)",IF(J36&lt;70000,"Moderate Income ($60,000-$70,000)",IF(J36&lt;80000,"Above Average Income ($70,000-$80,000)","High Income (Above $80,000)")))</f>
        <v>Above Average Income ($70,000-$80,000)</v>
      </c>
      <c r="S36" s="443" t="str">
        <f>IF(OR(A36="Connecticut",A36="Maine",A36="Massachusetts",A36="New Hampshire",A36="Rhode Island",A36="Vermont"),"New England",
IF(OR(A36="Delaware",A36="District of Columbia",A36="Maryland",A36="New Jersey",A36="New York",A36="Pennsylvania"),"Mideast",
IF(OR(A36="Illinois",A36="Indiana",A36="Michigan",A36="Ohio",A36="Wisconsin"),"Great Lakes",
IF(OR(A36="Iowa",A36="Kansas",A36="Minnesota",A36="Missouri",A36="Nebraska",A36="North Dakota",A36="South Dakota"),"Plains",
IF(OR(A36="Alabama",A36="Arkansas",A36="Florida",A36="Georgia",A36="Kentucky",A36="Louisiana",A36="Mississippi",A36="North Carolina",A36="South Carolina",A36="Tennessee",A36="Virginia",A36="West Virginia"),"Southeast",
IF(OR(A36="Arizona",A36="New Mexico",A36="Oklahoma",A36="Texas"),"Southwest",
IF(OR(A36="Colorado",A36="Idaho",A36="Montana",A36="Utah",A36="Wyoming"),"Rocky Mountain",
IF(OR(A36="Alaska",A36="California",A36="Hawaii",A36="Nevada",A36="Oregon",A36="Washington"),"Far West","Other"))))))))</f>
        <v>Other</v>
      </c>
      <c r="T36" s="442">
        <f>AVERAGE(E36)</f>
        <v>2.1</v>
      </c>
      <c r="U36" s="442">
        <f>AVERAGE(H36)</f>
        <v>0.1</v>
      </c>
      <c r="V36" s="442">
        <f>(E36/T$2 + H36/U$2)/2</f>
        <v>0.28524436090225569</v>
      </c>
      <c r="W36" s="443" t="str">
        <f>IF(V36&gt;1,"High Performer","Low Performer")</f>
        <v>Low Performer</v>
      </c>
    </row>
    <row r="37" spans="1:23" ht="14.1" x14ac:dyDescent="0.5">
      <c r="A37" t="s">
        <v>23</v>
      </c>
      <c r="B37" s="418">
        <v>944885</v>
      </c>
      <c r="C37" s="419">
        <v>734460</v>
      </c>
      <c r="D37" s="423">
        <v>5.2</v>
      </c>
      <c r="E37" s="420">
        <v>2.6</v>
      </c>
      <c r="F37" s="421">
        <v>24</v>
      </c>
      <c r="G37" s="424">
        <v>773450</v>
      </c>
      <c r="H37" s="426">
        <v>5.3</v>
      </c>
      <c r="I37" s="428">
        <v>18</v>
      </c>
      <c r="J37" s="431">
        <v>64225</v>
      </c>
      <c r="K37" s="433">
        <v>36</v>
      </c>
      <c r="L37" s="435">
        <v>89</v>
      </c>
      <c r="M37" s="437">
        <v>11883</v>
      </c>
      <c r="N37" s="440">
        <v>0.5</v>
      </c>
      <c r="O37" s="418">
        <f>B37*1000000/(M37*1000)</f>
        <v>79515.69468989312</v>
      </c>
      <c r="P37" s="443" t="str">
        <f>IF(E37&lt;1,"Low Growth(Below1%)",IF(E37&lt;2.5,"Moderate Growth(1.0-2.5%)",IF(E37&lt;3.5,"Above Average Growth (2.5-3.5%)","High Growth (Above 3.5%)")))</f>
        <v>Above Average Growth (2.5-3.5%)</v>
      </c>
      <c r="Q37" s="443" t="str">
        <f>IF(H37&lt;3,"Low Growth (Below 3%)",IF(H37&lt;4.5,"Moderate Growth (3.0-4.5%)",IF(H37&lt;5.5,"Above Average Growth (4.5-5.5%)","High Growth (Above 5.5%)")))</f>
        <v>Above Average Growth (4.5-5.5%)</v>
      </c>
      <c r="R37" s="443" t="str">
        <f>IF(J37&lt;60000,"Low Income (Below $60,000)",IF(J37&lt;70000,"Moderate Income ($60,000-$70,000)",IF(J37&lt;80000,"Above Average Income ($70,000-$80,000)","High Income (Above $80,000)")))</f>
        <v>Moderate Income ($60,000-$70,000)</v>
      </c>
      <c r="S37" s="443" t="str">
        <f>IF(OR(A37="Connecticut",A37="Maine",A37="Massachusetts",A37="New Hampshire",A37="Rhode Island",A37="Vermont"),"New England",
IF(OR(A37="Delaware",A37="District of Columbia",A37="Maryland",A37="New Jersey",A37="New York",A37="Pennsylvania"),"Mideast",
IF(OR(A37="Illinois",A37="Indiana",A37="Michigan",A37="Ohio",A37="Wisconsin"),"Great Lakes",
IF(OR(A37="Iowa",A37="Kansas",A37="Minnesota",A37="Missouri",A37="Nebraska",A37="North Dakota",A37="South Dakota"),"Plains",
IF(OR(A37="Alabama",A37="Arkansas",A37="Florida",A37="Georgia",A37="Kentucky",A37="Louisiana",A37="Mississippi",A37="North Carolina",A37="South Carolina",A37="Tennessee",A37="Virginia",A37="West Virginia"),"Southeast",
IF(OR(A37="Arizona",A37="New Mexico",A37="Oklahoma",A37="Texas"),"Southwest",
IF(OR(A37="Colorado",A37="Idaho",A37="Montana",A37="Utah",A37="Wyoming"),"Rocky Mountain",
IF(OR(A37="Alaska",A37="California",A37="Hawaii",A37="Nevada",A37="Oregon",A37="Washington"),"Far West","Other"))))))))</f>
        <v>Other</v>
      </c>
      <c r="T37" s="442">
        <f>AVERAGE(E37)</f>
        <v>2.6</v>
      </c>
      <c r="U37" s="442">
        <f>AVERAGE(H37)</f>
        <v>5.3</v>
      </c>
      <c r="V37" s="442">
        <f>(E37/T$2 + H37/U$2)/2</f>
        <v>0.8153195488721805</v>
      </c>
      <c r="W37" s="443" t="str">
        <f>IF(V37&gt;1,"High Performer","Low Performer")</f>
        <v>Low Performer</v>
      </c>
    </row>
    <row r="38" spans="1:23" ht="14.1" x14ac:dyDescent="0.5">
      <c r="A38" t="s">
        <v>200</v>
      </c>
      <c r="B38" s="418">
        <v>270141</v>
      </c>
      <c r="C38" s="419">
        <v>215334</v>
      </c>
      <c r="D38" s="423">
        <v>4.3</v>
      </c>
      <c r="E38" s="420">
        <v>3.4</v>
      </c>
      <c r="F38" s="421">
        <v>9</v>
      </c>
      <c r="G38" s="424">
        <v>259884</v>
      </c>
      <c r="H38" s="426">
        <v>4.5999999999999996</v>
      </c>
      <c r="I38" s="446">
        <v>42</v>
      </c>
      <c r="J38" s="431">
        <v>62661</v>
      </c>
      <c r="K38" s="433">
        <v>40</v>
      </c>
      <c r="L38" s="435">
        <v>87</v>
      </c>
      <c r="M38" s="437">
        <v>4095</v>
      </c>
      <c r="N38" s="440">
        <v>0.8</v>
      </c>
      <c r="O38" s="418">
        <f>B38*1000000/(M38*1000)</f>
        <v>65968.498168498161</v>
      </c>
      <c r="P38" s="443" t="str">
        <f>IF(E38&lt;1,"Low Growth(Below1%)",IF(E38&lt;2.5,"Moderate Growth(1.0-2.5%)",IF(E38&lt;3.5,"Above Average Growth (2.5-3.5%)","High Growth (Above 3.5%)")))</f>
        <v>Above Average Growth (2.5-3.5%)</v>
      </c>
      <c r="Q38" s="443" t="str">
        <f>IF(H38&lt;3,"Low Growth (Below 3%)",IF(H38&lt;4.5,"Moderate Growth (3.0-4.5%)",IF(H38&lt;5.5,"Above Average Growth (4.5-5.5%)","High Growth (Above 5.5%)")))</f>
        <v>Above Average Growth (4.5-5.5%)</v>
      </c>
      <c r="R38" s="443" t="str">
        <f>IF(J38&lt;60000,"Low Income (Below $60,000)",IF(J38&lt;70000,"Moderate Income ($60,000-$70,000)",IF(J38&lt;80000,"Above Average Income ($70,000-$80,000)","High Income (Above $80,000)")))</f>
        <v>Moderate Income ($60,000-$70,000)</v>
      </c>
      <c r="S38" s="443" t="str">
        <f>IF(OR(A38="Connecticut",A38="Maine",A38="Massachusetts",A38="New Hampshire",A38="Rhode Island",A38="Vermont"),"New England",
IF(OR(A38="Delaware",A38="District of Columbia",A38="Maryland",A38="New Jersey",A38="New York",A38="Pennsylvania"),"Mideast",
IF(OR(A38="Illinois",A38="Indiana",A38="Michigan",A38="Ohio",A38="Wisconsin"),"Great Lakes",
IF(OR(A38="Iowa",A38="Kansas",A38="Minnesota",A38="Missouri",A38="Nebraska",A38="North Dakota",A38="South Dakota"),"Plains",
IF(OR(A38="Alabama",A38="Arkansas",A38="Florida",A38="Georgia",A38="Kentucky",A38="Louisiana",A38="Mississippi",A38="North Carolina",A38="South Carolina",A38="Tennessee",A38="Virginia",A38="West Virginia"),"Southeast",
IF(OR(A38="Arizona",A38="New Mexico",A38="Oklahoma",A38="Texas"),"Southwest",
IF(OR(A38="Colorado",A38="Idaho",A38="Montana",A38="Utah",A38="Wyoming"),"Rocky Mountain",
IF(OR(A38="Alaska",A38="California",A38="Hawaii",A38="Nevada",A38="Oregon",A38="Washington"),"Far West","Other"))))))))</f>
        <v>Other</v>
      </c>
      <c r="T38" s="442">
        <f>AVERAGE(E38)</f>
        <v>3.4</v>
      </c>
      <c r="U38" s="442">
        <f>AVERAGE(H38)</f>
        <v>4.5999999999999996</v>
      </c>
      <c r="V38" s="442">
        <f>(E38/T$2 + H38/U$2)/2</f>
        <v>0.85808270676691722</v>
      </c>
      <c r="W38" s="443" t="str">
        <f>IF(V38&gt;1,"High Performer","Low Performer")</f>
        <v>Low Performer</v>
      </c>
    </row>
    <row r="39" spans="1:23" ht="14.1" x14ac:dyDescent="0.5">
      <c r="A39" t="s">
        <v>62</v>
      </c>
      <c r="B39" s="418">
        <v>336623</v>
      </c>
      <c r="C39" s="419">
        <v>267139</v>
      </c>
      <c r="D39" s="423">
        <v>3.8</v>
      </c>
      <c r="E39" s="420">
        <v>1.2</v>
      </c>
      <c r="F39" s="421">
        <v>46</v>
      </c>
      <c r="G39" s="424">
        <v>305795</v>
      </c>
      <c r="H39" s="426">
        <v>5.2</v>
      </c>
      <c r="I39" s="428">
        <v>24</v>
      </c>
      <c r="J39" s="430">
        <v>70685</v>
      </c>
      <c r="K39" s="432">
        <v>19</v>
      </c>
      <c r="L39" s="434">
        <v>98</v>
      </c>
      <c r="M39" s="436">
        <v>4272</v>
      </c>
      <c r="N39" s="439">
        <v>0.4</v>
      </c>
      <c r="O39" s="418">
        <f>B39*1000000/(M39*1000)</f>
        <v>78797.518726591763</v>
      </c>
      <c r="P39" s="443" t="str">
        <f>IF(E39&lt;1,"Low Growth(Below1%)",IF(E39&lt;2.5,"Moderate Growth(1.0-2.5%)",IF(E39&lt;3.5,"Above Average Growth (2.5-3.5%)","High Growth (Above 3.5%)")))</f>
        <v>Moderate Growth(1.0-2.5%)</v>
      </c>
      <c r="Q39" s="443" t="str">
        <f>IF(H39&lt;3,"Low Growth (Below 3%)",IF(H39&lt;4.5,"Moderate Growth (3.0-4.5%)",IF(H39&lt;5.5,"Above Average Growth (4.5-5.5%)","High Growth (Above 5.5%)")))</f>
        <v>Above Average Growth (4.5-5.5%)</v>
      </c>
      <c r="R39" s="443" t="str">
        <f>IF(J39&lt;60000,"Low Income (Below $60,000)",IF(J39&lt;70000,"Moderate Income ($60,000-$70,000)",IF(J39&lt;80000,"Above Average Income ($70,000-$80,000)","High Income (Above $80,000)")))</f>
        <v>Above Average Income ($70,000-$80,000)</v>
      </c>
      <c r="S39" s="443" t="str">
        <f>IF(OR(A39="Connecticut",A39="Maine",A39="Massachusetts",A39="New Hampshire",A39="Rhode Island",A39="Vermont"),"New England",
IF(OR(A39="Delaware",A39="District of Columbia",A39="Maryland",A39="New Jersey",A39="New York",A39="Pennsylvania"),"Mideast",
IF(OR(A39="Illinois",A39="Indiana",A39="Michigan",A39="Ohio",A39="Wisconsin"),"Great Lakes",
IF(OR(A39="Iowa",A39="Kansas",A39="Minnesota",A39="Missouri",A39="Nebraska",A39="North Dakota",A39="South Dakota"),"Plains",
IF(OR(A39="Alabama",A39="Arkansas",A39="Florida",A39="Georgia",A39="Kentucky",A39="Louisiana",A39="Mississippi",A39="North Carolina",A39="South Carolina",A39="Tennessee",A39="Virginia",A39="West Virginia"),"Southeast",
IF(OR(A39="Arizona",A39="New Mexico",A39="Oklahoma",A39="Texas"),"Southwest",
IF(OR(A39="Colorado",A39="Idaho",A39="Montana",A39="Utah",A39="Wyoming"),"Rocky Mountain",
IF(OR(A39="Alaska",A39="California",A39="Hawaii",A39="Nevada",A39="Oregon",A39="Washington"),"Far West","Other"))))))))</f>
        <v>Other</v>
      </c>
      <c r="T39" s="442">
        <f>AVERAGE(E39)</f>
        <v>1.2</v>
      </c>
      <c r="U39" s="442">
        <f>AVERAGE(H39)</f>
        <v>5.2</v>
      </c>
      <c r="V39" s="442">
        <f>(E39/T$2 + H39/U$2)/2</f>
        <v>0.62218045112781961</v>
      </c>
      <c r="W39" s="443" t="str">
        <f>IF(V39&gt;1,"High Performer","Low Performer")</f>
        <v>Low Performer</v>
      </c>
    </row>
    <row r="40" spans="1:23" ht="14.1" x14ac:dyDescent="0.5">
      <c r="A40" t="s">
        <v>18</v>
      </c>
      <c r="B40" s="418">
        <v>1044277</v>
      </c>
      <c r="C40" s="419">
        <v>828080</v>
      </c>
      <c r="D40" s="423">
        <v>4.7</v>
      </c>
      <c r="E40" s="420">
        <v>2.5</v>
      </c>
      <c r="F40" s="421">
        <v>25</v>
      </c>
      <c r="G40" s="424">
        <v>945381</v>
      </c>
      <c r="H40" s="426">
        <v>4.0999999999999996</v>
      </c>
      <c r="I40" s="428">
        <v>11</v>
      </c>
      <c r="J40" s="448">
        <v>71148</v>
      </c>
      <c r="K40" s="450">
        <v>17</v>
      </c>
      <c r="L40" s="452">
        <v>98</v>
      </c>
      <c r="M40" s="437">
        <v>13079</v>
      </c>
      <c r="N40" s="454">
        <v>0.5</v>
      </c>
      <c r="O40" s="418">
        <f>B40*1000000/(M40*1000)</f>
        <v>79843.795397201626</v>
      </c>
      <c r="P40" s="443" t="str">
        <f>IF(E40&lt;1,"Low Growth(Below1%)",IF(E40&lt;2.5,"Moderate Growth(1.0-2.5%)",IF(E40&lt;3.5,"Above Average Growth (2.5-3.5%)","High Growth (Above 3.5%)")))</f>
        <v>Above Average Growth (2.5-3.5%)</v>
      </c>
      <c r="Q40" s="443" t="str">
        <f>IF(H40&lt;3,"Low Growth (Below 3%)",IF(H40&lt;4.5,"Moderate Growth (3.0-4.5%)",IF(H40&lt;5.5,"Above Average Growth (4.5-5.5%)","High Growth (Above 5.5%)")))</f>
        <v>Moderate Growth (3.0-4.5%)</v>
      </c>
      <c r="R40" s="443" t="str">
        <f>IF(J40&lt;60000,"Low Income (Below $60,000)",IF(J40&lt;70000,"Moderate Income ($60,000-$70,000)",IF(J40&lt;80000,"Above Average Income ($70,000-$80,000)","High Income (Above $80,000)")))</f>
        <v>Above Average Income ($70,000-$80,000)</v>
      </c>
      <c r="S40" s="443" t="str">
        <f>IF(OR(A40="Connecticut",A40="Maine",A40="Massachusetts",A40="New Hampshire",A40="Rhode Island",A40="Vermont"),"New England",
IF(OR(A40="Delaware",A40="District of Columbia",A40="Maryland",A40="New Jersey",A40="New York",A40="Pennsylvania"),"Mideast",
IF(OR(A40="Illinois",A40="Indiana",A40="Michigan",A40="Ohio",A40="Wisconsin"),"Great Lakes",
IF(OR(A40="Iowa",A40="Kansas",A40="Minnesota",A40="Missouri",A40="Nebraska",A40="North Dakota",A40="South Dakota"),"Plains",
IF(OR(A40="Alabama",A40="Arkansas",A40="Florida",A40="Georgia",A40="Kentucky",A40="Louisiana",A40="Mississippi",A40="North Carolina",A40="South Carolina",A40="Tennessee",A40="Virginia",A40="West Virginia"),"Southeast",
IF(OR(A40="Arizona",A40="New Mexico",A40="Oklahoma",A40="Texas"),"Southwest",
IF(OR(A40="Colorado",A40="Idaho",A40="Montana",A40="Utah",A40="Wyoming"),"Rocky Mountain",
IF(OR(A40="Alaska",A40="California",A40="Hawaii",A40="Nevada",A40="Oregon",A40="Washington"),"Far West","Other"))))))))</f>
        <v>Other</v>
      </c>
      <c r="T40" s="442">
        <f>AVERAGE(E40)</f>
        <v>2.5</v>
      </c>
      <c r="U40" s="442">
        <f>AVERAGE(H40)</f>
        <v>4.0999999999999996</v>
      </c>
      <c r="V40" s="442">
        <f>(E40/T$2 + H40/U$2)/2</f>
        <v>0.69501879699248126</v>
      </c>
      <c r="W40" s="443" t="str">
        <f>IF(V40&gt;1,"High Performer","Low Performer")</f>
        <v>Low Performer</v>
      </c>
    </row>
    <row r="41" spans="1:23" ht="14.1" x14ac:dyDescent="0.5">
      <c r="A41" t="s">
        <v>10</v>
      </c>
      <c r="B41" s="418">
        <v>84092</v>
      </c>
      <c r="C41" s="419">
        <v>65903</v>
      </c>
      <c r="D41" s="423">
        <v>4.7</v>
      </c>
      <c r="E41" s="420">
        <v>1.9</v>
      </c>
      <c r="F41" s="421">
        <v>39</v>
      </c>
      <c r="G41" s="424">
        <v>78765</v>
      </c>
      <c r="H41" s="426">
        <v>5.0999999999999996</v>
      </c>
      <c r="I41" s="428">
        <v>29</v>
      </c>
      <c r="J41" s="430">
        <v>69936</v>
      </c>
      <c r="K41" s="432">
        <v>22</v>
      </c>
      <c r="L41" s="434">
        <v>97</v>
      </c>
      <c r="M41" s="436">
        <v>1112</v>
      </c>
      <c r="N41" s="439">
        <v>0.8</v>
      </c>
      <c r="O41" s="418">
        <f>B41*1000000/(M41*1000)</f>
        <v>75622.302158273378</v>
      </c>
      <c r="P41" s="443" t="str">
        <f>IF(E41&lt;1,"Low Growth(Below1%)",IF(E41&lt;2.5,"Moderate Growth(1.0-2.5%)",IF(E41&lt;3.5,"Above Average Growth (2.5-3.5%)","High Growth (Above 3.5%)")))</f>
        <v>Moderate Growth(1.0-2.5%)</v>
      </c>
      <c r="Q41" s="443" t="str">
        <f>IF(H41&lt;3,"Low Growth (Below 3%)",IF(H41&lt;4.5,"Moderate Growth (3.0-4.5%)",IF(H41&lt;5.5,"Above Average Growth (4.5-5.5%)","High Growth (Above 5.5%)")))</f>
        <v>Above Average Growth (4.5-5.5%)</v>
      </c>
      <c r="R41" s="443" t="str">
        <f>IF(J41&lt;60000,"Low Income (Below $60,000)",IF(J41&lt;70000,"Moderate Income ($60,000-$70,000)",IF(J41&lt;80000,"Above Average Income ($70,000-$80,000)","High Income (Above $80,000)")))</f>
        <v>Moderate Income ($60,000-$70,000)</v>
      </c>
      <c r="S41" s="443" t="str">
        <f>IF(OR(A41="Connecticut",A41="Maine",A41="Massachusetts",A41="New Hampshire",A41="Rhode Island",A41="Vermont"),"New England",
IF(OR(A41="Delaware",A41="District of Columbia",A41="Maryland",A41="New Jersey",A41="New York",A41="Pennsylvania"),"Mideast",
IF(OR(A41="Illinois",A41="Indiana",A41="Michigan",A41="Ohio",A41="Wisconsin"),"Great Lakes",
IF(OR(A41="Iowa",A41="Kansas",A41="Minnesota",A41="Missouri",A41="Nebraska",A41="North Dakota",A41="South Dakota"),"Plains",
IF(OR(A41="Alabama",A41="Arkansas",A41="Florida",A41="Georgia",A41="Kentucky",A41="Louisiana",A41="Mississippi",A41="North Carolina",A41="South Carolina",A41="Tennessee",A41="Virginia",A41="West Virginia"),"Southeast",
IF(OR(A41="Arizona",A41="New Mexico",A41="Oklahoma",A41="Texas"),"Southwest",
IF(OR(A41="Colorado",A41="Idaho",A41="Montana",A41="Utah",A41="Wyoming"),"Rocky Mountain",
IF(OR(A41="Alaska",A41="California",A41="Hawaii",A41="Nevada",A41="Oregon",A41="Washington"),"Far West","Other"))))))))</f>
        <v>Other</v>
      </c>
      <c r="T41" s="442">
        <f>AVERAGE(E41)</f>
        <v>1.9</v>
      </c>
      <c r="U41" s="442">
        <f>AVERAGE(H41)</f>
        <v>5.0999999999999996</v>
      </c>
      <c r="V41" s="442">
        <f>(E41/T$2 + H41/U$2)/2</f>
        <v>0.70535714285714279</v>
      </c>
      <c r="W41" s="443" t="str">
        <f>IF(V41&gt;1,"High Performer","Low Performer")</f>
        <v>Low Performer</v>
      </c>
    </row>
    <row r="42" spans="1:23" ht="14.1" x14ac:dyDescent="0.5">
      <c r="A42" t="s">
        <v>42</v>
      </c>
      <c r="B42" s="418">
        <v>357190</v>
      </c>
      <c r="C42" s="419">
        <v>276902</v>
      </c>
      <c r="D42" s="423">
        <v>6</v>
      </c>
      <c r="E42" s="420">
        <v>3.6</v>
      </c>
      <c r="F42" s="421">
        <v>7</v>
      </c>
      <c r="G42" s="424">
        <v>334261</v>
      </c>
      <c r="H42" s="426">
        <v>6.7</v>
      </c>
      <c r="I42" s="428">
        <v>2</v>
      </c>
      <c r="J42" s="430">
        <v>59995</v>
      </c>
      <c r="K42" s="432">
        <v>44</v>
      </c>
      <c r="L42" s="434">
        <v>83</v>
      </c>
      <c r="M42" s="436">
        <v>5479</v>
      </c>
      <c r="N42" s="439">
        <v>1.7</v>
      </c>
      <c r="O42" s="418">
        <f>B42*1000000/(M42*1000)</f>
        <v>65192.553385654319</v>
      </c>
      <c r="P42" s="443" t="str">
        <f>IF(E42&lt;1,"Low Growth(Below1%)",IF(E42&lt;2.5,"Moderate Growth(1.0-2.5%)",IF(E42&lt;3.5,"Above Average Growth (2.5-3.5%)","High Growth (Above 3.5%)")))</f>
        <v>High Growth (Above 3.5%)</v>
      </c>
      <c r="Q42" s="443" t="str">
        <f>IF(H42&lt;3,"Low Growth (Below 3%)",IF(H42&lt;4.5,"Moderate Growth (3.0-4.5%)",IF(H42&lt;5.5,"Above Average Growth (4.5-5.5%)","High Growth (Above 5.5%)")))</f>
        <v>High Growth (Above 5.5%)</v>
      </c>
      <c r="R42" s="443" t="str">
        <f>IF(J42&lt;60000,"Low Income (Below $60,000)",IF(J42&lt;70000,"Moderate Income ($60,000-$70,000)",IF(J42&lt;80000,"Above Average Income ($70,000-$80,000)","High Income (Above $80,000)")))</f>
        <v>Low Income (Below $60,000)</v>
      </c>
      <c r="S42" s="443" t="str">
        <f>IF(OR(A42="Connecticut",A42="Maine",A42="Massachusetts",A42="New Hampshire",A42="Rhode Island",A42="Vermont"),"New England",
IF(OR(A42="Delaware",A42="District of Columbia",A42="Maryland",A42="New Jersey",A42="New York",A42="Pennsylvania"),"Mideast",
IF(OR(A42="Illinois",A42="Indiana",A42="Michigan",A42="Ohio",A42="Wisconsin"),"Great Lakes",
IF(OR(A42="Iowa",A42="Kansas",A42="Minnesota",A42="Missouri",A42="Nebraska",A42="North Dakota",A42="South Dakota"),"Plains",
IF(OR(A42="Alabama",A42="Arkansas",A42="Florida",A42="Georgia",A42="Kentucky",A42="Louisiana",A42="Mississippi",A42="North Carolina",A42="South Carolina",A42="Tennessee",A42="Virginia",A42="West Virginia"),"Southeast",
IF(OR(A42="Arizona",A42="New Mexico",A42="Oklahoma",A42="Texas"),"Southwest",
IF(OR(A42="Colorado",A42="Idaho",A42="Montana",A42="Utah",A42="Wyoming"),"Rocky Mountain",
IF(OR(A42="Alaska",A42="California",A42="Hawaii",A42="Nevada",A42="Oregon",A42="Washington"),"Far West","Other"))))))))</f>
        <v>Other</v>
      </c>
      <c r="T42" s="442">
        <f>AVERAGE(E42)</f>
        <v>3.6</v>
      </c>
      <c r="U42" s="442">
        <f>AVERAGE(H42)</f>
        <v>6.7</v>
      </c>
      <c r="V42" s="442">
        <f>(E42/T$2 + H42/U$2)/2</f>
        <v>1.0718984962406015</v>
      </c>
      <c r="W42" s="443" t="str">
        <f>IF(V42&gt;1,"High Performer","Low Performer")</f>
        <v>High Performer</v>
      </c>
    </row>
    <row r="43" spans="1:23" ht="14.1" x14ac:dyDescent="0.5">
      <c r="A43" t="s">
        <v>32</v>
      </c>
      <c r="B43" s="418">
        <v>76177</v>
      </c>
      <c r="C43" s="419">
        <v>57526</v>
      </c>
      <c r="D43" s="423">
        <v>4</v>
      </c>
      <c r="E43" s="420">
        <v>0</v>
      </c>
      <c r="F43" s="421">
        <v>49</v>
      </c>
      <c r="G43" s="424">
        <v>69096</v>
      </c>
      <c r="H43" s="426">
        <v>2.7</v>
      </c>
      <c r="I43" s="428">
        <v>30</v>
      </c>
      <c r="J43" s="448">
        <v>73959</v>
      </c>
      <c r="K43" s="450">
        <v>15</v>
      </c>
      <c r="L43" s="452">
        <v>102</v>
      </c>
      <c r="M43" s="437">
        <v>925</v>
      </c>
      <c r="N43" s="454">
        <v>0.7</v>
      </c>
      <c r="O43" s="418">
        <f>B43*1000000/(M43*1000)</f>
        <v>82353.513513513521</v>
      </c>
      <c r="P43" s="443" t="str">
        <f>IF(E43&lt;1,"Low Growth(Below1%)",IF(E43&lt;2.5,"Moderate Growth(1.0-2.5%)",IF(E43&lt;3.5,"Above Average Growth (2.5-3.5%)","High Growth (Above 3.5%)")))</f>
        <v>Low Growth(Below1%)</v>
      </c>
      <c r="Q43" s="443" t="str">
        <f>IF(H43&lt;3,"Low Growth (Below 3%)",IF(H43&lt;4.5,"Moderate Growth (3.0-4.5%)",IF(H43&lt;5.5,"Above Average Growth (4.5-5.5%)","High Growth (Above 5.5%)")))</f>
        <v>Low Growth (Below 3%)</v>
      </c>
      <c r="R43" s="443" t="str">
        <f>IF(J43&lt;60000,"Low Income (Below $60,000)",IF(J43&lt;70000,"Moderate Income ($60,000-$70,000)",IF(J43&lt;80000,"Above Average Income ($70,000-$80,000)","High Income (Above $80,000)")))</f>
        <v>Above Average Income ($70,000-$80,000)</v>
      </c>
      <c r="S43" s="443" t="str">
        <f>IF(OR(A43="Connecticut",A43="Maine",A43="Massachusetts",A43="New Hampshire",A43="Rhode Island",A43="Vermont"),"New England",
IF(OR(A43="Delaware",A43="District of Columbia",A43="Maryland",A43="New Jersey",A43="New York",A43="Pennsylvania"),"Mideast",
IF(OR(A43="Illinois",A43="Indiana",A43="Michigan",A43="Ohio",A43="Wisconsin"),"Great Lakes",
IF(OR(A43="Iowa",A43="Kansas",A43="Minnesota",A43="Missouri",A43="Nebraska",A43="North Dakota",A43="South Dakota"),"Plains",
IF(OR(A43="Alabama",A43="Arkansas",A43="Florida",A43="Georgia",A43="Kentucky",A43="Louisiana",A43="Mississippi",A43="North Carolina",A43="South Carolina",A43="Tennessee",A43="Virginia",A43="West Virginia"),"Southeast",
IF(OR(A43="Arizona",A43="New Mexico",A43="Oklahoma",A43="Texas"),"Southwest",
IF(OR(A43="Colorado",A43="Idaho",A43="Montana",A43="Utah",A43="Wyoming"),"Rocky Mountain",
IF(OR(A43="Alaska",A43="California",A43="Hawaii",A43="Nevada",A43="Oregon",A43="Washington"),"Far West","Other"))))))))</f>
        <v>Other</v>
      </c>
      <c r="T43" s="442">
        <f>AVERAGE(E43)</f>
        <v>0</v>
      </c>
      <c r="U43" s="442">
        <f>AVERAGE(H43)</f>
        <v>2.7</v>
      </c>
      <c r="V43" s="442">
        <f>(E43/T$2 + H43/U$2)/2</f>
        <v>0.2410714285714286</v>
      </c>
      <c r="W43" s="443" t="str">
        <f>IF(V43&gt;1,"High Performer","Low Performer")</f>
        <v>Low Performer</v>
      </c>
    </row>
    <row r="44" spans="1:23" ht="14.1" x14ac:dyDescent="0.5">
      <c r="A44" t="s">
        <v>43</v>
      </c>
      <c r="B44" s="418">
        <v>560996</v>
      </c>
      <c r="C44" s="419">
        <v>437634</v>
      </c>
      <c r="D44" s="423">
        <v>5.6</v>
      </c>
      <c r="E44" s="420">
        <v>3</v>
      </c>
      <c r="F44" s="421">
        <v>16</v>
      </c>
      <c r="G44" s="424">
        <v>475784</v>
      </c>
      <c r="H44" s="426">
        <v>5.8</v>
      </c>
      <c r="I44" s="428">
        <v>9</v>
      </c>
      <c r="J44" s="447">
        <v>64908</v>
      </c>
      <c r="K44" s="449">
        <v>32</v>
      </c>
      <c r="L44" s="451">
        <v>90</v>
      </c>
      <c r="M44" s="436">
        <v>7228</v>
      </c>
      <c r="N44" s="453">
        <v>1.1000000000000001</v>
      </c>
      <c r="O44" s="418">
        <f>B44*1000000/(M44*1000)</f>
        <v>77614.277808522413</v>
      </c>
      <c r="P44" s="443" t="str">
        <f>IF(E44&lt;1,"Low Growth(Below1%)",IF(E44&lt;2.5,"Moderate Growth(1.0-2.5%)",IF(E44&lt;3.5,"Above Average Growth (2.5-3.5%)","High Growth (Above 3.5%)")))</f>
        <v>Above Average Growth (2.5-3.5%)</v>
      </c>
      <c r="Q44" s="443" t="str">
        <f>IF(H44&lt;3,"Low Growth (Below 3%)",IF(H44&lt;4.5,"Moderate Growth (3.0-4.5%)",IF(H44&lt;5.5,"Above Average Growth (4.5-5.5%)","High Growth (Above 5.5%)")))</f>
        <v>High Growth (Above 5.5%)</v>
      </c>
      <c r="R44" s="443" t="str">
        <f>IF(J44&lt;60000,"Low Income (Below $60,000)",IF(J44&lt;70000,"Moderate Income ($60,000-$70,000)",IF(J44&lt;80000,"Above Average Income ($70,000-$80,000)","High Income (Above $80,000)")))</f>
        <v>Moderate Income ($60,000-$70,000)</v>
      </c>
      <c r="S44" s="443" t="str">
        <f>IF(OR(A44="Connecticut",A44="Maine",A44="Massachusetts",A44="New Hampshire",A44="Rhode Island",A44="Vermont"),"New England",
IF(OR(A44="Delaware",A44="District of Columbia",A44="Maryland",A44="New Jersey",A44="New York",A44="Pennsylvania"),"Mideast",
IF(OR(A44="Illinois",A44="Indiana",A44="Michigan",A44="Ohio",A44="Wisconsin"),"Great Lakes",
IF(OR(A44="Iowa",A44="Kansas",A44="Minnesota",A44="Missouri",A44="Nebraska",A44="North Dakota",A44="South Dakota"),"Plains",
IF(OR(A44="Alabama",A44="Arkansas",A44="Florida",A44="Georgia",A44="Kentucky",A44="Louisiana",A44="Mississippi",A44="North Carolina",A44="South Carolina",A44="Tennessee",A44="Virginia",A44="West Virginia"),"Southeast",
IF(OR(A44="Arizona",A44="New Mexico",A44="Oklahoma",A44="Texas"),"Southwest",
IF(OR(A44="Colorado",A44="Idaho",A44="Montana",A44="Utah",A44="Wyoming"),"Rocky Mountain",
IF(OR(A44="Alaska",A44="California",A44="Hawaii",A44="Nevada",A44="Oregon",A44="Washington"),"Far West","Other"))))))))</f>
        <v>Other</v>
      </c>
      <c r="T44" s="442">
        <f>AVERAGE(E44)</f>
        <v>3</v>
      </c>
      <c r="U44" s="442">
        <f>AVERAGE(H44)</f>
        <v>5.8</v>
      </c>
      <c r="V44" s="442">
        <f>(E44/T$2 + H44/U$2)/2</f>
        <v>0.91259398496240607</v>
      </c>
      <c r="W44" s="443" t="str">
        <f>IF(V44&gt;1,"High Performer","Low Performer")</f>
        <v>Low Performer</v>
      </c>
    </row>
    <row r="45" spans="1:23" ht="14.1" x14ac:dyDescent="0.5">
      <c r="A45" t="s">
        <v>201</v>
      </c>
      <c r="B45" s="418">
        <v>2757673</v>
      </c>
      <c r="C45" s="419">
        <v>2201475</v>
      </c>
      <c r="D45" s="423">
        <v>4.5999999999999996</v>
      </c>
      <c r="E45" s="420">
        <v>3.5</v>
      </c>
      <c r="F45" s="421">
        <v>8</v>
      </c>
      <c r="G45" s="424">
        <v>2153083</v>
      </c>
      <c r="H45" s="426">
        <v>5.2</v>
      </c>
      <c r="I45" s="428">
        <v>23</v>
      </c>
      <c r="J45" s="448">
        <v>67942</v>
      </c>
      <c r="K45" s="450">
        <v>28</v>
      </c>
      <c r="L45" s="452">
        <v>94</v>
      </c>
      <c r="M45" s="437">
        <v>31291</v>
      </c>
      <c r="N45" s="454">
        <v>1.8</v>
      </c>
      <c r="O45" s="418">
        <f>B45*1000000/(M45*1000)</f>
        <v>88129.909558659041</v>
      </c>
      <c r="P45" s="443" t="str">
        <f>IF(E45&lt;1,"Low Growth(Below1%)",IF(E45&lt;2.5,"Moderate Growth(1.0-2.5%)",IF(E45&lt;3.5,"Above Average Growth (2.5-3.5%)","High Growth (Above 3.5%)")))</f>
        <v>High Growth (Above 3.5%)</v>
      </c>
      <c r="Q45" s="443" t="str">
        <f>IF(H45&lt;3,"Low Growth (Below 3%)",IF(H45&lt;4.5,"Moderate Growth (3.0-4.5%)",IF(H45&lt;5.5,"Above Average Growth (4.5-5.5%)","High Growth (Above 5.5%)")))</f>
        <v>Above Average Growth (4.5-5.5%)</v>
      </c>
      <c r="R45" s="443" t="str">
        <f>IF(J45&lt;60000,"Low Income (Below $60,000)",IF(J45&lt;70000,"Moderate Income ($60,000-$70,000)",IF(J45&lt;80000,"Above Average Income ($70,000-$80,000)","High Income (Above $80,000)")))</f>
        <v>Moderate Income ($60,000-$70,000)</v>
      </c>
      <c r="S45" s="443" t="str">
        <f>IF(OR(A45="Connecticut",A45="Maine",A45="Massachusetts",A45="New Hampshire",A45="Rhode Island",A45="Vermont"),"New England",
IF(OR(A45="Delaware",A45="District of Columbia",A45="Maryland",A45="New Jersey",A45="New York",A45="Pennsylvania"),"Mideast",
IF(OR(A45="Illinois",A45="Indiana",A45="Michigan",A45="Ohio",A45="Wisconsin"),"Great Lakes",
IF(OR(A45="Iowa",A45="Kansas",A45="Minnesota",A45="Missouri",A45="Nebraska",A45="North Dakota",A45="South Dakota"),"Plains",
IF(OR(A45="Alabama",A45="Arkansas",A45="Florida",A45="Georgia",A45="Kentucky",A45="Louisiana",A45="Mississippi",A45="North Carolina",A45="South Carolina",A45="Tennessee",A45="Virginia",A45="West Virginia"),"Southeast",
IF(OR(A45="Arizona",A45="New Mexico",A45="Oklahoma",A45="Texas"),"Southwest",
IF(OR(A45="Colorado",A45="Idaho",A45="Montana",A45="Utah",A45="Wyoming"),"Rocky Mountain",
IF(OR(A45="Alaska",A45="California",A45="Hawaii",A45="Nevada",A45="Oregon",A45="Washington"),"Far West","Other"))))))))</f>
        <v>Other</v>
      </c>
      <c r="T45" s="442">
        <f>AVERAGE(E45)</f>
        <v>3.5</v>
      </c>
      <c r="U45" s="442">
        <f>AVERAGE(H45)</f>
        <v>5.2</v>
      </c>
      <c r="V45" s="442">
        <f>(E45/T$2 + H45/U$2)/2</f>
        <v>0.92481203007518809</v>
      </c>
      <c r="W45" s="443" t="str">
        <f>IF(V45&gt;1,"High Performer","Low Performer")</f>
        <v>Low Performer</v>
      </c>
    </row>
    <row r="46" spans="1:23" ht="14.1" x14ac:dyDescent="0.5">
      <c r="A46" t="s">
        <v>55</v>
      </c>
      <c r="B46" s="418">
        <v>307885</v>
      </c>
      <c r="C46" s="419">
        <v>239424</v>
      </c>
      <c r="D46" s="423">
        <v>6.1</v>
      </c>
      <c r="E46" s="420">
        <v>3.9</v>
      </c>
      <c r="F46" s="421">
        <v>4</v>
      </c>
      <c r="G46" s="424">
        <v>235759</v>
      </c>
      <c r="H46" s="426">
        <v>6.1</v>
      </c>
      <c r="I46" s="428">
        <v>20</v>
      </c>
      <c r="J46" s="447">
        <v>66443</v>
      </c>
      <c r="K46" s="449">
        <v>31</v>
      </c>
      <c r="L46" s="451">
        <v>92</v>
      </c>
      <c r="M46" s="436">
        <v>3504</v>
      </c>
      <c r="N46" s="453">
        <v>1.8</v>
      </c>
      <c r="O46" s="418">
        <f>B46*1000000/(M46*1000)</f>
        <v>87866.723744292234</v>
      </c>
      <c r="P46" s="443" t="str">
        <f>IF(E46&lt;1,"Low Growth(Below1%)",IF(E46&lt;2.5,"Moderate Growth(1.0-2.5%)",IF(E46&lt;3.5,"Above Average Growth (2.5-3.5%)","High Growth (Above 3.5%)")))</f>
        <v>High Growth (Above 3.5%)</v>
      </c>
      <c r="Q46" s="443" t="str">
        <f>IF(H46&lt;3,"Low Growth (Below 3%)",IF(H46&lt;4.5,"Moderate Growth (3.0-4.5%)",IF(H46&lt;5.5,"Above Average Growth (4.5-5.5%)","High Growth (Above 5.5%)")))</f>
        <v>High Growth (Above 5.5%)</v>
      </c>
      <c r="R46" s="443" t="str">
        <f>IF(J46&lt;60000,"Low Income (Below $60,000)",IF(J46&lt;70000,"Moderate Income ($60,000-$70,000)",IF(J46&lt;80000,"Above Average Income ($70,000-$80,000)","High Income (Above $80,000)")))</f>
        <v>Moderate Income ($60,000-$70,000)</v>
      </c>
      <c r="S46" s="443" t="str">
        <f>IF(OR(A46="Connecticut",A46="Maine",A46="Massachusetts",A46="New Hampshire",A46="Rhode Island",A46="Vermont"),"New England",
IF(OR(A46="Delaware",A46="District of Columbia",A46="Maryland",A46="New Jersey",A46="New York",A46="Pennsylvania"),"Mideast",
IF(OR(A46="Illinois",A46="Indiana",A46="Michigan",A46="Ohio",A46="Wisconsin"),"Great Lakes",
IF(OR(A46="Iowa",A46="Kansas",A46="Minnesota",A46="Missouri",A46="Nebraska",A46="North Dakota",A46="South Dakota"),"Plains",
IF(OR(A46="Alabama",A46="Arkansas",A46="Florida",A46="Georgia",A46="Kentucky",A46="Louisiana",A46="Mississippi",A46="North Carolina",A46="South Carolina",A46="Tennessee",A46="Virginia",A46="West Virginia"),"Southeast",
IF(OR(A46="Arizona",A46="New Mexico",A46="Oklahoma",A46="Texas"),"Southwest",
IF(OR(A46="Colorado",A46="Idaho",A46="Montana",A46="Utah",A46="Wyoming"),"Rocky Mountain",
IF(OR(A46="Alaska",A46="California",A46="Hawaii",A46="Nevada",A46="Oregon",A46="Washington"),"Far West","Other"))))))))</f>
        <v>Other</v>
      </c>
      <c r="T46" s="442">
        <f>AVERAGE(E46)</f>
        <v>3.9</v>
      </c>
      <c r="U46" s="442">
        <f>AVERAGE(H46)</f>
        <v>6.1</v>
      </c>
      <c r="V46" s="442">
        <f>(E46/T$2 + H46/U$2)/2</f>
        <v>1.0578007518796992</v>
      </c>
      <c r="W46" s="443" t="str">
        <f>IF(V46&gt;1,"High Performer","Low Performer")</f>
        <v>High Performer</v>
      </c>
    </row>
    <row r="47" spans="1:23" ht="14.1" x14ac:dyDescent="0.5">
      <c r="A47" t="s">
        <v>11</v>
      </c>
      <c r="B47" s="418">
        <v>46507</v>
      </c>
      <c r="C47" s="122">
        <v>36340</v>
      </c>
      <c r="D47" s="423">
        <v>3.4</v>
      </c>
      <c r="E47" s="420">
        <v>0.6</v>
      </c>
      <c r="F47" s="421">
        <v>48</v>
      </c>
      <c r="G47" s="424">
        <v>45898</v>
      </c>
      <c r="H47" s="426">
        <v>4.9000000000000004</v>
      </c>
      <c r="I47" s="428">
        <v>49</v>
      </c>
      <c r="J47" s="447">
        <v>70086</v>
      </c>
      <c r="K47" s="449">
        <v>21</v>
      </c>
      <c r="L47" s="451">
        <v>97</v>
      </c>
      <c r="M47" s="436">
        <v>648</v>
      </c>
      <c r="N47" s="453">
        <v>0</v>
      </c>
      <c r="O47" s="418">
        <f>B47*1000000/(M47*1000)</f>
        <v>71770.061728395056</v>
      </c>
      <c r="P47" s="443" t="str">
        <f>IF(E47&lt;1,"Low Growth(Below1%)",IF(E47&lt;2.5,"Moderate Growth(1.0-2.5%)",IF(E47&lt;3.5,"Above Average Growth (2.5-3.5%)","High Growth (Above 3.5%)")))</f>
        <v>Low Growth(Below1%)</v>
      </c>
      <c r="Q47" s="443" t="str">
        <f>IF(H47&lt;3,"Low Growth (Below 3%)",IF(H47&lt;4.5,"Moderate Growth (3.0-4.5%)",IF(H47&lt;5.5,"Above Average Growth (4.5-5.5%)","High Growth (Above 5.5%)")))</f>
        <v>Above Average Growth (4.5-5.5%)</v>
      </c>
      <c r="R47" s="443" t="str">
        <f>IF(J47&lt;60000,"Low Income (Below $60,000)",IF(J47&lt;70000,"Moderate Income ($60,000-$70,000)",IF(J47&lt;80000,"Above Average Income ($70,000-$80,000)","High Income (Above $80,000)")))</f>
        <v>Above Average Income ($70,000-$80,000)</v>
      </c>
      <c r="S47" s="443" t="str">
        <f>IF(OR(A47="Connecticut",A47="Maine",A47="Massachusetts",A47="New Hampshire",A47="Rhode Island",A47="Vermont"),"New England",
IF(OR(A47="Delaware",A47="District of Columbia",A47="Maryland",A47="New Jersey",A47="New York",A47="Pennsylvania"),"Mideast",
IF(OR(A47="Illinois",A47="Indiana",A47="Michigan",A47="Ohio",A47="Wisconsin"),"Great Lakes",
IF(OR(A47="Iowa",A47="Kansas",A47="Minnesota",A47="Missouri",A47="Nebraska",A47="North Dakota",A47="South Dakota"),"Plains",
IF(OR(A47="Alabama",A47="Arkansas",A47="Florida",A47="Georgia",A47="Kentucky",A47="Louisiana",A47="Mississippi",A47="North Carolina",A47="South Carolina",A47="Tennessee",A47="Virginia",A47="West Virginia"),"Southeast",
IF(OR(A47="Arizona",A47="New Mexico",A47="Oklahoma",A47="Texas"),"Southwest",
IF(OR(A47="Colorado",A47="Idaho",A47="Montana",A47="Utah",A47="Wyoming"),"Rocky Mountain",
IF(OR(A47="Alaska",A47="California",A47="Hawaii",A47="Nevada",A47="Oregon",A47="Washington"),"Far West","Other"))))))))</f>
        <v>Other</v>
      </c>
      <c r="T47" s="442">
        <f>AVERAGE(E47)</f>
        <v>0.6</v>
      </c>
      <c r="U47" s="442">
        <f>AVERAGE(H47)</f>
        <v>4.9000000000000004</v>
      </c>
      <c r="V47" s="442">
        <f>(E47/T$2 + H47/U$2)/2</f>
        <v>0.51644736842105265</v>
      </c>
      <c r="W47" s="443" t="str">
        <f>IF(V47&gt;1,"High Performer","Low Performer")</f>
        <v>Low Performer</v>
      </c>
    </row>
    <row r="48" spans="1:23" ht="14.1" x14ac:dyDescent="0.5">
      <c r="A48" t="s">
        <v>44</v>
      </c>
      <c r="B48" s="418">
        <v>780958</v>
      </c>
      <c r="C48" s="419">
        <v>623581</v>
      </c>
      <c r="D48" s="423">
        <v>6</v>
      </c>
      <c r="E48" s="420">
        <v>3.4</v>
      </c>
      <c r="F48" s="421">
        <v>10</v>
      </c>
      <c r="G48" s="424">
        <v>689522</v>
      </c>
      <c r="H48" s="426">
        <v>5.5</v>
      </c>
      <c r="I48" s="428">
        <v>4</v>
      </c>
      <c r="J48" s="448">
        <v>77093</v>
      </c>
      <c r="K48" s="450">
        <v>11</v>
      </c>
      <c r="L48" s="452">
        <v>106</v>
      </c>
      <c r="M48" s="437">
        <v>8811</v>
      </c>
      <c r="N48" s="454">
        <v>0.9</v>
      </c>
      <c r="O48" s="418">
        <f>B48*1000000/(M48*1000)</f>
        <v>88634.434229939841</v>
      </c>
      <c r="P48" s="443" t="str">
        <f>IF(E48&lt;1,"Low Growth(Below1%)",IF(E48&lt;2.5,"Moderate Growth(1.0-2.5%)",IF(E48&lt;3.5,"Above Average Growth (2.5-3.5%)","High Growth (Above 3.5%)")))</f>
        <v>Above Average Growth (2.5-3.5%)</v>
      </c>
      <c r="Q48" s="443" t="str">
        <f>IF(H48&lt;3,"Low Growth (Below 3%)",IF(H48&lt;4.5,"Moderate Growth (3.0-4.5%)",IF(H48&lt;5.5,"Above Average Growth (4.5-5.5%)","High Growth (Above 5.5%)")))</f>
        <v>High Growth (Above 5.5%)</v>
      </c>
      <c r="R48" s="443" t="str">
        <f>IF(J48&lt;60000,"Low Income (Below $60,000)",IF(J48&lt;70000,"Moderate Income ($60,000-$70,000)",IF(J48&lt;80000,"Above Average Income ($70,000-$80,000)","High Income (Above $80,000)")))</f>
        <v>Above Average Income ($70,000-$80,000)</v>
      </c>
      <c r="S48" s="443" t="str">
        <f>IF(OR(A48="Connecticut",A48="Maine",A48="Massachusetts",A48="New Hampshire",A48="Rhode Island",A48="Vermont"),"New England",
IF(OR(A48="Delaware",A48="District of Columbia",A48="Maryland",A48="New Jersey",A48="New York",A48="Pennsylvania"),"Mideast",
IF(OR(A48="Illinois",A48="Indiana",A48="Michigan",A48="Ohio",A48="Wisconsin"),"Great Lakes",
IF(OR(A48="Iowa",A48="Kansas",A48="Minnesota",A48="Missouri",A48="Nebraska",A48="North Dakota",A48="South Dakota"),"Plains",
IF(OR(A48="Alabama",A48="Arkansas",A48="Florida",A48="Georgia",A48="Kentucky",A48="Louisiana",A48="Mississippi",A48="North Carolina",A48="South Carolina",A48="Tennessee",A48="Virginia",A48="West Virginia"),"Southeast",
IF(OR(A48="Arizona",A48="New Mexico",A48="Oklahoma",A48="Texas"),"Southwest",
IF(OR(A48="Colorado",A48="Idaho",A48="Montana",A48="Utah",A48="Wyoming"),"Rocky Mountain",
IF(OR(A48="Alaska",A48="California",A48="Hawaii",A48="Nevada",A48="Oregon",A48="Washington"),"Far West","Other"))))))))</f>
        <v>Other</v>
      </c>
      <c r="T48" s="442">
        <f>AVERAGE(E48)</f>
        <v>3.4</v>
      </c>
      <c r="U48" s="442">
        <f>AVERAGE(H48)</f>
        <v>5.5</v>
      </c>
      <c r="V48" s="442">
        <f>(E48/T$2 + H48/U$2)/2</f>
        <v>0.93843984962406024</v>
      </c>
      <c r="W48" s="443" t="str">
        <f>IF(V48&gt;1,"High Performer","Low Performer")</f>
        <v>Low Performer</v>
      </c>
    </row>
    <row r="49" spans="1:23" ht="14.1" x14ac:dyDescent="0.5">
      <c r="A49" t="s">
        <v>204</v>
      </c>
      <c r="B49" s="418">
        <v>867977</v>
      </c>
      <c r="C49" s="419">
        <v>707478</v>
      </c>
      <c r="D49" s="423">
        <v>3.8</v>
      </c>
      <c r="E49" s="420">
        <v>1.4</v>
      </c>
      <c r="F49" s="421">
        <v>45</v>
      </c>
      <c r="G49" s="424">
        <v>676941</v>
      </c>
      <c r="H49" s="426">
        <v>5.6</v>
      </c>
      <c r="I49" s="428">
        <v>34</v>
      </c>
      <c r="J49" s="447">
        <v>83938</v>
      </c>
      <c r="K49" s="449">
        <v>7</v>
      </c>
      <c r="L49" s="451">
        <v>116</v>
      </c>
      <c r="M49" s="436">
        <v>7958</v>
      </c>
      <c r="N49" s="453">
        <v>1.3</v>
      </c>
      <c r="O49" s="418">
        <f>B49*1000000/(M49*1000)</f>
        <v>109069.7411409902</v>
      </c>
      <c r="P49" s="443" t="str">
        <f>IF(E49&lt;1,"Low Growth(Below1%)",IF(E49&lt;2.5,"Moderate Growth(1.0-2.5%)",IF(E49&lt;3.5,"Above Average Growth (2.5-3.5%)","High Growth (Above 3.5%)")))</f>
        <v>Moderate Growth(1.0-2.5%)</v>
      </c>
      <c r="Q49" s="443" t="str">
        <f>IF(H49&lt;3,"Low Growth (Below 3%)",IF(H49&lt;4.5,"Moderate Growth (3.0-4.5%)",IF(H49&lt;5.5,"Above Average Growth (4.5-5.5%)","High Growth (Above 5.5%)")))</f>
        <v>High Growth (Above 5.5%)</v>
      </c>
      <c r="R49" s="443" t="str">
        <f>IF(J49&lt;60000,"Low Income (Below $60,000)",IF(J49&lt;70000,"Moderate Income ($60,000-$70,000)",IF(J49&lt;80000,"Above Average Income ($70,000-$80,000)","High Income (Above $80,000)")))</f>
        <v>High Income (Above $80,000)</v>
      </c>
      <c r="S49" s="443" t="str">
        <f>IF(OR(A49="Connecticut",A49="Maine",A49="Massachusetts",A49="New Hampshire",A49="Rhode Island",A49="Vermont"),"New England",
IF(OR(A49="Delaware",A49="District of Columbia",A49="Maryland",A49="New Jersey",A49="New York",A49="Pennsylvania"),"Mideast",
IF(OR(A49="Illinois",A49="Indiana",A49="Michigan",A49="Ohio",A49="Wisconsin"),"Great Lakes",
IF(OR(A49="Iowa",A49="Kansas",A49="Minnesota",A49="Missouri",A49="Nebraska",A49="North Dakota",A49="South Dakota"),"Plains",
IF(OR(A49="Alabama",A49="Arkansas",A49="Florida",A49="Georgia",A49="Kentucky",A49="Louisiana",A49="Mississippi",A49="North Carolina",A49="South Carolina",A49="Tennessee",A49="Virginia",A49="West Virginia"),"Southeast",
IF(OR(A49="Arizona",A49="New Mexico",A49="Oklahoma",A49="Texas"),"Southwest",
IF(OR(A49="Colorado",A49="Idaho",A49="Montana",A49="Utah",A49="Wyoming"),"Rocky Mountain",
IF(OR(A49="Alaska",A49="California",A49="Hawaii",A49="Nevada",A49="Oregon",A49="Washington"),"Far West","Other"))))))))</f>
        <v>Other</v>
      </c>
      <c r="T49" s="442">
        <f>AVERAGE(E49)</f>
        <v>1.4</v>
      </c>
      <c r="U49" s="442">
        <f>AVERAGE(H49)</f>
        <v>5.6</v>
      </c>
      <c r="V49" s="442">
        <f>(E49/T$2 + H49/U$2)/2</f>
        <v>0.68421052631578949</v>
      </c>
      <c r="W49" s="443" t="str">
        <f>IF(V49&gt;1,"High Performer","Low Performer")</f>
        <v>Low Performer</v>
      </c>
    </row>
    <row r="50" spans="1:23" ht="14.1" x14ac:dyDescent="0.5">
      <c r="A50" t="s">
        <v>45</v>
      </c>
      <c r="B50" s="418">
        <v>109065</v>
      </c>
      <c r="C50" s="419">
        <v>84741</v>
      </c>
      <c r="D50" s="423">
        <v>2.6</v>
      </c>
      <c r="E50" s="420">
        <v>3.2</v>
      </c>
      <c r="F50" s="421">
        <v>13</v>
      </c>
      <c r="G50" s="424">
        <v>98277</v>
      </c>
      <c r="H50" s="426">
        <v>4.4000000000000004</v>
      </c>
      <c r="I50" s="428">
        <v>21</v>
      </c>
      <c r="J50" s="431">
        <v>55138</v>
      </c>
      <c r="K50" s="433">
        <v>49</v>
      </c>
      <c r="L50" s="435">
        <v>76</v>
      </c>
      <c r="M50" s="437">
        <v>1770</v>
      </c>
      <c r="N50" s="440">
        <v>0</v>
      </c>
      <c r="O50" s="418">
        <f>B50*1000000/(M50*1000)</f>
        <v>61618.644067796609</v>
      </c>
      <c r="P50" s="443" t="str">
        <f>IF(E50&lt;1,"Low Growth(Below1%)",IF(E50&lt;2.5,"Moderate Growth(1.0-2.5%)",IF(E50&lt;3.5,"Above Average Growth (2.5-3.5%)","High Growth (Above 3.5%)")))</f>
        <v>Above Average Growth (2.5-3.5%)</v>
      </c>
      <c r="Q50" s="443" t="str">
        <f>IF(H50&lt;3,"Low Growth (Below 3%)",IF(H50&lt;4.5,"Moderate Growth (3.0-4.5%)",IF(H50&lt;5.5,"Above Average Growth (4.5-5.5%)","High Growth (Above 5.5%)")))</f>
        <v>Moderate Growth (3.0-4.5%)</v>
      </c>
      <c r="R50" s="443" t="str">
        <f>IF(J50&lt;60000,"Low Income (Below $60,000)",IF(J50&lt;70000,"Moderate Income ($60,000-$70,000)",IF(J50&lt;80000,"Above Average Income ($70,000-$80,000)","High Income (Above $80,000)")))</f>
        <v>Low Income (Below $60,000)</v>
      </c>
      <c r="S50" s="443" t="str">
        <f>IF(OR(A50="Connecticut",A50="Maine",A50="Massachusetts",A50="New Hampshire",A50="Rhode Island",A50="Vermont"),"New England",
IF(OR(A50="Delaware",A50="District of Columbia",A50="Maryland",A50="New Jersey",A50="New York",A50="Pennsylvania"),"Mideast",
IF(OR(A50="Illinois",A50="Indiana",A50="Michigan",A50="Ohio",A50="Wisconsin"),"Great Lakes",
IF(OR(A50="Iowa",A50="Kansas",A50="Minnesota",A50="Missouri",A50="Nebraska",A50="North Dakota",A50="South Dakota"),"Plains",
IF(OR(A50="Alabama",A50="Arkansas",A50="Florida",A50="Georgia",A50="Kentucky",A50="Louisiana",A50="Mississippi",A50="North Carolina",A50="South Carolina",A50="Tennessee",A50="Virginia",A50="West Virginia"),"Southeast",
IF(OR(A50="Arizona",A50="New Mexico",A50="Oklahoma",A50="Texas"),"Southwest",
IF(OR(A50="Colorado",A50="Idaho",A50="Montana",A50="Utah",A50="Wyoming"),"Rocky Mountain",
IF(OR(A50="Alaska",A50="California",A50="Hawaii",A50="Nevada",A50="Oregon",A50="Washington"),"Far West","Other"))))))))</f>
        <v>Other</v>
      </c>
      <c r="T50" s="442">
        <f>AVERAGE(E50)</f>
        <v>3.2</v>
      </c>
      <c r="U50" s="442">
        <f>AVERAGE(H50)</f>
        <v>4.4000000000000004</v>
      </c>
      <c r="V50" s="442">
        <f>(E50/T$2 + H50/U$2)/2</f>
        <v>0.81390977443609036</v>
      </c>
      <c r="W50" s="443" t="str">
        <f>IF(V50&gt;1,"High Performer","Low Performer")</f>
        <v>Low Performer</v>
      </c>
    </row>
    <row r="51" spans="1:23" ht="14.1" x14ac:dyDescent="0.5">
      <c r="A51" t="s">
        <v>24</v>
      </c>
      <c r="B51" s="418">
        <v>459423</v>
      </c>
      <c r="C51" s="419">
        <v>357337</v>
      </c>
      <c r="D51" s="423">
        <v>3.4</v>
      </c>
      <c r="E51" s="420">
        <v>0.7</v>
      </c>
      <c r="F51" s="421">
        <v>47</v>
      </c>
      <c r="G51" s="424">
        <v>407927</v>
      </c>
      <c r="H51" s="426">
        <v>4.9000000000000004</v>
      </c>
      <c r="I51" s="428">
        <v>45</v>
      </c>
      <c r="J51" s="430">
        <v>67586</v>
      </c>
      <c r="K51" s="432">
        <v>30</v>
      </c>
      <c r="L51" s="434">
        <v>93</v>
      </c>
      <c r="M51" s="436">
        <v>5961</v>
      </c>
      <c r="N51" s="439">
        <v>0.5</v>
      </c>
      <c r="O51" s="418">
        <f>B51*1000000/(M51*1000)</f>
        <v>77071.46451937595</v>
      </c>
      <c r="P51" s="443" t="str">
        <f>IF(E51&lt;1,"Low Growth(Below1%)",IF(E51&lt;2.5,"Moderate Growth(1.0-2.5%)",IF(E51&lt;3.5,"Above Average Growth (2.5-3.5%)","High Growth (Above 3.5%)")))</f>
        <v>Low Growth(Below1%)</v>
      </c>
      <c r="Q51" s="443" t="str">
        <f>IF(H51&lt;3,"Low Growth (Below 3%)",IF(H51&lt;4.5,"Moderate Growth (3.0-4.5%)",IF(H51&lt;5.5,"Above Average Growth (4.5-5.5%)","High Growth (Above 5.5%)")))</f>
        <v>Above Average Growth (4.5-5.5%)</v>
      </c>
      <c r="R51" s="443" t="str">
        <f>IF(J51&lt;60000,"Low Income (Below $60,000)",IF(J51&lt;70000,"Moderate Income ($60,000-$70,000)",IF(J51&lt;80000,"Above Average Income ($70,000-$80,000)","High Income (Above $80,000)")))</f>
        <v>Moderate Income ($60,000-$70,000)</v>
      </c>
      <c r="S51" s="443" t="str">
        <f>IF(OR(A51="Connecticut",A51="Maine",A51="Massachusetts",A51="New Hampshire",A51="Rhode Island",A51="Vermont"),"New England",
IF(OR(A51="Delaware",A51="District of Columbia",A51="Maryland",A51="New Jersey",A51="New York",A51="Pennsylvania"),"Mideast",
IF(OR(A51="Illinois",A51="Indiana",A51="Michigan",A51="Ohio",A51="Wisconsin"),"Great Lakes",
IF(OR(A51="Iowa",A51="Kansas",A51="Minnesota",A51="Missouri",A51="Nebraska",A51="North Dakota",A51="South Dakota"),"Plains",
IF(OR(A51="Alabama",A51="Arkansas",A51="Florida",A51="Georgia",A51="Kentucky",A51="Louisiana",A51="Mississippi",A51="North Carolina",A51="South Carolina",A51="Tennessee",A51="Virginia",A51="West Virginia"),"Southeast",
IF(OR(A51="Arizona",A51="New Mexico",A51="Oklahoma",A51="Texas"),"Southwest",
IF(OR(A51="Colorado",A51="Idaho",A51="Montana",A51="Utah",A51="Wyoming"),"Rocky Mountain",
IF(OR(A51="Alaska",A51="California",A51="Hawaii",A51="Nevada",A51="Oregon",A51="Washington"),"Far West","Other"))))))))</f>
        <v>Other</v>
      </c>
      <c r="T51" s="442">
        <f>AVERAGE(E51)</f>
        <v>0.7</v>
      </c>
      <c r="U51" s="442">
        <f>AVERAGE(H51)</f>
        <v>4.9000000000000004</v>
      </c>
      <c r="V51" s="442">
        <f>(E51/T$2 + H51/U$2)/2</f>
        <v>0.5296052631578948</v>
      </c>
      <c r="W51" s="443" t="str">
        <f>IF(V51&gt;1,"High Performer","Low Performer")</f>
        <v>Low Performer</v>
      </c>
    </row>
    <row r="52" spans="1:23" ht="14.1" x14ac:dyDescent="0.5">
      <c r="A52" t="s">
        <v>56</v>
      </c>
      <c r="B52" s="418">
        <v>53550</v>
      </c>
      <c r="C52" s="419">
        <v>40978</v>
      </c>
      <c r="D52" s="423">
        <v>3</v>
      </c>
      <c r="E52" s="420">
        <v>3.8</v>
      </c>
      <c r="F52" s="421">
        <v>6</v>
      </c>
      <c r="G52" s="425">
        <v>51363</v>
      </c>
      <c r="H52" s="427">
        <v>5.4</v>
      </c>
      <c r="I52" s="428">
        <v>6</v>
      </c>
      <c r="J52" s="455">
        <v>85945</v>
      </c>
      <c r="K52" s="457">
        <v>3</v>
      </c>
      <c r="L52" s="458">
        <v>119</v>
      </c>
      <c r="M52" s="438">
        <v>588</v>
      </c>
      <c r="N52" s="459">
        <v>0.4</v>
      </c>
      <c r="O52" s="418">
        <f>B52*1000000/(M52*1000)</f>
        <v>91071.428571428565</v>
      </c>
      <c r="P52" s="443" t="str">
        <f>IF(E52&lt;1,"Low Growth(Below1%)",IF(E52&lt;2.5,"Moderate Growth(1.0-2.5%)",IF(E52&lt;3.5,"Above Average Growth (2.5-3.5%)","High Growth (Above 3.5%)")))</f>
        <v>High Growth (Above 3.5%)</v>
      </c>
      <c r="Q52" s="443" t="str">
        <f>IF(H52&lt;3,"Low Growth (Below 3%)",IF(H52&lt;4.5,"Moderate Growth (3.0-4.5%)",IF(H52&lt;5.5,"Above Average Growth (4.5-5.5%)","High Growth (Above 5.5%)")))</f>
        <v>Above Average Growth (4.5-5.5%)</v>
      </c>
      <c r="R52" s="443" t="str">
        <f>IF(J52&lt;60000,"Low Income (Below $60,000)",IF(J52&lt;70000,"Moderate Income ($60,000-$70,000)",IF(J52&lt;80000,"Above Average Income ($70,000-$80,000)","High Income (Above $80,000)")))</f>
        <v>High Income (Above $80,000)</v>
      </c>
      <c r="S52" s="443" t="str">
        <f>IF(OR(A52="Connecticut",A52="Maine",A52="Massachusetts",A52="New Hampshire",A52="Rhode Island",A52="Vermont"),"New England",
IF(OR(A52="Delaware",A52="District of Columbia",A52="Maryland",A52="New Jersey",A52="New York",A52="Pennsylvania"),"Mideast",
IF(OR(A52="Illinois",A52="Indiana",A52="Michigan",A52="Ohio",A52="Wisconsin"),"Great Lakes",
IF(OR(A52="Iowa",A52="Kansas",A52="Minnesota",A52="Missouri",A52="Nebraska",A52="North Dakota",A52="South Dakota"),"Plains",
IF(OR(A52="Alabama",A52="Arkansas",A52="Florida",A52="Georgia",A52="Kentucky",A52="Louisiana",A52="Mississippi",A52="North Carolina",A52="South Carolina",A52="Tennessee",A52="Virginia",A52="West Virginia"),"Southeast",
IF(OR(A52="Arizona",A52="New Mexico",A52="Oklahoma",A52="Texas"),"Southwest",
IF(OR(A52="Colorado",A52="Idaho",A52="Montana",A52="Utah",A52="Wyoming"),"Rocky Mountain",
IF(OR(A52="Alaska",A52="California",A52="Hawaii",A52="Nevada",A52="Oregon",A52="Washington"),"Far West","Other"))))))))</f>
        <v>Other</v>
      </c>
      <c r="T52" s="442">
        <f>AVERAGE(E52)</f>
        <v>3.8</v>
      </c>
      <c r="U52" s="442">
        <f>AVERAGE(H52)</f>
        <v>5.4</v>
      </c>
      <c r="V52" s="442">
        <f>(E52/T$2 + H52/U$2)/2</f>
        <v>0.98214285714285721</v>
      </c>
      <c r="W52" s="443" t="str">
        <f>IF(V52&gt;1,"High Performer","Low Performer")</f>
        <v>Low Performer</v>
      </c>
    </row>
    <row r="53" spans="1:23" ht="14.1" x14ac:dyDescent="0.5">
      <c r="D53" s="420"/>
      <c r="F53" s="422"/>
      <c r="I53" s="429"/>
      <c r="R53" s="443"/>
    </row>
  </sheetData>
  <sortState xmlns:xlrd2="http://schemas.microsoft.com/office/spreadsheetml/2017/richdata2" ref="A2:W52">
    <sortCondition ref="A2:A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5D970-AFAF-4B4F-910D-FFDAAB14965A}">
  <dimension ref="A1:M66"/>
  <sheetViews>
    <sheetView zoomScaleNormal="100" workbookViewId="0">
      <selection sqref="A1:M1"/>
    </sheetView>
  </sheetViews>
  <sheetFormatPr defaultColWidth="9.109375" defaultRowHeight="12.6" x14ac:dyDescent="0.45"/>
  <cols>
    <col min="1" max="1" width="22.6640625" style="4" customWidth="1"/>
    <col min="2" max="2" width="12.6640625" style="4" customWidth="1"/>
    <col min="3" max="3" width="14.6640625" style="4" customWidth="1"/>
    <col min="4" max="4" width="13.88671875" style="4" customWidth="1"/>
    <col min="5" max="6" width="12.6640625" style="4" customWidth="1"/>
    <col min="7" max="7" width="11.44140625" style="4" customWidth="1"/>
    <col min="8" max="8" width="11.6640625" style="4" customWidth="1"/>
    <col min="9" max="10" width="12.6640625" style="4" customWidth="1"/>
    <col min="11" max="11" width="13.33203125" style="4" customWidth="1"/>
    <col min="12" max="13" width="12.6640625" style="4" customWidth="1"/>
    <col min="14" max="16384" width="9.109375" style="4"/>
  </cols>
  <sheetData>
    <row r="1" spans="1:13" s="144" customFormat="1" ht="20.100000000000001" customHeight="1" x14ac:dyDescent="0.45">
      <c r="A1" s="283" t="s">
        <v>217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</row>
    <row r="2" spans="1:13" s="144" customFormat="1" ht="15" customHeight="1" x14ac:dyDescent="0.45">
      <c r="A2" s="301" t="s">
        <v>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</row>
    <row r="3" spans="1:13" ht="15" customHeight="1" x14ac:dyDescent="0.45">
      <c r="A3" s="299" t="s">
        <v>69</v>
      </c>
      <c r="B3" s="285" t="s">
        <v>71</v>
      </c>
      <c r="C3" s="287" t="s">
        <v>72</v>
      </c>
      <c r="D3" s="287" t="s">
        <v>69</v>
      </c>
      <c r="E3" s="287" t="s">
        <v>69</v>
      </c>
      <c r="F3" s="287" t="s">
        <v>69</v>
      </c>
      <c r="G3" s="287" t="s">
        <v>69</v>
      </c>
      <c r="H3" s="287" t="s">
        <v>69</v>
      </c>
      <c r="I3" s="287" t="s">
        <v>69</v>
      </c>
      <c r="J3" s="287" t="s">
        <v>69</v>
      </c>
      <c r="K3" s="287" t="s">
        <v>69</v>
      </c>
      <c r="L3" s="287" t="s">
        <v>69</v>
      </c>
      <c r="M3" s="288" t="s">
        <v>69</v>
      </c>
    </row>
    <row r="4" spans="1:13" s="58" customFormat="1" ht="14.25" customHeight="1" x14ac:dyDescent="0.5">
      <c r="A4" s="300"/>
      <c r="B4" s="286"/>
      <c r="C4" s="289" t="s">
        <v>73</v>
      </c>
      <c r="D4" s="291" t="s">
        <v>74</v>
      </c>
      <c r="E4" s="291" t="s">
        <v>75</v>
      </c>
      <c r="F4" s="289" t="s">
        <v>76</v>
      </c>
      <c r="G4" s="295" t="s">
        <v>77</v>
      </c>
      <c r="H4" s="296"/>
      <c r="I4" s="293" t="s">
        <v>78</v>
      </c>
      <c r="J4" s="291" t="s">
        <v>79</v>
      </c>
      <c r="K4" s="289" t="s">
        <v>80</v>
      </c>
      <c r="L4" s="291" t="s">
        <v>81</v>
      </c>
      <c r="M4" s="297" t="s">
        <v>82</v>
      </c>
    </row>
    <row r="5" spans="1:13" s="58" customFormat="1" ht="55.5" customHeight="1" x14ac:dyDescent="0.5">
      <c r="A5" s="300"/>
      <c r="B5" s="286"/>
      <c r="C5" s="290"/>
      <c r="D5" s="292"/>
      <c r="E5" s="292"/>
      <c r="F5" s="290"/>
      <c r="G5" s="91" t="s">
        <v>83</v>
      </c>
      <c r="H5" s="92" t="s">
        <v>84</v>
      </c>
      <c r="I5" s="294"/>
      <c r="J5" s="292"/>
      <c r="K5" s="290"/>
      <c r="L5" s="292"/>
      <c r="M5" s="298"/>
    </row>
    <row r="6" spans="1:13" ht="15" customHeight="1" x14ac:dyDescent="0.5">
      <c r="A6" s="1" t="s">
        <v>4</v>
      </c>
      <c r="B6" s="137">
        <v>2.4</v>
      </c>
      <c r="C6" s="138">
        <v>0.01</v>
      </c>
      <c r="D6" s="138">
        <v>0.09</v>
      </c>
      <c r="E6" s="138">
        <v>0.16</v>
      </c>
      <c r="F6" s="138">
        <v>0.21</v>
      </c>
      <c r="G6" s="138">
        <v>-0.05</v>
      </c>
      <c r="H6" s="138">
        <v>0.12</v>
      </c>
      <c r="I6" s="138">
        <v>-0.05</v>
      </c>
      <c r="J6" s="138">
        <v>0.17</v>
      </c>
      <c r="K6" s="138">
        <v>0.17</v>
      </c>
      <c r="L6" s="138">
        <v>0.09</v>
      </c>
      <c r="M6" s="139">
        <v>0.21</v>
      </c>
    </row>
    <row r="7" spans="1:13" ht="15" customHeight="1" x14ac:dyDescent="0.5">
      <c r="A7" s="2" t="s">
        <v>5</v>
      </c>
      <c r="B7" s="137">
        <v>1.9</v>
      </c>
      <c r="C7" s="138">
        <v>-0.05</v>
      </c>
      <c r="D7" s="138">
        <v>0.01</v>
      </c>
      <c r="E7" s="138">
        <v>0.09</v>
      </c>
      <c r="F7" s="138">
        <v>0.08</v>
      </c>
      <c r="G7" s="138">
        <v>0.02</v>
      </c>
      <c r="H7" s="138">
        <v>0.03</v>
      </c>
      <c r="I7" s="138">
        <v>-0.08</v>
      </c>
      <c r="J7" s="138">
        <v>0.12</v>
      </c>
      <c r="K7" s="138">
        <v>0.08</v>
      </c>
      <c r="L7" s="138">
        <v>0.18</v>
      </c>
      <c r="M7" s="139">
        <v>0.22</v>
      </c>
    </row>
    <row r="8" spans="1:13" ht="15" customHeight="1" x14ac:dyDescent="0.5">
      <c r="A8" s="3" t="s">
        <v>6</v>
      </c>
      <c r="B8" s="140">
        <v>1.8</v>
      </c>
      <c r="C8" s="141">
        <v>-0.01</v>
      </c>
      <c r="D8" s="141">
        <v>0.01</v>
      </c>
      <c r="E8" s="141">
        <v>0.17</v>
      </c>
      <c r="F8" s="141">
        <v>0.15</v>
      </c>
      <c r="G8" s="141">
        <v>0.11</v>
      </c>
      <c r="H8" s="141">
        <v>0</v>
      </c>
      <c r="I8" s="141">
        <v>0.1</v>
      </c>
      <c r="J8" s="141">
        <v>0.01</v>
      </c>
      <c r="K8" s="141">
        <v>0.16</v>
      </c>
      <c r="L8" s="141">
        <v>-0.17</v>
      </c>
      <c r="M8" s="142">
        <v>0.41</v>
      </c>
    </row>
    <row r="9" spans="1:13" ht="15" customHeight="1" x14ac:dyDescent="0.5">
      <c r="A9" s="3" t="s">
        <v>7</v>
      </c>
      <c r="B9" s="140">
        <v>2.2000000000000002</v>
      </c>
      <c r="C9" s="141">
        <v>-0.12</v>
      </c>
      <c r="D9" s="141">
        <v>0.01</v>
      </c>
      <c r="E9" s="141">
        <v>0.2</v>
      </c>
      <c r="F9" s="141">
        <v>0.11</v>
      </c>
      <c r="G9" s="141">
        <v>-0.23</v>
      </c>
      <c r="H9" s="141">
        <v>0.28999999999999998</v>
      </c>
      <c r="I9" s="141">
        <v>-0.28000000000000003</v>
      </c>
      <c r="J9" s="141">
        <v>0.28999999999999998</v>
      </c>
      <c r="K9" s="141">
        <v>0.08</v>
      </c>
      <c r="L9" s="141">
        <v>0.1</v>
      </c>
      <c r="M9" s="142">
        <v>0</v>
      </c>
    </row>
    <row r="10" spans="1:13" ht="15" customHeight="1" x14ac:dyDescent="0.5">
      <c r="A10" s="3" t="s">
        <v>8</v>
      </c>
      <c r="B10" s="140">
        <v>1.9</v>
      </c>
      <c r="C10" s="141">
        <v>-0.01</v>
      </c>
      <c r="D10" s="141">
        <v>0</v>
      </c>
      <c r="E10" s="141">
        <v>0.01</v>
      </c>
      <c r="F10" s="141">
        <v>-0.01</v>
      </c>
      <c r="G10" s="141">
        <v>0</v>
      </c>
      <c r="H10" s="141">
        <v>0.05</v>
      </c>
      <c r="I10" s="141">
        <v>-0.19</v>
      </c>
      <c r="J10" s="141">
        <v>0.16</v>
      </c>
      <c r="K10" s="141">
        <v>0.05</v>
      </c>
      <c r="L10" s="141">
        <v>0.43</v>
      </c>
      <c r="M10" s="142">
        <v>0.15</v>
      </c>
    </row>
    <row r="11" spans="1:13" ht="15" customHeight="1" x14ac:dyDescent="0.5">
      <c r="A11" s="3" t="s">
        <v>9</v>
      </c>
      <c r="B11" s="140">
        <v>2.8</v>
      </c>
      <c r="C11" s="141">
        <v>-0.02</v>
      </c>
      <c r="D11" s="141">
        <v>0.02</v>
      </c>
      <c r="E11" s="141">
        <v>0.13</v>
      </c>
      <c r="F11" s="141">
        <v>0.2</v>
      </c>
      <c r="G11" s="141">
        <v>0.08</v>
      </c>
      <c r="H11" s="141">
        <v>-0.11</v>
      </c>
      <c r="I11" s="141">
        <v>0.15</v>
      </c>
      <c r="J11" s="141">
        <v>0.15</v>
      </c>
      <c r="K11" s="141">
        <v>0.03</v>
      </c>
      <c r="L11" s="141">
        <v>-0.21</v>
      </c>
      <c r="M11" s="142">
        <v>0.25</v>
      </c>
    </row>
    <row r="12" spans="1:13" ht="15" customHeight="1" x14ac:dyDescent="0.5">
      <c r="A12" s="3" t="s">
        <v>10</v>
      </c>
      <c r="B12" s="140">
        <v>1.9</v>
      </c>
      <c r="C12" s="141">
        <v>0</v>
      </c>
      <c r="D12" s="141">
        <v>0.01</v>
      </c>
      <c r="E12" s="141">
        <v>0.18</v>
      </c>
      <c r="F12" s="141">
        <v>0.3</v>
      </c>
      <c r="G12" s="141">
        <v>0.11</v>
      </c>
      <c r="H12" s="141">
        <v>-7.0000000000000007E-2</v>
      </c>
      <c r="I12" s="141">
        <v>-0.03</v>
      </c>
      <c r="J12" s="141">
        <v>0.01</v>
      </c>
      <c r="K12" s="141">
        <v>0.08</v>
      </c>
      <c r="L12" s="141">
        <v>0.05</v>
      </c>
      <c r="M12" s="142">
        <v>0.32</v>
      </c>
    </row>
    <row r="13" spans="1:13" ht="15" customHeight="1" x14ac:dyDescent="0.5">
      <c r="A13" s="3" t="s">
        <v>11</v>
      </c>
      <c r="B13" s="140">
        <v>0.6</v>
      </c>
      <c r="C13" s="141">
        <v>-1.04</v>
      </c>
      <c r="D13" s="141">
        <v>0.02</v>
      </c>
      <c r="E13" s="141">
        <v>0.14000000000000001</v>
      </c>
      <c r="F13" s="141">
        <v>0.24</v>
      </c>
      <c r="G13" s="141">
        <v>-0.09</v>
      </c>
      <c r="H13" s="141">
        <v>-0.11</v>
      </c>
      <c r="I13" s="141">
        <v>-0.03</v>
      </c>
      <c r="J13" s="141">
        <v>0.18</v>
      </c>
      <c r="K13" s="141">
        <v>7.0000000000000007E-2</v>
      </c>
      <c r="L13" s="141">
        <v>0.22</v>
      </c>
      <c r="M13" s="142">
        <v>0.02</v>
      </c>
    </row>
    <row r="14" spans="1:13" ht="15" customHeight="1" x14ac:dyDescent="0.5">
      <c r="A14" s="2" t="s">
        <v>12</v>
      </c>
      <c r="B14" s="137">
        <v>2.7</v>
      </c>
      <c r="C14" s="138">
        <v>-0.04</v>
      </c>
      <c r="D14" s="138">
        <v>0.01</v>
      </c>
      <c r="E14" s="138">
        <v>0.15</v>
      </c>
      <c r="F14" s="138">
        <v>0.14000000000000001</v>
      </c>
      <c r="G14" s="138">
        <v>-0.02</v>
      </c>
      <c r="H14" s="138">
        <v>0.04</v>
      </c>
      <c r="I14" s="138">
        <v>-0.08</v>
      </c>
      <c r="J14" s="138">
        <v>0.14000000000000001</v>
      </c>
      <c r="K14" s="138">
        <v>0.1</v>
      </c>
      <c r="L14" s="138">
        <v>0.28000000000000003</v>
      </c>
      <c r="M14" s="139">
        <v>0.41</v>
      </c>
    </row>
    <row r="15" spans="1:13" ht="15" customHeight="1" x14ac:dyDescent="0.5">
      <c r="A15" s="3" t="s">
        <v>13</v>
      </c>
      <c r="B15" s="140">
        <v>3.2</v>
      </c>
      <c r="C15" s="141">
        <v>0.62</v>
      </c>
      <c r="D15" s="141">
        <v>0</v>
      </c>
      <c r="E15" s="141">
        <v>0.18</v>
      </c>
      <c r="F15" s="141">
        <v>0.17</v>
      </c>
      <c r="G15" s="141">
        <v>-0.1</v>
      </c>
      <c r="H15" s="141">
        <v>0.28000000000000003</v>
      </c>
      <c r="I15" s="141">
        <v>0.02</v>
      </c>
      <c r="J15" s="141">
        <v>0.12</v>
      </c>
      <c r="K15" s="141">
        <v>0.06</v>
      </c>
      <c r="L15" s="141">
        <v>0.04</v>
      </c>
      <c r="M15" s="142">
        <v>0.6</v>
      </c>
    </row>
    <row r="16" spans="1:13" ht="15" customHeight="1" x14ac:dyDescent="0.5">
      <c r="A16" s="3" t="s">
        <v>14</v>
      </c>
      <c r="B16" s="140">
        <v>2.9</v>
      </c>
      <c r="C16" s="141">
        <v>0</v>
      </c>
      <c r="D16" s="141">
        <v>0</v>
      </c>
      <c r="E16" s="141">
        <v>7.0000000000000007E-2</v>
      </c>
      <c r="F16" s="141">
        <v>0.06</v>
      </c>
      <c r="G16" s="141">
        <v>0</v>
      </c>
      <c r="H16" s="141">
        <v>0</v>
      </c>
      <c r="I16" s="141">
        <v>0.05</v>
      </c>
      <c r="J16" s="141">
        <v>0.06</v>
      </c>
      <c r="K16" s="141">
        <v>-0.01</v>
      </c>
      <c r="L16" s="141">
        <v>-7.0000000000000007E-2</v>
      </c>
      <c r="M16" s="142">
        <v>0.12</v>
      </c>
    </row>
    <row r="17" spans="1:13" ht="15" customHeight="1" x14ac:dyDescent="0.5">
      <c r="A17" s="3" t="s">
        <v>15</v>
      </c>
      <c r="B17" s="140">
        <v>2.2999999999999998</v>
      </c>
      <c r="C17" s="141">
        <v>0.15</v>
      </c>
      <c r="D17" s="141">
        <v>0.01</v>
      </c>
      <c r="E17" s="141">
        <v>0.15</v>
      </c>
      <c r="F17" s="141">
        <v>0.06</v>
      </c>
      <c r="G17" s="141">
        <v>0.01</v>
      </c>
      <c r="H17" s="141">
        <v>0</v>
      </c>
      <c r="I17" s="141">
        <v>-0.1</v>
      </c>
      <c r="J17" s="141">
        <v>0.2</v>
      </c>
      <c r="K17" s="141">
        <v>0.14000000000000001</v>
      </c>
      <c r="L17" s="141">
        <v>-0.03</v>
      </c>
      <c r="M17" s="142">
        <v>0.18</v>
      </c>
    </row>
    <row r="18" spans="1:13" ht="15" customHeight="1" x14ac:dyDescent="0.5">
      <c r="A18" s="3" t="s">
        <v>16</v>
      </c>
      <c r="B18" s="140">
        <v>2.1</v>
      </c>
      <c r="C18" s="141">
        <v>0</v>
      </c>
      <c r="D18" s="141">
        <v>0</v>
      </c>
      <c r="E18" s="141">
        <v>0.19</v>
      </c>
      <c r="F18" s="141">
        <v>0.19</v>
      </c>
      <c r="G18" s="141">
        <v>0.05</v>
      </c>
      <c r="H18" s="141">
        <v>0.08</v>
      </c>
      <c r="I18" s="141">
        <v>-0.21</v>
      </c>
      <c r="J18" s="141">
        <v>0.11</v>
      </c>
      <c r="K18" s="141">
        <v>0.15</v>
      </c>
      <c r="L18" s="141">
        <v>0.13</v>
      </c>
      <c r="M18" s="142">
        <v>0.31</v>
      </c>
    </row>
    <row r="19" spans="1:13" ht="15" customHeight="1" x14ac:dyDescent="0.5">
      <c r="A19" s="3" t="s">
        <v>17</v>
      </c>
      <c r="B19" s="140">
        <v>3.1</v>
      </c>
      <c r="C19" s="141">
        <v>-0.12</v>
      </c>
      <c r="D19" s="141">
        <v>0.01</v>
      </c>
      <c r="E19" s="141">
        <v>0.1</v>
      </c>
      <c r="F19" s="141">
        <v>0.1</v>
      </c>
      <c r="G19" s="141">
        <v>-0.01</v>
      </c>
      <c r="H19" s="141">
        <v>0.04</v>
      </c>
      <c r="I19" s="141">
        <v>-7.0000000000000007E-2</v>
      </c>
      <c r="J19" s="141">
        <v>0.16</v>
      </c>
      <c r="K19" s="141">
        <v>0.03</v>
      </c>
      <c r="L19" s="141">
        <v>0.53</v>
      </c>
      <c r="M19" s="142">
        <v>0.61</v>
      </c>
    </row>
    <row r="20" spans="1:13" ht="15" customHeight="1" x14ac:dyDescent="0.5">
      <c r="A20" s="3" t="s">
        <v>18</v>
      </c>
      <c r="B20" s="140">
        <v>2.5</v>
      </c>
      <c r="C20" s="141">
        <v>-0.06</v>
      </c>
      <c r="D20" s="141">
        <v>0.02</v>
      </c>
      <c r="E20" s="141">
        <v>0.25</v>
      </c>
      <c r="F20" s="141">
        <v>0.22</v>
      </c>
      <c r="G20" s="141">
        <v>-0.09</v>
      </c>
      <c r="H20" s="141">
        <v>0</v>
      </c>
      <c r="I20" s="141">
        <v>0.01</v>
      </c>
      <c r="J20" s="141">
        <v>0.1</v>
      </c>
      <c r="K20" s="141">
        <v>0.22</v>
      </c>
      <c r="L20" s="141">
        <v>0.08</v>
      </c>
      <c r="M20" s="142">
        <v>0.22</v>
      </c>
    </row>
    <row r="21" spans="1:13" ht="15" customHeight="1" x14ac:dyDescent="0.5">
      <c r="A21" s="2" t="s">
        <v>19</v>
      </c>
      <c r="B21" s="137">
        <v>1.9</v>
      </c>
      <c r="C21" s="138">
        <v>-0.21</v>
      </c>
      <c r="D21" s="138">
        <v>0.01</v>
      </c>
      <c r="E21" s="138">
        <v>0.17</v>
      </c>
      <c r="F21" s="138">
        <v>0.21</v>
      </c>
      <c r="G21" s="138">
        <v>-0.08</v>
      </c>
      <c r="H21" s="138">
        <v>0.32</v>
      </c>
      <c r="I21" s="138">
        <v>-0.08</v>
      </c>
      <c r="J21" s="138">
        <v>0.2</v>
      </c>
      <c r="K21" s="138">
        <v>0.15</v>
      </c>
      <c r="L21" s="138">
        <v>0.09</v>
      </c>
      <c r="M21" s="139">
        <v>0.24</v>
      </c>
    </row>
    <row r="22" spans="1:13" ht="15" customHeight="1" x14ac:dyDescent="0.5">
      <c r="A22" s="3" t="s">
        <v>20</v>
      </c>
      <c r="B22" s="140">
        <v>1.8</v>
      </c>
      <c r="C22" s="141">
        <v>-0.04</v>
      </c>
      <c r="D22" s="141">
        <v>0.01</v>
      </c>
      <c r="E22" s="141">
        <v>0.12</v>
      </c>
      <c r="F22" s="141">
        <v>0.04</v>
      </c>
      <c r="G22" s="141">
        <v>-0.19</v>
      </c>
      <c r="H22" s="141">
        <v>0.33</v>
      </c>
      <c r="I22" s="141">
        <v>-0.28000000000000003</v>
      </c>
      <c r="J22" s="141">
        <v>0.31</v>
      </c>
      <c r="K22" s="141">
        <v>0.17</v>
      </c>
      <c r="L22" s="141">
        <v>0.11</v>
      </c>
      <c r="M22" s="142">
        <v>0.14000000000000001</v>
      </c>
    </row>
    <row r="23" spans="1:13" ht="15" customHeight="1" x14ac:dyDescent="0.5">
      <c r="A23" s="3" t="s">
        <v>21</v>
      </c>
      <c r="B23" s="140">
        <v>2</v>
      </c>
      <c r="C23" s="141">
        <v>0.1</v>
      </c>
      <c r="D23" s="141">
        <v>0.02</v>
      </c>
      <c r="E23" s="141">
        <v>0.16</v>
      </c>
      <c r="F23" s="141">
        <v>0.14000000000000001</v>
      </c>
      <c r="G23" s="141">
        <v>-0.18</v>
      </c>
      <c r="H23" s="141">
        <v>0.56999999999999995</v>
      </c>
      <c r="I23" s="141">
        <v>-0.05</v>
      </c>
      <c r="J23" s="141">
        <v>0.19</v>
      </c>
      <c r="K23" s="141">
        <v>0.23</v>
      </c>
      <c r="L23" s="141">
        <v>0.02</v>
      </c>
      <c r="M23" s="142">
        <v>-0.05</v>
      </c>
    </row>
    <row r="24" spans="1:13" ht="15" customHeight="1" x14ac:dyDescent="0.5">
      <c r="A24" s="3" t="s">
        <v>22</v>
      </c>
      <c r="B24" s="140">
        <v>2.1</v>
      </c>
      <c r="C24" s="141">
        <v>-0.22</v>
      </c>
      <c r="D24" s="141">
        <v>0.02</v>
      </c>
      <c r="E24" s="141">
        <v>0.31</v>
      </c>
      <c r="F24" s="141">
        <v>0.23</v>
      </c>
      <c r="G24" s="141">
        <v>-0.06</v>
      </c>
      <c r="H24" s="141">
        <v>0.09</v>
      </c>
      <c r="I24" s="141">
        <v>-0.04</v>
      </c>
      <c r="J24" s="141">
        <v>0.1</v>
      </c>
      <c r="K24" s="141">
        <v>0.16</v>
      </c>
      <c r="L24" s="141">
        <v>0.17</v>
      </c>
      <c r="M24" s="142">
        <v>0.36</v>
      </c>
    </row>
    <row r="25" spans="1:13" ht="15" customHeight="1" x14ac:dyDescent="0.5">
      <c r="A25" s="3" t="s">
        <v>23</v>
      </c>
      <c r="B25" s="140">
        <v>2.6</v>
      </c>
      <c r="C25" s="141">
        <v>-0.02</v>
      </c>
      <c r="D25" s="141">
        <v>0.01</v>
      </c>
      <c r="E25" s="141">
        <v>0.14000000000000001</v>
      </c>
      <c r="F25" s="141">
        <v>0.36</v>
      </c>
      <c r="G25" s="141">
        <v>0.14000000000000001</v>
      </c>
      <c r="H25" s="141">
        <v>0.31</v>
      </c>
      <c r="I25" s="141">
        <v>-0.02</v>
      </c>
      <c r="J25" s="141">
        <v>0.13</v>
      </c>
      <c r="K25" s="141">
        <v>0.11</v>
      </c>
      <c r="L25" s="141">
        <v>0.05</v>
      </c>
      <c r="M25" s="142">
        <v>0.63</v>
      </c>
    </row>
    <row r="26" spans="1:13" ht="15" customHeight="1" x14ac:dyDescent="0.5">
      <c r="A26" s="3" t="s">
        <v>24</v>
      </c>
      <c r="B26" s="140">
        <v>0.7</v>
      </c>
      <c r="C26" s="141">
        <v>-1.34</v>
      </c>
      <c r="D26" s="141">
        <v>0.03</v>
      </c>
      <c r="E26" s="141">
        <v>0.16</v>
      </c>
      <c r="F26" s="141">
        <v>0.36</v>
      </c>
      <c r="G26" s="141">
        <v>-0.17</v>
      </c>
      <c r="H26" s="141">
        <v>0.36</v>
      </c>
      <c r="I26" s="141">
        <v>0.2</v>
      </c>
      <c r="J26" s="141">
        <v>0.26</v>
      </c>
      <c r="K26" s="141">
        <v>0.05</v>
      </c>
      <c r="L26" s="141">
        <v>0.11</v>
      </c>
      <c r="M26" s="142">
        <v>-0.1</v>
      </c>
    </row>
    <row r="27" spans="1:13" ht="15" customHeight="1" x14ac:dyDescent="0.5">
      <c r="A27" s="2" t="s">
        <v>25</v>
      </c>
      <c r="B27" s="137">
        <v>2.2999999999999998</v>
      </c>
      <c r="C27" s="138">
        <v>-0.1</v>
      </c>
      <c r="D27" s="138">
        <v>7.0000000000000007E-2</v>
      </c>
      <c r="E27" s="138">
        <v>0.17</v>
      </c>
      <c r="F27" s="138">
        <v>0.3</v>
      </c>
      <c r="G27" s="138">
        <v>-0.08</v>
      </c>
      <c r="H27" s="138">
        <v>7.0000000000000007E-2</v>
      </c>
      <c r="I27" s="138">
        <v>-0.12</v>
      </c>
      <c r="J27" s="138">
        <v>0.19</v>
      </c>
      <c r="K27" s="138">
        <v>0.27</v>
      </c>
      <c r="L27" s="138">
        <v>0.05</v>
      </c>
      <c r="M27" s="139">
        <v>0.18</v>
      </c>
    </row>
    <row r="28" spans="1:13" ht="15" customHeight="1" x14ac:dyDescent="0.5">
      <c r="A28" s="3" t="s">
        <v>26</v>
      </c>
      <c r="B28" s="140">
        <v>1.7</v>
      </c>
      <c r="C28" s="141">
        <v>0.38</v>
      </c>
      <c r="D28" s="141">
        <v>0.02</v>
      </c>
      <c r="E28" s="141">
        <v>0.18</v>
      </c>
      <c r="F28" s="141">
        <v>0.22</v>
      </c>
      <c r="G28" s="141">
        <v>-0.35</v>
      </c>
      <c r="H28" s="141">
        <v>-0.21</v>
      </c>
      <c r="I28" s="141">
        <v>0.18</v>
      </c>
      <c r="J28" s="141">
        <v>0.17</v>
      </c>
      <c r="K28" s="141">
        <v>0.17</v>
      </c>
      <c r="L28" s="141">
        <v>0.02</v>
      </c>
      <c r="M28" s="142">
        <v>0.02</v>
      </c>
    </row>
    <row r="29" spans="1:13" ht="15" customHeight="1" x14ac:dyDescent="0.5">
      <c r="A29" s="3" t="s">
        <v>27</v>
      </c>
      <c r="B29" s="140">
        <v>1.6</v>
      </c>
      <c r="C29" s="141">
        <v>-0.36</v>
      </c>
      <c r="D29" s="141">
        <v>0.02</v>
      </c>
      <c r="E29" s="141">
        <v>0.18</v>
      </c>
      <c r="F29" s="141">
        <v>0.28999999999999998</v>
      </c>
      <c r="G29" s="141">
        <v>-0.45</v>
      </c>
      <c r="H29" s="141">
        <v>0.19</v>
      </c>
      <c r="I29" s="141">
        <v>-0.3</v>
      </c>
      <c r="J29" s="141">
        <v>0.12</v>
      </c>
      <c r="K29" s="141">
        <v>0.34</v>
      </c>
      <c r="L29" s="141">
        <v>0.05</v>
      </c>
      <c r="M29" s="142">
        <v>0.28999999999999998</v>
      </c>
    </row>
    <row r="30" spans="1:13" ht="15" customHeight="1" x14ac:dyDescent="0.5">
      <c r="A30" s="3" t="s">
        <v>28</v>
      </c>
      <c r="B30" s="140">
        <v>2.9</v>
      </c>
      <c r="C30" s="141">
        <v>-0.2</v>
      </c>
      <c r="D30" s="141">
        <v>0.08</v>
      </c>
      <c r="E30" s="141">
        <v>0.26</v>
      </c>
      <c r="F30" s="141">
        <v>0.45</v>
      </c>
      <c r="G30" s="141">
        <v>-0.1</v>
      </c>
      <c r="H30" s="141">
        <v>0.24</v>
      </c>
      <c r="I30" s="141">
        <v>-0.1</v>
      </c>
      <c r="J30" s="141">
        <v>0.25</v>
      </c>
      <c r="K30" s="141">
        <v>0.2</v>
      </c>
      <c r="L30" s="141">
        <v>0.11</v>
      </c>
      <c r="M30" s="142">
        <v>0.15</v>
      </c>
    </row>
    <row r="31" spans="1:13" ht="15" customHeight="1" x14ac:dyDescent="0.5">
      <c r="A31" s="3" t="s">
        <v>29</v>
      </c>
      <c r="B31" s="140">
        <v>2.8</v>
      </c>
      <c r="C31" s="141">
        <v>0.36</v>
      </c>
      <c r="D31" s="141">
        <v>0.02</v>
      </c>
      <c r="E31" s="141">
        <v>0.16</v>
      </c>
      <c r="F31" s="141">
        <v>0.16</v>
      </c>
      <c r="G31" s="141">
        <v>0.32</v>
      </c>
      <c r="H31" s="141">
        <v>0.11</v>
      </c>
      <c r="I31" s="141">
        <v>-0.25</v>
      </c>
      <c r="J31" s="141">
        <v>0.2</v>
      </c>
      <c r="K31" s="141">
        <v>0.28000000000000003</v>
      </c>
      <c r="L31" s="141">
        <v>-0.01</v>
      </c>
      <c r="M31" s="142">
        <v>0.18</v>
      </c>
    </row>
    <row r="32" spans="1:13" ht="15" customHeight="1" x14ac:dyDescent="0.5">
      <c r="A32" s="3" t="s">
        <v>30</v>
      </c>
      <c r="B32" s="140">
        <v>2</v>
      </c>
      <c r="C32" s="141">
        <v>-0.2</v>
      </c>
      <c r="D32" s="141">
        <v>0</v>
      </c>
      <c r="E32" s="141">
        <v>-0.11</v>
      </c>
      <c r="F32" s="141">
        <v>0.46</v>
      </c>
      <c r="G32" s="141">
        <v>-0.13</v>
      </c>
      <c r="H32" s="141">
        <v>-0.16</v>
      </c>
      <c r="I32" s="141">
        <v>-0.21</v>
      </c>
      <c r="J32" s="141">
        <v>0.12</v>
      </c>
      <c r="K32" s="141">
        <v>0.49</v>
      </c>
      <c r="L32" s="141">
        <v>0.08</v>
      </c>
      <c r="M32" s="142">
        <v>0.38</v>
      </c>
    </row>
    <row r="33" spans="1:13" ht="15" customHeight="1" x14ac:dyDescent="0.5">
      <c r="A33" s="3" t="s">
        <v>31</v>
      </c>
      <c r="B33" s="140">
        <v>2.1</v>
      </c>
      <c r="C33" s="141">
        <v>-1.17</v>
      </c>
      <c r="D33" s="141">
        <v>0.84</v>
      </c>
      <c r="E33" s="141">
        <v>0.25</v>
      </c>
      <c r="F33" s="141">
        <v>0.23</v>
      </c>
      <c r="G33" s="141">
        <v>-0.09</v>
      </c>
      <c r="H33" s="141">
        <v>0.06</v>
      </c>
      <c r="I33" s="141">
        <v>0.22</v>
      </c>
      <c r="J33" s="141">
        <v>0.19</v>
      </c>
      <c r="K33" s="141">
        <v>0.34</v>
      </c>
      <c r="L33" s="141">
        <v>0.01</v>
      </c>
      <c r="M33" s="142">
        <v>7.0000000000000007E-2</v>
      </c>
    </row>
    <row r="34" spans="1:13" ht="15" customHeight="1" x14ac:dyDescent="0.5">
      <c r="A34" s="3" t="s">
        <v>32</v>
      </c>
      <c r="B34" s="140">
        <v>0</v>
      </c>
      <c r="C34" s="141">
        <v>-1.76</v>
      </c>
      <c r="D34" s="141">
        <v>0.03</v>
      </c>
      <c r="E34" s="141">
        <v>0.26</v>
      </c>
      <c r="F34" s="141">
        <v>0.22</v>
      </c>
      <c r="G34" s="141">
        <v>-0.22</v>
      </c>
      <c r="H34" s="141">
        <v>-0.06</v>
      </c>
      <c r="I34" s="141">
        <v>-0.1</v>
      </c>
      <c r="J34" s="141">
        <v>0.21</v>
      </c>
      <c r="K34" s="141">
        <v>0.22</v>
      </c>
      <c r="L34" s="141">
        <v>0.06</v>
      </c>
      <c r="M34" s="142">
        <v>0.14000000000000001</v>
      </c>
    </row>
    <row r="35" spans="1:13" ht="15" customHeight="1" x14ac:dyDescent="0.5">
      <c r="A35" s="2" t="s">
        <v>33</v>
      </c>
      <c r="B35" s="137">
        <v>3</v>
      </c>
      <c r="C35" s="138">
        <v>0.42</v>
      </c>
      <c r="D35" s="138">
        <v>0.04</v>
      </c>
      <c r="E35" s="138">
        <v>0.16</v>
      </c>
      <c r="F35" s="138">
        <v>0.25</v>
      </c>
      <c r="G35" s="138">
        <v>0.03</v>
      </c>
      <c r="H35" s="138">
        <v>0.15</v>
      </c>
      <c r="I35" s="138">
        <v>-0.01</v>
      </c>
      <c r="J35" s="138">
        <v>0.15</v>
      </c>
      <c r="K35" s="138">
        <v>0.14000000000000001</v>
      </c>
      <c r="L35" s="138">
        <v>0.09</v>
      </c>
      <c r="M35" s="139">
        <v>0.15</v>
      </c>
    </row>
    <row r="36" spans="1:13" ht="15" customHeight="1" x14ac:dyDescent="0.5">
      <c r="A36" s="3" t="s">
        <v>34</v>
      </c>
      <c r="B36" s="140">
        <v>3.8</v>
      </c>
      <c r="C36" s="141">
        <v>0.91</v>
      </c>
      <c r="D36" s="141">
        <v>0.01</v>
      </c>
      <c r="E36" s="141">
        <v>0.28000000000000003</v>
      </c>
      <c r="F36" s="141">
        <v>0.45</v>
      </c>
      <c r="G36" s="141">
        <v>0.17</v>
      </c>
      <c r="H36" s="141">
        <v>0.24</v>
      </c>
      <c r="I36" s="141">
        <v>-7.0000000000000007E-2</v>
      </c>
      <c r="J36" s="141">
        <v>0.23</v>
      </c>
      <c r="K36" s="141">
        <v>0.05</v>
      </c>
      <c r="L36" s="141">
        <v>0.12</v>
      </c>
      <c r="M36" s="142">
        <v>-0.03</v>
      </c>
    </row>
    <row r="37" spans="1:13" ht="15" customHeight="1" x14ac:dyDescent="0.5">
      <c r="A37" s="3" t="s">
        <v>35</v>
      </c>
      <c r="B37" s="140">
        <v>5.0999999999999996</v>
      </c>
      <c r="C37" s="141">
        <v>2.23</v>
      </c>
      <c r="D37" s="141">
        <v>0.02</v>
      </c>
      <c r="E37" s="141">
        <v>0.42</v>
      </c>
      <c r="F37" s="141">
        <v>0.28999999999999998</v>
      </c>
      <c r="G37" s="141">
        <v>0.35</v>
      </c>
      <c r="H37" s="141">
        <v>0.26</v>
      </c>
      <c r="I37" s="141">
        <v>-0.03</v>
      </c>
      <c r="J37" s="141">
        <v>0.05</v>
      </c>
      <c r="K37" s="141">
        <v>0.18</v>
      </c>
      <c r="L37" s="141">
        <v>0.02</v>
      </c>
      <c r="M37" s="142">
        <v>0.13</v>
      </c>
    </row>
    <row r="38" spans="1:13" ht="15" customHeight="1" x14ac:dyDescent="0.5">
      <c r="A38" s="3" t="s">
        <v>36</v>
      </c>
      <c r="B38" s="140">
        <v>2.4</v>
      </c>
      <c r="C38" s="141">
        <v>-0.1</v>
      </c>
      <c r="D38" s="141">
        <v>0.01</v>
      </c>
      <c r="E38" s="141">
        <v>0.09</v>
      </c>
      <c r="F38" s="141">
        <v>0.27</v>
      </c>
      <c r="G38" s="141">
        <v>0.05</v>
      </c>
      <c r="H38" s="141">
        <v>0.04</v>
      </c>
      <c r="I38" s="141">
        <v>0.08</v>
      </c>
      <c r="J38" s="141">
        <v>0.23</v>
      </c>
      <c r="K38" s="141">
        <v>0.26</v>
      </c>
      <c r="L38" s="141">
        <v>0.05</v>
      </c>
      <c r="M38" s="142">
        <v>0.16</v>
      </c>
    </row>
    <row r="39" spans="1:13" ht="15" customHeight="1" x14ac:dyDescent="0.5">
      <c r="A39" s="3" t="s">
        <v>37</v>
      </c>
      <c r="B39" s="140">
        <v>2.7</v>
      </c>
      <c r="C39" s="141">
        <v>0.79</v>
      </c>
      <c r="D39" s="141">
        <v>0.02</v>
      </c>
      <c r="E39" s="141">
        <v>0.18</v>
      </c>
      <c r="F39" s="141">
        <v>0.08</v>
      </c>
      <c r="G39" s="141">
        <v>-0.15</v>
      </c>
      <c r="H39" s="141">
        <v>0.14000000000000001</v>
      </c>
      <c r="I39" s="141">
        <v>-0.1</v>
      </c>
      <c r="J39" s="141">
        <v>0.04</v>
      </c>
      <c r="K39" s="141">
        <v>0.06</v>
      </c>
      <c r="L39" s="141">
        <v>-0.02</v>
      </c>
      <c r="M39" s="142">
        <v>0.39</v>
      </c>
    </row>
    <row r="40" spans="1:13" ht="15" customHeight="1" x14ac:dyDescent="0.5">
      <c r="A40" s="3" t="s">
        <v>38</v>
      </c>
      <c r="B40" s="140">
        <v>2.4</v>
      </c>
      <c r="C40" s="141">
        <v>0.23</v>
      </c>
      <c r="D40" s="141">
        <v>-0.01</v>
      </c>
      <c r="E40" s="141">
        <v>0.21</v>
      </c>
      <c r="F40" s="141">
        <v>0.19</v>
      </c>
      <c r="G40" s="141">
        <v>0</v>
      </c>
      <c r="H40" s="141">
        <v>0.51</v>
      </c>
      <c r="I40" s="141">
        <v>0.08</v>
      </c>
      <c r="J40" s="141">
        <v>0.11</v>
      </c>
      <c r="K40" s="141">
        <v>0.08</v>
      </c>
      <c r="L40" s="141">
        <v>0.09</v>
      </c>
      <c r="M40" s="142">
        <v>0.04</v>
      </c>
    </row>
    <row r="41" spans="1:13" ht="15" customHeight="1" x14ac:dyDescent="0.5">
      <c r="A41" s="3" t="s">
        <v>39</v>
      </c>
      <c r="B41" s="140">
        <v>2.9</v>
      </c>
      <c r="C41" s="141">
        <v>0.3</v>
      </c>
      <c r="D41" s="141">
        <v>0.16</v>
      </c>
      <c r="E41" s="141">
        <v>0.31</v>
      </c>
      <c r="F41" s="141">
        <v>0.17</v>
      </c>
      <c r="G41" s="141">
        <v>0.16</v>
      </c>
      <c r="H41" s="141">
        <v>0.71</v>
      </c>
      <c r="I41" s="141">
        <v>-0.05</v>
      </c>
      <c r="J41" s="141">
        <v>0.23</v>
      </c>
      <c r="K41" s="141">
        <v>0.15</v>
      </c>
      <c r="L41" s="141">
        <v>0.02</v>
      </c>
      <c r="M41" s="142">
        <v>-0.04</v>
      </c>
    </row>
    <row r="42" spans="1:13" ht="15" customHeight="1" x14ac:dyDescent="0.5">
      <c r="A42" s="3" t="s">
        <v>40</v>
      </c>
      <c r="B42" s="140">
        <v>4.2</v>
      </c>
      <c r="C42" s="141">
        <v>1.17</v>
      </c>
      <c r="D42" s="141">
        <v>0.05</v>
      </c>
      <c r="E42" s="141">
        <v>0.38</v>
      </c>
      <c r="F42" s="141">
        <v>0.31</v>
      </c>
      <c r="G42" s="141">
        <v>0.13</v>
      </c>
      <c r="H42" s="141">
        <v>0.28000000000000003</v>
      </c>
      <c r="I42" s="141">
        <v>0.16</v>
      </c>
      <c r="J42" s="141">
        <v>0</v>
      </c>
      <c r="K42" s="141">
        <v>0.15</v>
      </c>
      <c r="L42" s="141">
        <v>0.06</v>
      </c>
      <c r="M42" s="142">
        <v>0.05</v>
      </c>
    </row>
    <row r="43" spans="1:13" ht="15" customHeight="1" x14ac:dyDescent="0.5">
      <c r="A43" s="3" t="s">
        <v>41</v>
      </c>
      <c r="B43" s="140">
        <v>3.1</v>
      </c>
      <c r="C43" s="141">
        <v>0.89</v>
      </c>
      <c r="D43" s="141">
        <v>0.01</v>
      </c>
      <c r="E43" s="141">
        <v>0.05</v>
      </c>
      <c r="F43" s="141">
        <v>0.17</v>
      </c>
      <c r="G43" s="141">
        <v>-0.28999999999999998</v>
      </c>
      <c r="H43" s="141">
        <v>0.24</v>
      </c>
      <c r="I43" s="141">
        <v>-0.11</v>
      </c>
      <c r="J43" s="141">
        <v>0.15</v>
      </c>
      <c r="K43" s="141">
        <v>0.06</v>
      </c>
      <c r="L43" s="141">
        <v>0.12</v>
      </c>
      <c r="M43" s="142">
        <v>0.14000000000000001</v>
      </c>
    </row>
    <row r="44" spans="1:13" ht="15" customHeight="1" x14ac:dyDescent="0.5">
      <c r="A44" s="3" t="s">
        <v>42</v>
      </c>
      <c r="B44" s="140">
        <v>3.6</v>
      </c>
      <c r="C44" s="141">
        <v>0.39</v>
      </c>
      <c r="D44" s="141">
        <v>0.05</v>
      </c>
      <c r="E44" s="141">
        <v>0.35</v>
      </c>
      <c r="F44" s="141">
        <v>0.68</v>
      </c>
      <c r="G44" s="141">
        <v>0.19</v>
      </c>
      <c r="H44" s="141">
        <v>-0.06</v>
      </c>
      <c r="I44" s="141">
        <v>-0.03</v>
      </c>
      <c r="J44" s="141">
        <v>0.25</v>
      </c>
      <c r="K44" s="141">
        <v>0.14000000000000001</v>
      </c>
      <c r="L44" s="141">
        <v>0.11</v>
      </c>
      <c r="M44" s="142">
        <v>0.11</v>
      </c>
    </row>
    <row r="45" spans="1:13" ht="15" customHeight="1" x14ac:dyDescent="0.5">
      <c r="A45" s="3" t="s">
        <v>43</v>
      </c>
      <c r="B45" s="140">
        <v>3</v>
      </c>
      <c r="C45" s="141">
        <v>0.18</v>
      </c>
      <c r="D45" s="141">
        <v>0.03</v>
      </c>
      <c r="E45" s="141">
        <v>0.04</v>
      </c>
      <c r="F45" s="141">
        <v>0.24</v>
      </c>
      <c r="G45" s="141">
        <v>0.34</v>
      </c>
      <c r="H45" s="141">
        <v>0.09</v>
      </c>
      <c r="I45" s="141">
        <v>0.04</v>
      </c>
      <c r="J45" s="141">
        <v>0.04</v>
      </c>
      <c r="K45" s="141">
        <v>0.06</v>
      </c>
      <c r="L45" s="141">
        <v>0.09</v>
      </c>
      <c r="M45" s="142">
        <v>0.22</v>
      </c>
    </row>
    <row r="46" spans="1:13" ht="15" customHeight="1" x14ac:dyDescent="0.5">
      <c r="A46" s="3" t="s">
        <v>44</v>
      </c>
      <c r="B46" s="140">
        <v>3.4</v>
      </c>
      <c r="C46" s="141">
        <v>0.17</v>
      </c>
      <c r="D46" s="141">
        <v>0.02</v>
      </c>
      <c r="E46" s="141">
        <v>0.16</v>
      </c>
      <c r="F46" s="141">
        <v>0.26</v>
      </c>
      <c r="G46" s="141">
        <v>0.06</v>
      </c>
      <c r="H46" s="141">
        <v>0</v>
      </c>
      <c r="I46" s="141">
        <v>-0.02</v>
      </c>
      <c r="J46" s="141">
        <v>0.15</v>
      </c>
      <c r="K46" s="141">
        <v>0.16</v>
      </c>
      <c r="L46" s="141">
        <v>0.3</v>
      </c>
      <c r="M46" s="142">
        <v>0.09</v>
      </c>
    </row>
    <row r="47" spans="1:13" ht="15" customHeight="1" x14ac:dyDescent="0.5">
      <c r="A47" s="3" t="s">
        <v>45</v>
      </c>
      <c r="B47" s="140">
        <v>3.2</v>
      </c>
      <c r="C47" s="141">
        <v>0.51</v>
      </c>
      <c r="D47" s="141">
        <v>0.82</v>
      </c>
      <c r="E47" s="141">
        <v>0.31</v>
      </c>
      <c r="F47" s="141">
        <v>0.38</v>
      </c>
      <c r="G47" s="141">
        <v>0.06</v>
      </c>
      <c r="H47" s="141">
        <v>-0.08</v>
      </c>
      <c r="I47" s="141">
        <v>-0.15</v>
      </c>
      <c r="J47" s="141">
        <v>0.13</v>
      </c>
      <c r="K47" s="141">
        <v>0.01</v>
      </c>
      <c r="L47" s="141">
        <v>0.1</v>
      </c>
      <c r="M47" s="142">
        <v>0.09</v>
      </c>
    </row>
    <row r="48" spans="1:13" ht="15" customHeight="1" x14ac:dyDescent="0.5">
      <c r="A48" s="2" t="s">
        <v>46</v>
      </c>
      <c r="B48" s="137">
        <v>3.4</v>
      </c>
      <c r="C48" s="138">
        <v>-0.11</v>
      </c>
      <c r="D48" s="138">
        <v>0.5</v>
      </c>
      <c r="E48" s="138">
        <v>0.25</v>
      </c>
      <c r="F48" s="138">
        <v>0.34</v>
      </c>
      <c r="G48" s="138">
        <v>0.05</v>
      </c>
      <c r="H48" s="138">
        <v>0.13</v>
      </c>
      <c r="I48" s="138">
        <v>0</v>
      </c>
      <c r="J48" s="138">
        <v>0.17</v>
      </c>
      <c r="K48" s="138">
        <v>0.22</v>
      </c>
      <c r="L48" s="138">
        <v>0.21</v>
      </c>
      <c r="M48" s="139">
        <v>0.27</v>
      </c>
    </row>
    <row r="49" spans="1:13" ht="15" customHeight="1" x14ac:dyDescent="0.5">
      <c r="A49" s="3" t="s">
        <v>47</v>
      </c>
      <c r="B49" s="140">
        <v>3.3</v>
      </c>
      <c r="C49" s="141">
        <v>-0.18</v>
      </c>
      <c r="D49" s="141">
        <v>0.18</v>
      </c>
      <c r="E49" s="141">
        <v>0.1</v>
      </c>
      <c r="F49" s="141">
        <v>0.26</v>
      </c>
      <c r="G49" s="141">
        <v>0.13</v>
      </c>
      <c r="H49" s="141">
        <v>0.04</v>
      </c>
      <c r="I49" s="141">
        <v>-0.03</v>
      </c>
      <c r="J49" s="141">
        <v>0.18</v>
      </c>
      <c r="K49" s="141">
        <v>0.2</v>
      </c>
      <c r="L49" s="141">
        <v>0.05</v>
      </c>
      <c r="M49" s="142">
        <v>0.28000000000000003</v>
      </c>
    </row>
    <row r="50" spans="1:13" ht="15" customHeight="1" x14ac:dyDescent="0.5">
      <c r="A50" s="3" t="s">
        <v>48</v>
      </c>
      <c r="B50" s="140">
        <v>2.6</v>
      </c>
      <c r="C50" s="141">
        <v>-0.67</v>
      </c>
      <c r="D50" s="141">
        <v>0.99</v>
      </c>
      <c r="E50" s="141">
        <v>0.19</v>
      </c>
      <c r="F50" s="141">
        <v>0.22</v>
      </c>
      <c r="G50" s="141">
        <v>0.01</v>
      </c>
      <c r="H50" s="141">
        <v>0.13</v>
      </c>
      <c r="I50" s="141">
        <v>-0.18</v>
      </c>
      <c r="J50" s="141">
        <v>0.21</v>
      </c>
      <c r="K50" s="141">
        <v>0.23</v>
      </c>
      <c r="L50" s="141">
        <v>-0.05</v>
      </c>
      <c r="M50" s="142">
        <v>0.09</v>
      </c>
    </row>
    <row r="51" spans="1:13" ht="15" customHeight="1" x14ac:dyDescent="0.5">
      <c r="A51" s="3" t="s">
        <v>49</v>
      </c>
      <c r="B51" s="140">
        <v>3.4</v>
      </c>
      <c r="C51" s="141">
        <v>0.2</v>
      </c>
      <c r="D51" s="141">
        <v>0.62</v>
      </c>
      <c r="E51" s="141">
        <v>0.35</v>
      </c>
      <c r="F51" s="141">
        <v>0.44</v>
      </c>
      <c r="G51" s="141">
        <v>-0.1</v>
      </c>
      <c r="H51" s="141">
        <v>0.1</v>
      </c>
      <c r="I51" s="141">
        <v>0.01</v>
      </c>
      <c r="J51" s="141">
        <v>0.21</v>
      </c>
      <c r="K51" s="141">
        <v>0.37</v>
      </c>
      <c r="L51" s="141">
        <v>0.08</v>
      </c>
      <c r="M51" s="142">
        <v>0.06</v>
      </c>
    </row>
    <row r="52" spans="1:13" ht="15" customHeight="1" x14ac:dyDescent="0.5">
      <c r="A52" s="3" t="s">
        <v>50</v>
      </c>
      <c r="B52" s="140">
        <v>3.5</v>
      </c>
      <c r="C52" s="141">
        <v>-0.09</v>
      </c>
      <c r="D52" s="141">
        <v>0.53</v>
      </c>
      <c r="E52" s="141">
        <v>0.27</v>
      </c>
      <c r="F52" s="141">
        <v>0.35</v>
      </c>
      <c r="G52" s="141">
        <v>0.05</v>
      </c>
      <c r="H52" s="141">
        <v>0.15</v>
      </c>
      <c r="I52" s="141">
        <v>0.02</v>
      </c>
      <c r="J52" s="141">
        <v>0.17</v>
      </c>
      <c r="K52" s="141">
        <v>0.21</v>
      </c>
      <c r="L52" s="141">
        <v>0.27</v>
      </c>
      <c r="M52" s="142">
        <v>0.28999999999999998</v>
      </c>
    </row>
    <row r="53" spans="1:13" ht="15" customHeight="1" x14ac:dyDescent="0.5">
      <c r="A53" s="2" t="s">
        <v>51</v>
      </c>
      <c r="B53" s="137">
        <v>2.6</v>
      </c>
      <c r="C53" s="138">
        <v>-0.35</v>
      </c>
      <c r="D53" s="138">
        <v>0.18</v>
      </c>
      <c r="E53" s="138">
        <v>0.12</v>
      </c>
      <c r="F53" s="138">
        <v>0.4</v>
      </c>
      <c r="G53" s="138">
        <v>0.08</v>
      </c>
      <c r="H53" s="138">
        <v>0.11</v>
      </c>
      <c r="I53" s="138">
        <v>-0.13</v>
      </c>
      <c r="J53" s="138">
        <v>0.1</v>
      </c>
      <c r="K53" s="138">
        <v>0.3</v>
      </c>
      <c r="L53" s="138">
        <v>0.15</v>
      </c>
      <c r="M53" s="139">
        <v>0.13</v>
      </c>
    </row>
    <row r="54" spans="1:13" ht="15" customHeight="1" x14ac:dyDescent="0.5">
      <c r="A54" s="3" t="s">
        <v>52</v>
      </c>
      <c r="B54" s="140">
        <v>2.4</v>
      </c>
      <c r="C54" s="141">
        <v>-0.17</v>
      </c>
      <c r="D54" s="141">
        <v>0.13</v>
      </c>
      <c r="E54" s="141">
        <v>0.16</v>
      </c>
      <c r="F54" s="141">
        <v>0.25</v>
      </c>
      <c r="G54" s="141">
        <v>-0.01</v>
      </c>
      <c r="H54" s="141">
        <v>0.08</v>
      </c>
      <c r="I54" s="141">
        <v>-0.25</v>
      </c>
      <c r="J54" s="141">
        <v>0.05</v>
      </c>
      <c r="K54" s="141">
        <v>0.3</v>
      </c>
      <c r="L54" s="141">
        <v>0.16</v>
      </c>
      <c r="M54" s="142">
        <v>0</v>
      </c>
    </row>
    <row r="55" spans="1:13" ht="15" customHeight="1" x14ac:dyDescent="0.5">
      <c r="A55" s="3" t="s">
        <v>53</v>
      </c>
      <c r="B55" s="140">
        <v>0</v>
      </c>
      <c r="C55" s="141">
        <v>-2.06</v>
      </c>
      <c r="D55" s="141">
        <v>0.17</v>
      </c>
      <c r="E55" s="141">
        <v>0.21</v>
      </c>
      <c r="F55" s="141">
        <v>0.3</v>
      </c>
      <c r="G55" s="141">
        <v>0.2</v>
      </c>
      <c r="H55" s="141">
        <v>0.1</v>
      </c>
      <c r="I55" s="141">
        <v>-0.4</v>
      </c>
      <c r="J55" s="141">
        <v>0.11</v>
      </c>
      <c r="K55" s="141">
        <v>0</v>
      </c>
      <c r="L55" s="141">
        <v>0.08</v>
      </c>
      <c r="M55" s="142">
        <v>0.11</v>
      </c>
    </row>
    <row r="56" spans="1:13" ht="15" customHeight="1" x14ac:dyDescent="0.5">
      <c r="A56" s="3" t="s">
        <v>54</v>
      </c>
      <c r="B56" s="140">
        <v>2.7</v>
      </c>
      <c r="C56" s="141">
        <v>-0.12</v>
      </c>
      <c r="D56" s="141">
        <v>0.25</v>
      </c>
      <c r="E56" s="141">
        <v>0.23</v>
      </c>
      <c r="F56" s="141">
        <v>0.06</v>
      </c>
      <c r="G56" s="141">
        <v>0.03</v>
      </c>
      <c r="H56" s="141">
        <v>-0.19</v>
      </c>
      <c r="I56" s="141">
        <v>0.2</v>
      </c>
      <c r="J56" s="141">
        <v>0.11</v>
      </c>
      <c r="K56" s="141">
        <v>0.68</v>
      </c>
      <c r="L56" s="141">
        <v>0.19</v>
      </c>
      <c r="M56" s="142">
        <v>0.13</v>
      </c>
    </row>
    <row r="57" spans="1:13" ht="15" customHeight="1" x14ac:dyDescent="0.5">
      <c r="A57" s="3" t="s">
        <v>55</v>
      </c>
      <c r="B57" s="140">
        <v>3.9</v>
      </c>
      <c r="C57" s="141">
        <v>-0.04</v>
      </c>
      <c r="D57" s="141">
        <v>0.17</v>
      </c>
      <c r="E57" s="141">
        <v>-0.04</v>
      </c>
      <c r="F57" s="141">
        <v>0.81</v>
      </c>
      <c r="G57" s="141">
        <v>0.21</v>
      </c>
      <c r="H57" s="141">
        <v>0.28000000000000003</v>
      </c>
      <c r="I57" s="141">
        <v>0.11</v>
      </c>
      <c r="J57" s="141">
        <v>0.16</v>
      </c>
      <c r="K57" s="141">
        <v>0.24</v>
      </c>
      <c r="L57" s="141">
        <v>0.18</v>
      </c>
      <c r="M57" s="142">
        <v>0.38</v>
      </c>
    </row>
    <row r="58" spans="1:13" ht="15" customHeight="1" x14ac:dyDescent="0.5">
      <c r="A58" s="3" t="s">
        <v>56</v>
      </c>
      <c r="B58" s="140">
        <v>3.8</v>
      </c>
      <c r="C58" s="141">
        <v>-0.15</v>
      </c>
      <c r="D58" s="141">
        <v>0.67</v>
      </c>
      <c r="E58" s="141">
        <v>0.33</v>
      </c>
      <c r="F58" s="141">
        <v>0.3</v>
      </c>
      <c r="G58" s="141">
        <v>0.04</v>
      </c>
      <c r="H58" s="141">
        <v>-0.01</v>
      </c>
      <c r="I58" s="141">
        <v>-0.11</v>
      </c>
      <c r="J58" s="141">
        <v>0.21</v>
      </c>
      <c r="K58" s="141">
        <v>0.87</v>
      </c>
      <c r="L58" s="141">
        <v>0.08</v>
      </c>
      <c r="M58" s="142">
        <v>0.1</v>
      </c>
    </row>
    <row r="59" spans="1:13" ht="15" customHeight="1" x14ac:dyDescent="0.5">
      <c r="A59" s="2" t="s">
        <v>57</v>
      </c>
      <c r="B59" s="137">
        <v>1.5</v>
      </c>
      <c r="C59" s="138">
        <v>-0.08</v>
      </c>
      <c r="D59" s="138">
        <v>0.03</v>
      </c>
      <c r="E59" s="138">
        <v>0.14000000000000001</v>
      </c>
      <c r="F59" s="138">
        <v>0.13</v>
      </c>
      <c r="G59" s="138">
        <v>-0.25</v>
      </c>
      <c r="H59" s="138">
        <v>0.06</v>
      </c>
      <c r="I59" s="138">
        <v>-0.05</v>
      </c>
      <c r="J59" s="138">
        <v>0.21</v>
      </c>
      <c r="K59" s="138">
        <v>0.21</v>
      </c>
      <c r="L59" s="138">
        <v>-0.17</v>
      </c>
      <c r="M59" s="139">
        <v>0.08</v>
      </c>
    </row>
    <row r="60" spans="1:13" ht="15" customHeight="1" x14ac:dyDescent="0.5">
      <c r="A60" s="3" t="s">
        <v>58</v>
      </c>
      <c r="B60" s="140">
        <v>4</v>
      </c>
      <c r="C60" s="141">
        <v>-0.15</v>
      </c>
      <c r="D60" s="141">
        <v>1.37</v>
      </c>
      <c r="E60" s="141">
        <v>0.26</v>
      </c>
      <c r="F60" s="141">
        <v>0.27</v>
      </c>
      <c r="G60" s="141">
        <v>-0.02</v>
      </c>
      <c r="H60" s="141">
        <v>0.06</v>
      </c>
      <c r="I60" s="141">
        <v>-7.0000000000000007E-2</v>
      </c>
      <c r="J60" s="141">
        <v>0.11</v>
      </c>
      <c r="K60" s="141">
        <v>0.92</v>
      </c>
      <c r="L60" s="141">
        <v>0.06</v>
      </c>
      <c r="M60" s="142">
        <v>0.04</v>
      </c>
    </row>
    <row r="61" spans="1:13" ht="15" customHeight="1" x14ac:dyDescent="0.5">
      <c r="A61" s="3" t="s">
        <v>59</v>
      </c>
      <c r="B61" s="140">
        <v>1.4</v>
      </c>
      <c r="C61" s="141">
        <v>-0.04</v>
      </c>
      <c r="D61" s="141">
        <v>0.01</v>
      </c>
      <c r="E61" s="141">
        <v>0.14000000000000001</v>
      </c>
      <c r="F61" s="141">
        <v>0.12</v>
      </c>
      <c r="G61" s="141">
        <v>-0.15</v>
      </c>
      <c r="H61" s="141">
        <v>7.0000000000000007E-2</v>
      </c>
      <c r="I61" s="141">
        <v>-0.05</v>
      </c>
      <c r="J61" s="141">
        <v>0.19</v>
      </c>
      <c r="K61" s="141">
        <v>0.25</v>
      </c>
      <c r="L61" s="141">
        <v>-0.23</v>
      </c>
      <c r="M61" s="142">
        <v>0.04</v>
      </c>
    </row>
    <row r="62" spans="1:13" ht="15" customHeight="1" x14ac:dyDescent="0.5">
      <c r="A62" s="3" t="s">
        <v>60</v>
      </c>
      <c r="B62" s="140">
        <v>2.2000000000000002</v>
      </c>
      <c r="C62" s="141">
        <v>-0.02</v>
      </c>
      <c r="D62" s="141">
        <v>0.01</v>
      </c>
      <c r="E62" s="141">
        <v>0.2</v>
      </c>
      <c r="F62" s="141">
        <v>0.28999999999999998</v>
      </c>
      <c r="G62" s="141">
        <v>0.01</v>
      </c>
      <c r="H62" s="141">
        <v>0.05</v>
      </c>
      <c r="I62" s="141">
        <v>-0.03</v>
      </c>
      <c r="J62" s="141">
        <v>0.42</v>
      </c>
      <c r="K62" s="141">
        <v>-0.62</v>
      </c>
      <c r="L62" s="141">
        <v>0.08</v>
      </c>
      <c r="M62" s="142">
        <v>7.0000000000000007E-2</v>
      </c>
    </row>
    <row r="63" spans="1:13" ht="15" customHeight="1" x14ac:dyDescent="0.5">
      <c r="A63" s="3" t="s">
        <v>61</v>
      </c>
      <c r="B63" s="140">
        <v>1.9</v>
      </c>
      <c r="C63" s="141">
        <v>-0.06</v>
      </c>
      <c r="D63" s="141">
        <v>0.15</v>
      </c>
      <c r="E63" s="141">
        <v>0.14000000000000001</v>
      </c>
      <c r="F63" s="141">
        <v>0.51</v>
      </c>
      <c r="G63" s="141">
        <v>0.05</v>
      </c>
      <c r="H63" s="141">
        <v>-0.04</v>
      </c>
      <c r="I63" s="141">
        <v>-0.12</v>
      </c>
      <c r="J63" s="141">
        <v>0.13</v>
      </c>
      <c r="K63" s="141">
        <v>7.0000000000000007E-2</v>
      </c>
      <c r="L63" s="141">
        <v>0.1</v>
      </c>
      <c r="M63" s="142">
        <v>0.05</v>
      </c>
    </row>
    <row r="64" spans="1:13" ht="15" customHeight="1" x14ac:dyDescent="0.5">
      <c r="A64" s="3" t="s">
        <v>62</v>
      </c>
      <c r="B64" s="140">
        <v>1.2</v>
      </c>
      <c r="C64" s="141">
        <v>-0.64</v>
      </c>
      <c r="D64" s="141">
        <v>0.02</v>
      </c>
      <c r="E64" s="141">
        <v>0.11</v>
      </c>
      <c r="F64" s="141">
        <v>0.18</v>
      </c>
      <c r="G64" s="141">
        <v>-0.44</v>
      </c>
      <c r="H64" s="141">
        <v>-0.06</v>
      </c>
      <c r="I64" s="141">
        <v>-0.03</v>
      </c>
      <c r="J64" s="141">
        <v>0.12</v>
      </c>
      <c r="K64" s="141">
        <v>7.0000000000000007E-2</v>
      </c>
      <c r="L64" s="141">
        <v>0.3</v>
      </c>
      <c r="M64" s="142">
        <v>0.28000000000000003</v>
      </c>
    </row>
    <row r="65" spans="1:13" ht="15" customHeight="1" x14ac:dyDescent="0.5">
      <c r="A65" s="3" t="s">
        <v>63</v>
      </c>
      <c r="B65" s="140">
        <v>1.4</v>
      </c>
      <c r="C65" s="141">
        <v>-0.09</v>
      </c>
      <c r="D65" s="141">
        <v>0.01</v>
      </c>
      <c r="E65" s="141">
        <v>0.12</v>
      </c>
      <c r="F65" s="141">
        <v>0</v>
      </c>
      <c r="G65" s="141">
        <v>-0.79</v>
      </c>
      <c r="H65" s="141">
        <v>0.08</v>
      </c>
      <c r="I65" s="141">
        <v>-0.03</v>
      </c>
      <c r="J65" s="141">
        <v>0.37</v>
      </c>
      <c r="K65" s="141">
        <v>0.19</v>
      </c>
      <c r="L65" s="141">
        <v>-0.2</v>
      </c>
      <c r="M65" s="142">
        <v>0.18</v>
      </c>
    </row>
    <row r="66" spans="1:13" ht="16.5" customHeight="1" x14ac:dyDescent="0.45">
      <c r="A66" s="281" t="s">
        <v>68</v>
      </c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2"/>
    </row>
  </sheetData>
  <mergeCells count="16">
    <mergeCell ref="A66:M66"/>
    <mergeCell ref="A1:M1"/>
    <mergeCell ref="B3:B5"/>
    <mergeCell ref="C3:M3"/>
    <mergeCell ref="C4:C5"/>
    <mergeCell ref="D4:D5"/>
    <mergeCell ref="E4:E5"/>
    <mergeCell ref="I4:I5"/>
    <mergeCell ref="J4:J5"/>
    <mergeCell ref="K4:K5"/>
    <mergeCell ref="L4:L5"/>
    <mergeCell ref="F4:F5"/>
    <mergeCell ref="G4:H4"/>
    <mergeCell ref="M4:M5"/>
    <mergeCell ref="A3:A5"/>
    <mergeCell ref="A2:M2"/>
  </mergeCells>
  <pageMargins left="0.7" right="0.7" top="0.75" bottom="0.75" header="0.3" footer="0.3"/>
  <pageSetup scale="46" orientation="portrait" horizontalDpi="300" verticalDpi="300" r:id="rId1"/>
  <headerFooter>
    <oddHeader xml:space="preserve">&amp;RFRIDAY, March 28, 2025
</oddHeader>
  </headerFooter>
  <customProperties>
    <customPr name="SourceTableID" r:id="rId2"/>
  </customProperties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D359-14DD-4887-B5A2-668B338998A9}">
  <dimension ref="A1:N66"/>
  <sheetViews>
    <sheetView zoomScaleNormal="100" workbookViewId="0">
      <selection sqref="A1:M1"/>
    </sheetView>
  </sheetViews>
  <sheetFormatPr defaultColWidth="9.109375" defaultRowHeight="12.6" x14ac:dyDescent="0.45"/>
  <cols>
    <col min="1" max="1" width="22.6640625" style="4" customWidth="1"/>
    <col min="2" max="2" width="12.6640625" style="4" customWidth="1"/>
    <col min="3" max="3" width="11.6640625" style="4" customWidth="1"/>
    <col min="4" max="4" width="12" style="4" customWidth="1"/>
    <col min="5" max="5" width="15.5546875" style="4" customWidth="1"/>
    <col min="6" max="6" width="11.6640625" style="4" customWidth="1"/>
    <col min="7" max="7" width="11.5546875" style="4" customWidth="1"/>
    <col min="8" max="8" width="12.6640625" style="4" customWidth="1"/>
    <col min="9" max="9" width="14" style="4" customWidth="1"/>
    <col min="10" max="10" width="16.6640625" style="4" customWidth="1"/>
    <col min="11" max="11" width="12" style="4" customWidth="1"/>
    <col min="12" max="12" width="13.6640625" style="4" customWidth="1"/>
    <col min="13" max="13" width="12.109375" style="4" customWidth="1"/>
    <col min="14" max="16384" width="9.109375" style="4"/>
  </cols>
  <sheetData>
    <row r="1" spans="1:14" s="144" customFormat="1" ht="20.100000000000001" customHeight="1" x14ac:dyDescent="0.45">
      <c r="A1" s="283" t="s">
        <v>218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</row>
    <row r="2" spans="1:14" s="144" customFormat="1" ht="15" customHeight="1" x14ac:dyDescent="0.45">
      <c r="A2" s="301" t="s">
        <v>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</row>
    <row r="3" spans="1:14" ht="15" customHeight="1" x14ac:dyDescent="0.45">
      <c r="A3" s="300" t="s">
        <v>69</v>
      </c>
      <c r="B3" s="287" t="s">
        <v>72</v>
      </c>
      <c r="C3" s="287" t="s">
        <v>69</v>
      </c>
      <c r="D3" s="287" t="s">
        <v>69</v>
      </c>
      <c r="E3" s="287" t="s">
        <v>69</v>
      </c>
      <c r="F3" s="287" t="s">
        <v>69</v>
      </c>
      <c r="G3" s="287" t="s">
        <v>69</v>
      </c>
      <c r="H3" s="287" t="s">
        <v>69</v>
      </c>
      <c r="I3" s="287" t="s">
        <v>69</v>
      </c>
      <c r="J3" s="287" t="s">
        <v>69</v>
      </c>
      <c r="K3" s="288"/>
      <c r="L3" s="288"/>
      <c r="M3" s="288"/>
    </row>
    <row r="4" spans="1:14" s="58" customFormat="1" ht="15" customHeight="1" x14ac:dyDescent="0.5">
      <c r="A4" s="300"/>
      <c r="B4" s="302" t="s">
        <v>85</v>
      </c>
      <c r="C4" s="304" t="s">
        <v>86</v>
      </c>
      <c r="D4" s="306" t="s">
        <v>87</v>
      </c>
      <c r="E4" s="306" t="s">
        <v>88</v>
      </c>
      <c r="F4" s="304" t="s">
        <v>89</v>
      </c>
      <c r="G4" s="304" t="s">
        <v>90</v>
      </c>
      <c r="H4" s="306" t="s">
        <v>173</v>
      </c>
      <c r="I4" s="306" t="s">
        <v>91</v>
      </c>
      <c r="J4" s="302" t="s">
        <v>92</v>
      </c>
      <c r="K4" s="308" t="s">
        <v>93</v>
      </c>
      <c r="L4" s="309"/>
      <c r="M4" s="309"/>
      <c r="N4" s="32"/>
    </row>
    <row r="5" spans="1:14" s="58" customFormat="1" ht="84.9" customHeight="1" x14ac:dyDescent="0.5">
      <c r="A5" s="300"/>
      <c r="B5" s="303"/>
      <c r="C5" s="305"/>
      <c r="D5" s="307"/>
      <c r="E5" s="307"/>
      <c r="F5" s="305"/>
      <c r="G5" s="305"/>
      <c r="H5" s="307"/>
      <c r="I5" s="307"/>
      <c r="J5" s="305"/>
      <c r="K5" s="97" t="s">
        <v>94</v>
      </c>
      <c r="L5" s="97" t="s">
        <v>95</v>
      </c>
      <c r="M5" s="91" t="s">
        <v>96</v>
      </c>
    </row>
    <row r="6" spans="1:14" ht="15" customHeight="1" x14ac:dyDescent="0.5">
      <c r="A6" s="1" t="s">
        <v>4</v>
      </c>
      <c r="B6" s="138">
        <v>0.38</v>
      </c>
      <c r="C6" s="138">
        <v>0.37</v>
      </c>
      <c r="D6" s="138">
        <v>0</v>
      </c>
      <c r="E6" s="138">
        <v>-0.03</v>
      </c>
      <c r="F6" s="138">
        <v>0.02</v>
      </c>
      <c r="G6" s="138">
        <v>0.34</v>
      </c>
      <c r="H6" s="138">
        <v>-0.03</v>
      </c>
      <c r="I6" s="138">
        <v>-0.01</v>
      </c>
      <c r="J6" s="138">
        <v>-0.06</v>
      </c>
      <c r="K6" s="139">
        <v>0.03</v>
      </c>
      <c r="L6" s="139">
        <v>-0.05</v>
      </c>
      <c r="M6" s="139">
        <v>0.24</v>
      </c>
    </row>
    <row r="7" spans="1:14" ht="15" customHeight="1" x14ac:dyDescent="0.5">
      <c r="A7" s="2" t="s">
        <v>5</v>
      </c>
      <c r="B7" s="138">
        <v>0.44</v>
      </c>
      <c r="C7" s="138">
        <v>0.49</v>
      </c>
      <c r="D7" s="138">
        <v>-0.01</v>
      </c>
      <c r="E7" s="138">
        <v>-0.01</v>
      </c>
      <c r="F7" s="138">
        <v>0.05</v>
      </c>
      <c r="G7" s="138">
        <v>0.27</v>
      </c>
      <c r="H7" s="138">
        <v>-0.06</v>
      </c>
      <c r="I7" s="138">
        <v>0.01</v>
      </c>
      <c r="J7" s="138">
        <v>-7.0000000000000007E-2</v>
      </c>
      <c r="K7" s="139">
        <v>0.05</v>
      </c>
      <c r="L7" s="139">
        <v>0.01</v>
      </c>
      <c r="M7" s="139">
        <v>7.0000000000000007E-2</v>
      </c>
    </row>
    <row r="8" spans="1:14" ht="15" customHeight="1" x14ac:dyDescent="0.5">
      <c r="A8" s="3" t="s">
        <v>6</v>
      </c>
      <c r="B8" s="141">
        <v>0.4</v>
      </c>
      <c r="C8" s="141">
        <v>0.32</v>
      </c>
      <c r="D8" s="141">
        <v>-0.11</v>
      </c>
      <c r="E8" s="141">
        <v>0.02</v>
      </c>
      <c r="F8" s="141">
        <v>0.12</v>
      </c>
      <c r="G8" s="141">
        <v>0.28999999999999998</v>
      </c>
      <c r="H8" s="141">
        <v>-7.0000000000000007E-2</v>
      </c>
      <c r="I8" s="141">
        <v>7.0000000000000007E-2</v>
      </c>
      <c r="J8" s="141">
        <v>-7.0000000000000007E-2</v>
      </c>
      <c r="K8" s="142">
        <v>0.02</v>
      </c>
      <c r="L8" s="142">
        <v>0.01</v>
      </c>
      <c r="M8" s="142">
        <v>-0.11</v>
      </c>
    </row>
    <row r="9" spans="1:14" ht="15" customHeight="1" x14ac:dyDescent="0.5">
      <c r="A9" s="3" t="s">
        <v>7</v>
      </c>
      <c r="B9" s="141">
        <v>0.59</v>
      </c>
      <c r="C9" s="141">
        <v>0.47</v>
      </c>
      <c r="D9" s="141">
        <v>0</v>
      </c>
      <c r="E9" s="141">
        <v>0.06</v>
      </c>
      <c r="F9" s="141">
        <v>0.02</v>
      </c>
      <c r="G9" s="141">
        <v>0.22</v>
      </c>
      <c r="H9" s="141">
        <v>-0.04</v>
      </c>
      <c r="I9" s="141">
        <v>0.1</v>
      </c>
      <c r="J9" s="141">
        <v>-0.04</v>
      </c>
      <c r="K9" s="142">
        <v>0.14000000000000001</v>
      </c>
      <c r="L9" s="142">
        <v>0</v>
      </c>
      <c r="M9" s="142">
        <v>0.24</v>
      </c>
    </row>
    <row r="10" spans="1:14" ht="15" customHeight="1" x14ac:dyDescent="0.5">
      <c r="A10" s="3" t="s">
        <v>8</v>
      </c>
      <c r="B10" s="141">
        <v>0.45</v>
      </c>
      <c r="C10" s="141">
        <v>0.59</v>
      </c>
      <c r="D10" s="141">
        <v>0.02</v>
      </c>
      <c r="E10" s="141">
        <v>-0.05</v>
      </c>
      <c r="F10" s="141">
        <v>0.02</v>
      </c>
      <c r="G10" s="141">
        <v>0.25</v>
      </c>
      <c r="H10" s="141">
        <v>-0.08</v>
      </c>
      <c r="I10" s="141">
        <v>-0.01</v>
      </c>
      <c r="J10" s="141">
        <v>-7.0000000000000007E-2</v>
      </c>
      <c r="K10" s="142">
        <v>0.05</v>
      </c>
      <c r="L10" s="142">
        <v>0.01</v>
      </c>
      <c r="M10" s="142">
        <v>0.09</v>
      </c>
    </row>
    <row r="11" spans="1:14" ht="15" customHeight="1" x14ac:dyDescent="0.5">
      <c r="A11" s="3" t="s">
        <v>9</v>
      </c>
      <c r="B11" s="141">
        <v>0.47</v>
      </c>
      <c r="C11" s="141">
        <v>0.63</v>
      </c>
      <c r="D11" s="141">
        <v>0.08</v>
      </c>
      <c r="E11" s="141">
        <v>0.09</v>
      </c>
      <c r="F11" s="141">
        <v>0.15</v>
      </c>
      <c r="G11" s="141">
        <v>0.48</v>
      </c>
      <c r="H11" s="141">
        <v>0.09</v>
      </c>
      <c r="I11" s="141">
        <v>-0.05</v>
      </c>
      <c r="J11" s="141">
        <v>-0.09</v>
      </c>
      <c r="K11" s="142">
        <v>0.1</v>
      </c>
      <c r="L11" s="142">
        <v>0.01</v>
      </c>
      <c r="M11" s="142">
        <v>0.14000000000000001</v>
      </c>
    </row>
    <row r="12" spans="1:14" ht="15" customHeight="1" x14ac:dyDescent="0.5">
      <c r="A12" s="3" t="s">
        <v>10</v>
      </c>
      <c r="B12" s="141">
        <v>0.42</v>
      </c>
      <c r="C12" s="141">
        <v>0.28000000000000003</v>
      </c>
      <c r="D12" s="141">
        <v>-0.03</v>
      </c>
      <c r="E12" s="141">
        <v>0.1</v>
      </c>
      <c r="F12" s="141">
        <v>-7.0000000000000007E-2</v>
      </c>
      <c r="G12" s="141">
        <v>0.27</v>
      </c>
      <c r="H12" s="141">
        <v>-0.15</v>
      </c>
      <c r="I12" s="141">
        <v>-0.02</v>
      </c>
      <c r="J12" s="141">
        <v>-7.0000000000000007E-2</v>
      </c>
      <c r="K12" s="142">
        <v>0.05</v>
      </c>
      <c r="L12" s="142">
        <v>0.02</v>
      </c>
      <c r="M12" s="142">
        <v>0.14000000000000001</v>
      </c>
    </row>
    <row r="13" spans="1:14" ht="15" customHeight="1" x14ac:dyDescent="0.5">
      <c r="A13" s="3" t="s">
        <v>11</v>
      </c>
      <c r="B13" s="141">
        <v>0.17</v>
      </c>
      <c r="C13" s="141">
        <v>0.26</v>
      </c>
      <c r="D13" s="141">
        <v>0</v>
      </c>
      <c r="E13" s="141">
        <v>-0.05</v>
      </c>
      <c r="F13" s="141">
        <v>0.1</v>
      </c>
      <c r="G13" s="141">
        <v>0.19</v>
      </c>
      <c r="H13" s="141">
        <v>-0.02</v>
      </c>
      <c r="I13" s="141">
        <v>-0.08</v>
      </c>
      <c r="J13" s="141">
        <v>-0.04</v>
      </c>
      <c r="K13" s="142">
        <v>0.15</v>
      </c>
      <c r="L13" s="142">
        <v>0</v>
      </c>
      <c r="M13" s="142">
        <v>0.31</v>
      </c>
    </row>
    <row r="14" spans="1:14" ht="15" customHeight="1" x14ac:dyDescent="0.5">
      <c r="A14" s="2" t="s">
        <v>12</v>
      </c>
      <c r="B14" s="138">
        <v>0.36</v>
      </c>
      <c r="C14" s="138">
        <v>0.55000000000000004</v>
      </c>
      <c r="D14" s="138">
        <v>0.03</v>
      </c>
      <c r="E14" s="138">
        <v>-0.01</v>
      </c>
      <c r="F14" s="138">
        <v>0.02</v>
      </c>
      <c r="G14" s="138">
        <v>0.43</v>
      </c>
      <c r="H14" s="138">
        <v>-0.02</v>
      </c>
      <c r="I14" s="138">
        <v>-0.01</v>
      </c>
      <c r="J14" s="138">
        <v>-0.06</v>
      </c>
      <c r="K14" s="139">
        <v>0.11</v>
      </c>
      <c r="L14" s="139">
        <v>0.01</v>
      </c>
      <c r="M14" s="139">
        <v>0.18</v>
      </c>
    </row>
    <row r="15" spans="1:14" ht="15" customHeight="1" x14ac:dyDescent="0.5">
      <c r="A15" s="3" t="s">
        <v>13</v>
      </c>
      <c r="B15" s="141">
        <v>0.52</v>
      </c>
      <c r="C15" s="141">
        <v>0.27</v>
      </c>
      <c r="D15" s="141">
        <v>-0.01</v>
      </c>
      <c r="E15" s="141">
        <v>-0.16</v>
      </c>
      <c r="F15" s="141">
        <v>0.02</v>
      </c>
      <c r="G15" s="141">
        <v>0.28000000000000003</v>
      </c>
      <c r="H15" s="141">
        <v>-0.02</v>
      </c>
      <c r="I15" s="141">
        <v>-0.03</v>
      </c>
      <c r="J15" s="141">
        <v>-0.02</v>
      </c>
      <c r="K15" s="142">
        <v>0.06</v>
      </c>
      <c r="L15" s="142">
        <v>0.01</v>
      </c>
      <c r="M15" s="142">
        <v>0.32</v>
      </c>
    </row>
    <row r="16" spans="1:14" ht="15" customHeight="1" x14ac:dyDescent="0.5">
      <c r="A16" s="3" t="s">
        <v>14</v>
      </c>
      <c r="B16" s="141">
        <v>0.33</v>
      </c>
      <c r="C16" s="141">
        <v>1.43</v>
      </c>
      <c r="D16" s="141">
        <v>0</v>
      </c>
      <c r="E16" s="141">
        <v>-0.05</v>
      </c>
      <c r="F16" s="141">
        <v>0.01</v>
      </c>
      <c r="G16" s="141">
        <v>0.12</v>
      </c>
      <c r="H16" s="141">
        <v>-0.06</v>
      </c>
      <c r="I16" s="141">
        <v>-0.04</v>
      </c>
      <c r="J16" s="141">
        <v>-0.09</v>
      </c>
      <c r="K16" s="142">
        <v>0.94</v>
      </c>
      <c r="L16" s="142">
        <v>0.02</v>
      </c>
      <c r="M16" s="142">
        <v>0.05</v>
      </c>
    </row>
    <row r="17" spans="1:13" ht="15" customHeight="1" x14ac:dyDescent="0.5">
      <c r="A17" s="3" t="s">
        <v>15</v>
      </c>
      <c r="B17" s="141">
        <v>0.28999999999999998</v>
      </c>
      <c r="C17" s="141">
        <v>0.4</v>
      </c>
      <c r="D17" s="141">
        <v>-0.02</v>
      </c>
      <c r="E17" s="141">
        <v>-0.12</v>
      </c>
      <c r="F17" s="141">
        <v>-0.03</v>
      </c>
      <c r="G17" s="141">
        <v>0.49</v>
      </c>
      <c r="H17" s="141">
        <v>0</v>
      </c>
      <c r="I17" s="141">
        <v>-0.1</v>
      </c>
      <c r="J17" s="141">
        <v>-0.05</v>
      </c>
      <c r="K17" s="142">
        <v>0.48</v>
      </c>
      <c r="L17" s="142">
        <v>0.02</v>
      </c>
      <c r="M17" s="142">
        <v>0.16</v>
      </c>
    </row>
    <row r="18" spans="1:13" ht="15" customHeight="1" x14ac:dyDescent="0.5">
      <c r="A18" s="3" t="s">
        <v>16</v>
      </c>
      <c r="B18" s="141">
        <v>0.36</v>
      </c>
      <c r="C18" s="141">
        <v>0.39</v>
      </c>
      <c r="D18" s="141">
        <v>-0.02</v>
      </c>
      <c r="E18" s="141">
        <v>0.09</v>
      </c>
      <c r="F18" s="141">
        <v>0.02</v>
      </c>
      <c r="G18" s="141">
        <v>0.28999999999999998</v>
      </c>
      <c r="H18" s="141">
        <v>0</v>
      </c>
      <c r="I18" s="141">
        <v>-0.09</v>
      </c>
      <c r="J18" s="141">
        <v>-0.03</v>
      </c>
      <c r="K18" s="142">
        <v>0.01</v>
      </c>
      <c r="L18" s="142">
        <v>0</v>
      </c>
      <c r="M18" s="142">
        <v>0.12</v>
      </c>
    </row>
    <row r="19" spans="1:13" ht="15" customHeight="1" x14ac:dyDescent="0.5">
      <c r="A19" s="3" t="s">
        <v>17</v>
      </c>
      <c r="B19" s="141">
        <v>0.38</v>
      </c>
      <c r="C19" s="141">
        <v>0.67</v>
      </c>
      <c r="D19" s="141">
        <v>7.0000000000000007E-2</v>
      </c>
      <c r="E19" s="141">
        <v>0</v>
      </c>
      <c r="F19" s="141">
        <v>0.03</v>
      </c>
      <c r="G19" s="141">
        <v>0.46</v>
      </c>
      <c r="H19" s="141">
        <v>-0.04</v>
      </c>
      <c r="I19" s="141">
        <v>0.02</v>
      </c>
      <c r="J19" s="141">
        <v>-7.0000000000000007E-2</v>
      </c>
      <c r="K19" s="142">
        <v>0.02</v>
      </c>
      <c r="L19" s="142">
        <v>0</v>
      </c>
      <c r="M19" s="142">
        <v>0.18</v>
      </c>
    </row>
    <row r="20" spans="1:13" ht="15" customHeight="1" x14ac:dyDescent="0.5">
      <c r="A20" s="3" t="s">
        <v>18</v>
      </c>
      <c r="B20" s="141">
        <v>0.35</v>
      </c>
      <c r="C20" s="141">
        <v>0.35</v>
      </c>
      <c r="D20" s="141">
        <v>-0.01</v>
      </c>
      <c r="E20" s="141">
        <v>-0.04</v>
      </c>
      <c r="F20" s="141">
        <v>0.02</v>
      </c>
      <c r="G20" s="141">
        <v>0.53</v>
      </c>
      <c r="H20" s="141">
        <v>0</v>
      </c>
      <c r="I20" s="141">
        <v>0.03</v>
      </c>
      <c r="J20" s="141">
        <v>-0.05</v>
      </c>
      <c r="K20" s="142">
        <v>0.08</v>
      </c>
      <c r="L20" s="142">
        <v>0</v>
      </c>
      <c r="M20" s="142">
        <v>0.24</v>
      </c>
    </row>
    <row r="21" spans="1:13" ht="15" customHeight="1" x14ac:dyDescent="0.5">
      <c r="A21" s="2" t="s">
        <v>19</v>
      </c>
      <c r="B21" s="138">
        <v>0.24</v>
      </c>
      <c r="C21" s="138">
        <v>0.31</v>
      </c>
      <c r="D21" s="138">
        <v>-0.02</v>
      </c>
      <c r="E21" s="138">
        <v>-0.01</v>
      </c>
      <c r="F21" s="138">
        <v>0</v>
      </c>
      <c r="G21" s="138">
        <v>0.35</v>
      </c>
      <c r="H21" s="138">
        <v>0.03</v>
      </c>
      <c r="I21" s="138">
        <v>-0.02</v>
      </c>
      <c r="J21" s="138">
        <v>-0.06</v>
      </c>
      <c r="K21" s="139">
        <v>0.04</v>
      </c>
      <c r="L21" s="139">
        <v>0</v>
      </c>
      <c r="M21" s="139">
        <v>0.06</v>
      </c>
    </row>
    <row r="22" spans="1:13" ht="15" customHeight="1" x14ac:dyDescent="0.5">
      <c r="A22" s="3" t="s">
        <v>20</v>
      </c>
      <c r="B22" s="141">
        <v>0.18</v>
      </c>
      <c r="C22" s="141">
        <v>0.45</v>
      </c>
      <c r="D22" s="141">
        <v>0.01</v>
      </c>
      <c r="E22" s="141">
        <v>-0.1</v>
      </c>
      <c r="F22" s="141">
        <v>-0.03</v>
      </c>
      <c r="G22" s="141">
        <v>0.38</v>
      </c>
      <c r="H22" s="141">
        <v>7.0000000000000007E-2</v>
      </c>
      <c r="I22" s="141">
        <v>0.01</v>
      </c>
      <c r="J22" s="141">
        <v>-0.03</v>
      </c>
      <c r="K22" s="142">
        <v>0.03</v>
      </c>
      <c r="L22" s="142">
        <v>0</v>
      </c>
      <c r="M22" s="142">
        <v>0.16</v>
      </c>
    </row>
    <row r="23" spans="1:13" ht="15" customHeight="1" x14ac:dyDescent="0.5">
      <c r="A23" s="3" t="s">
        <v>21</v>
      </c>
      <c r="B23" s="141">
        <v>0.2</v>
      </c>
      <c r="C23" s="141">
        <v>0.3</v>
      </c>
      <c r="D23" s="141">
        <v>-0.01</v>
      </c>
      <c r="E23" s="141">
        <v>0.01</v>
      </c>
      <c r="F23" s="141">
        <v>0.06</v>
      </c>
      <c r="G23" s="141">
        <v>0.34</v>
      </c>
      <c r="H23" s="141">
        <v>0.03</v>
      </c>
      <c r="I23" s="141">
        <v>-0.15</v>
      </c>
      <c r="J23" s="141">
        <v>-0.12</v>
      </c>
      <c r="K23" s="142">
        <v>0.03</v>
      </c>
      <c r="L23" s="142">
        <v>0</v>
      </c>
      <c r="M23" s="142">
        <v>0.15</v>
      </c>
    </row>
    <row r="24" spans="1:13" ht="15" customHeight="1" x14ac:dyDescent="0.5">
      <c r="A24" s="3" t="s">
        <v>22</v>
      </c>
      <c r="B24" s="141">
        <v>0.24</v>
      </c>
      <c r="C24" s="141">
        <v>0.26</v>
      </c>
      <c r="D24" s="141">
        <v>-0.05</v>
      </c>
      <c r="E24" s="141">
        <v>0.01</v>
      </c>
      <c r="F24" s="141">
        <v>0.01</v>
      </c>
      <c r="G24" s="141">
        <v>0.4</v>
      </c>
      <c r="H24" s="141">
        <v>0.06</v>
      </c>
      <c r="I24" s="141">
        <v>0.01</v>
      </c>
      <c r="J24" s="141">
        <v>-0.04</v>
      </c>
      <c r="K24" s="142">
        <v>0.04</v>
      </c>
      <c r="L24" s="142">
        <v>0</v>
      </c>
      <c r="M24" s="142">
        <v>0.05</v>
      </c>
    </row>
    <row r="25" spans="1:13" ht="15" customHeight="1" x14ac:dyDescent="0.5">
      <c r="A25" s="3" t="s">
        <v>23</v>
      </c>
      <c r="B25" s="141">
        <v>0.31</v>
      </c>
      <c r="C25" s="141">
        <v>0.17</v>
      </c>
      <c r="D25" s="141">
        <v>0.03</v>
      </c>
      <c r="E25" s="141">
        <v>0</v>
      </c>
      <c r="F25" s="141">
        <v>-0.03</v>
      </c>
      <c r="G25" s="141">
        <v>0.34</v>
      </c>
      <c r="H25" s="141">
        <v>-0.02</v>
      </c>
      <c r="I25" s="141">
        <v>-0.06</v>
      </c>
      <c r="J25" s="141">
        <v>-0.06</v>
      </c>
      <c r="K25" s="142">
        <v>0.06</v>
      </c>
      <c r="L25" s="142">
        <v>0.01</v>
      </c>
      <c r="M25" s="142">
        <v>-0.03</v>
      </c>
    </row>
    <row r="26" spans="1:13" ht="15" customHeight="1" x14ac:dyDescent="0.5">
      <c r="A26" s="3" t="s">
        <v>24</v>
      </c>
      <c r="B26" s="141">
        <v>0.24</v>
      </c>
      <c r="C26" s="141">
        <v>0.31</v>
      </c>
      <c r="D26" s="141">
        <v>-0.13</v>
      </c>
      <c r="E26" s="141">
        <v>0.12</v>
      </c>
      <c r="F26" s="141">
        <v>0.04</v>
      </c>
      <c r="G26" s="141">
        <v>0.21</v>
      </c>
      <c r="H26" s="141">
        <v>-0.05</v>
      </c>
      <c r="I26" s="141">
        <v>0.13</v>
      </c>
      <c r="J26" s="141">
        <v>-0.05</v>
      </c>
      <c r="K26" s="142">
        <v>0.04</v>
      </c>
      <c r="L26" s="142">
        <v>0</v>
      </c>
      <c r="M26" s="142">
        <v>-0.08</v>
      </c>
    </row>
    <row r="27" spans="1:13" ht="15" customHeight="1" x14ac:dyDescent="0.5">
      <c r="A27" s="2" t="s">
        <v>25</v>
      </c>
      <c r="B27" s="138">
        <v>0.23</v>
      </c>
      <c r="C27" s="138">
        <v>0.25</v>
      </c>
      <c r="D27" s="138">
        <v>0.01</v>
      </c>
      <c r="E27" s="138">
        <v>-0.03</v>
      </c>
      <c r="F27" s="138">
        <v>0.03</v>
      </c>
      <c r="G27" s="138">
        <v>0.47</v>
      </c>
      <c r="H27" s="138">
        <v>-0.02</v>
      </c>
      <c r="I27" s="138">
        <v>0.01</v>
      </c>
      <c r="J27" s="138">
        <v>-0.04</v>
      </c>
      <c r="K27" s="139">
        <v>0.05</v>
      </c>
      <c r="L27" s="139">
        <v>0.01</v>
      </c>
      <c r="M27" s="139">
        <v>0.32</v>
      </c>
    </row>
    <row r="28" spans="1:13" ht="15" customHeight="1" x14ac:dyDescent="0.5">
      <c r="A28" s="3" t="s">
        <v>26</v>
      </c>
      <c r="B28" s="141">
        <v>0.1</v>
      </c>
      <c r="C28" s="141">
        <v>0.13</v>
      </c>
      <c r="D28" s="141">
        <v>0.04</v>
      </c>
      <c r="E28" s="141">
        <v>-0.1</v>
      </c>
      <c r="F28" s="141">
        <v>0.01</v>
      </c>
      <c r="G28" s="141">
        <v>0.32</v>
      </c>
      <c r="H28" s="141">
        <v>-0.04</v>
      </c>
      <c r="I28" s="141">
        <v>-0.01</v>
      </c>
      <c r="J28" s="141">
        <v>-0.04</v>
      </c>
      <c r="K28" s="142">
        <v>0.05</v>
      </c>
      <c r="L28" s="142">
        <v>0.01</v>
      </c>
      <c r="M28" s="142">
        <v>0.39</v>
      </c>
    </row>
    <row r="29" spans="1:13" ht="15" customHeight="1" x14ac:dyDescent="0.5">
      <c r="A29" s="3" t="s">
        <v>27</v>
      </c>
      <c r="B29" s="141">
        <v>0.28999999999999998</v>
      </c>
      <c r="C29" s="141">
        <v>0.23</v>
      </c>
      <c r="D29" s="141">
        <v>-0.01</v>
      </c>
      <c r="E29" s="141">
        <v>0.03</v>
      </c>
      <c r="F29" s="141">
        <v>0.04</v>
      </c>
      <c r="G29" s="141">
        <v>0.35</v>
      </c>
      <c r="H29" s="141">
        <v>-0.04</v>
      </c>
      <c r="I29" s="141">
        <v>0.06</v>
      </c>
      <c r="J29" s="141">
        <v>-0.04</v>
      </c>
      <c r="K29" s="142">
        <v>0.05</v>
      </c>
      <c r="L29" s="142">
        <v>0.01</v>
      </c>
      <c r="M29" s="142">
        <v>0.26</v>
      </c>
    </row>
    <row r="30" spans="1:13" ht="15" customHeight="1" x14ac:dyDescent="0.5">
      <c r="A30" s="3" t="s">
        <v>28</v>
      </c>
      <c r="B30" s="141">
        <v>0.33</v>
      </c>
      <c r="C30" s="141">
        <v>0.33</v>
      </c>
      <c r="D30" s="141">
        <v>0.01</v>
      </c>
      <c r="E30" s="141">
        <v>-0.05</v>
      </c>
      <c r="F30" s="141">
        <v>-0.01</v>
      </c>
      <c r="G30" s="141">
        <v>0.61</v>
      </c>
      <c r="H30" s="141">
        <v>0.03</v>
      </c>
      <c r="I30" s="141">
        <v>-0.02</v>
      </c>
      <c r="J30" s="141">
        <v>-0.05</v>
      </c>
      <c r="K30" s="142">
        <v>0.05</v>
      </c>
      <c r="L30" s="142">
        <v>0</v>
      </c>
      <c r="M30" s="142">
        <v>0.36</v>
      </c>
    </row>
    <row r="31" spans="1:13" ht="15" customHeight="1" x14ac:dyDescent="0.5">
      <c r="A31" s="3" t="s">
        <v>29</v>
      </c>
      <c r="B31" s="141">
        <v>0.19</v>
      </c>
      <c r="C31" s="141">
        <v>0.28000000000000003</v>
      </c>
      <c r="D31" s="141">
        <v>-0.01</v>
      </c>
      <c r="E31" s="141">
        <v>-0.04</v>
      </c>
      <c r="F31" s="141">
        <v>0.09</v>
      </c>
      <c r="G31" s="141">
        <v>0.52</v>
      </c>
      <c r="H31" s="141">
        <v>-0.08</v>
      </c>
      <c r="I31" s="141">
        <v>0.06</v>
      </c>
      <c r="J31" s="141">
        <v>-0.04</v>
      </c>
      <c r="K31" s="142">
        <v>0.06</v>
      </c>
      <c r="L31" s="142">
        <v>0.01</v>
      </c>
      <c r="M31" s="142">
        <v>0.26</v>
      </c>
    </row>
    <row r="32" spans="1:13" ht="15" customHeight="1" x14ac:dyDescent="0.5">
      <c r="A32" s="3" t="s">
        <v>30</v>
      </c>
      <c r="B32" s="141">
        <v>0.15</v>
      </c>
      <c r="C32" s="141">
        <v>0.22</v>
      </c>
      <c r="D32" s="141">
        <v>0.01</v>
      </c>
      <c r="E32" s="141">
        <v>0.03</v>
      </c>
      <c r="F32" s="141">
        <v>0.03</v>
      </c>
      <c r="G32" s="141">
        <v>0.41</v>
      </c>
      <c r="H32" s="141">
        <v>0.01</v>
      </c>
      <c r="I32" s="141">
        <v>-0.05</v>
      </c>
      <c r="J32" s="141">
        <v>-0.02</v>
      </c>
      <c r="K32" s="142">
        <v>0.04</v>
      </c>
      <c r="L32" s="142">
        <v>0.01</v>
      </c>
      <c r="M32" s="142">
        <v>0.43</v>
      </c>
    </row>
    <row r="33" spans="1:13" ht="15" customHeight="1" x14ac:dyDescent="0.5">
      <c r="A33" s="3" t="s">
        <v>31</v>
      </c>
      <c r="B33" s="141">
        <v>0.25</v>
      </c>
      <c r="C33" s="141">
        <v>0.28000000000000003</v>
      </c>
      <c r="D33" s="141">
        <v>0.05</v>
      </c>
      <c r="E33" s="141">
        <v>0.01</v>
      </c>
      <c r="F33" s="141">
        <v>0.02</v>
      </c>
      <c r="G33" s="141">
        <v>0.53</v>
      </c>
      <c r="H33" s="141">
        <v>0</v>
      </c>
      <c r="I33" s="141">
        <v>-0.03</v>
      </c>
      <c r="J33" s="141">
        <v>-0.06</v>
      </c>
      <c r="K33" s="142">
        <v>0.02</v>
      </c>
      <c r="L33" s="142">
        <v>0.02</v>
      </c>
      <c r="M33" s="142">
        <v>0.06</v>
      </c>
    </row>
    <row r="34" spans="1:13" ht="15" customHeight="1" x14ac:dyDescent="0.5">
      <c r="A34" s="3" t="s">
        <v>32</v>
      </c>
      <c r="B34" s="141">
        <v>0.28999999999999998</v>
      </c>
      <c r="C34" s="141">
        <v>0.17</v>
      </c>
      <c r="D34" s="141">
        <v>-0.01</v>
      </c>
      <c r="E34" s="141">
        <v>0.01</v>
      </c>
      <c r="F34" s="141">
        <v>0.02</v>
      </c>
      <c r="G34" s="141">
        <v>0.25</v>
      </c>
      <c r="H34" s="141">
        <v>-0.04</v>
      </c>
      <c r="I34" s="141">
        <v>-0.04</v>
      </c>
      <c r="J34" s="141">
        <v>-0.05</v>
      </c>
      <c r="K34" s="142">
        <v>0.06</v>
      </c>
      <c r="L34" s="142">
        <v>0.01</v>
      </c>
      <c r="M34" s="142">
        <v>0.36</v>
      </c>
    </row>
    <row r="35" spans="1:13" ht="15" customHeight="1" x14ac:dyDescent="0.5">
      <c r="A35" s="2" t="s">
        <v>33</v>
      </c>
      <c r="B35" s="138">
        <v>0.43</v>
      </c>
      <c r="C35" s="138">
        <v>0.38</v>
      </c>
      <c r="D35" s="138">
        <v>0.01</v>
      </c>
      <c r="E35" s="138">
        <v>-0.06</v>
      </c>
      <c r="F35" s="138">
        <v>0.04</v>
      </c>
      <c r="G35" s="138">
        <v>0.33</v>
      </c>
      <c r="H35" s="138">
        <v>-0.02</v>
      </c>
      <c r="I35" s="138">
        <v>-0.06</v>
      </c>
      <c r="J35" s="138">
        <v>-0.06</v>
      </c>
      <c r="K35" s="139">
        <v>0.09</v>
      </c>
      <c r="L35" s="139">
        <v>0.01</v>
      </c>
      <c r="M35" s="139">
        <v>0.3</v>
      </c>
    </row>
    <row r="36" spans="1:13" ht="15" customHeight="1" x14ac:dyDescent="0.5">
      <c r="A36" s="3" t="s">
        <v>34</v>
      </c>
      <c r="B36" s="141">
        <v>0.19</v>
      </c>
      <c r="C36" s="141">
        <v>0.44</v>
      </c>
      <c r="D36" s="141">
        <v>-0.02</v>
      </c>
      <c r="E36" s="141">
        <v>-0.03</v>
      </c>
      <c r="F36" s="141">
        <v>0.01</v>
      </c>
      <c r="G36" s="141">
        <v>0.42</v>
      </c>
      <c r="H36" s="141">
        <v>0</v>
      </c>
      <c r="I36" s="141">
        <v>-0.1</v>
      </c>
      <c r="J36" s="141">
        <v>-0.08</v>
      </c>
      <c r="K36" s="142">
        <v>0.15</v>
      </c>
      <c r="L36" s="142">
        <v>0.02</v>
      </c>
      <c r="M36" s="142">
        <v>0.42</v>
      </c>
    </row>
    <row r="37" spans="1:13" ht="15" customHeight="1" x14ac:dyDescent="0.5">
      <c r="A37" s="3" t="s">
        <v>35</v>
      </c>
      <c r="B37" s="141">
        <v>0.21</v>
      </c>
      <c r="C37" s="141">
        <v>0.2</v>
      </c>
      <c r="D37" s="141">
        <v>0.17</v>
      </c>
      <c r="E37" s="141">
        <v>-0.09</v>
      </c>
      <c r="F37" s="141">
        <v>0.03</v>
      </c>
      <c r="G37" s="141">
        <v>0.62</v>
      </c>
      <c r="H37" s="141">
        <v>-0.01</v>
      </c>
      <c r="I37" s="141">
        <v>-0.1</v>
      </c>
      <c r="J37" s="141">
        <v>-7.0000000000000007E-2</v>
      </c>
      <c r="K37" s="142">
        <v>0.06</v>
      </c>
      <c r="L37" s="142">
        <v>0.01</v>
      </c>
      <c r="M37" s="142">
        <v>0.15</v>
      </c>
    </row>
    <row r="38" spans="1:13" ht="15" customHeight="1" x14ac:dyDescent="0.5">
      <c r="A38" s="3" t="s">
        <v>36</v>
      </c>
      <c r="B38" s="141">
        <v>0.69</v>
      </c>
      <c r="C38" s="141">
        <v>0.28000000000000003</v>
      </c>
      <c r="D38" s="141">
        <v>0.08</v>
      </c>
      <c r="E38" s="141">
        <v>-0.14000000000000001</v>
      </c>
      <c r="F38" s="141">
        <v>7.0000000000000007E-2</v>
      </c>
      <c r="G38" s="141">
        <v>0.26</v>
      </c>
      <c r="H38" s="141">
        <v>-0.11</v>
      </c>
      <c r="I38" s="141">
        <v>-0.1</v>
      </c>
      <c r="J38" s="141">
        <v>-0.04</v>
      </c>
      <c r="K38" s="142">
        <v>7.0000000000000007E-2</v>
      </c>
      <c r="L38" s="142">
        <v>0.01</v>
      </c>
      <c r="M38" s="142">
        <v>0.15</v>
      </c>
    </row>
    <row r="39" spans="1:13" ht="15" customHeight="1" x14ac:dyDescent="0.5">
      <c r="A39" s="3" t="s">
        <v>37</v>
      </c>
      <c r="B39" s="141">
        <v>0.39</v>
      </c>
      <c r="C39" s="141">
        <v>0.41</v>
      </c>
      <c r="D39" s="141">
        <v>-0.05</v>
      </c>
      <c r="E39" s="141">
        <v>-0.13</v>
      </c>
      <c r="F39" s="141">
        <v>0.04</v>
      </c>
      <c r="G39" s="141">
        <v>0.34</v>
      </c>
      <c r="H39" s="141">
        <v>0.06</v>
      </c>
      <c r="I39" s="141">
        <v>-0.02</v>
      </c>
      <c r="J39" s="141">
        <v>-0.08</v>
      </c>
      <c r="K39" s="142">
        <v>0.06</v>
      </c>
      <c r="L39" s="142">
        <v>0.01</v>
      </c>
      <c r="M39" s="142">
        <v>0.25</v>
      </c>
    </row>
    <row r="40" spans="1:13" ht="15" customHeight="1" x14ac:dyDescent="0.5">
      <c r="A40" s="3" t="s">
        <v>38</v>
      </c>
      <c r="B40" s="141">
        <v>0.15</v>
      </c>
      <c r="C40" s="141">
        <v>0.19</v>
      </c>
      <c r="D40" s="141">
        <v>0.02</v>
      </c>
      <c r="E40" s="141">
        <v>-0.06</v>
      </c>
      <c r="F40" s="141">
        <v>0.04</v>
      </c>
      <c r="G40" s="141">
        <v>0.42</v>
      </c>
      <c r="H40" s="141">
        <v>-7.0000000000000007E-2</v>
      </c>
      <c r="I40" s="141">
        <v>-0.11</v>
      </c>
      <c r="J40" s="141">
        <v>-0.08</v>
      </c>
      <c r="K40" s="142">
        <v>7.0000000000000007E-2</v>
      </c>
      <c r="L40" s="142">
        <v>0.01</v>
      </c>
      <c r="M40" s="142">
        <v>0.27</v>
      </c>
    </row>
    <row r="41" spans="1:13" ht="15" customHeight="1" x14ac:dyDescent="0.5">
      <c r="A41" s="3" t="s">
        <v>39</v>
      </c>
      <c r="B41" s="141">
        <v>0.14000000000000001</v>
      </c>
      <c r="C41" s="141">
        <v>0.12</v>
      </c>
      <c r="D41" s="141">
        <v>-0.02</v>
      </c>
      <c r="E41" s="141">
        <v>-0.1</v>
      </c>
      <c r="F41" s="141">
        <v>0.02</v>
      </c>
      <c r="G41" s="141">
        <v>0.2</v>
      </c>
      <c r="H41" s="141">
        <v>-0.01</v>
      </c>
      <c r="I41" s="141">
        <v>7.0000000000000007E-2</v>
      </c>
      <c r="J41" s="141">
        <v>0</v>
      </c>
      <c r="K41" s="142">
        <v>0.01</v>
      </c>
      <c r="L41" s="142">
        <v>0.01</v>
      </c>
      <c r="M41" s="142">
        <v>0.3</v>
      </c>
    </row>
    <row r="42" spans="1:13" ht="15" customHeight="1" x14ac:dyDescent="0.5">
      <c r="A42" s="3" t="s">
        <v>40</v>
      </c>
      <c r="B42" s="141">
        <v>0.2</v>
      </c>
      <c r="C42" s="141">
        <v>0.16</v>
      </c>
      <c r="D42" s="141">
        <v>0.02</v>
      </c>
      <c r="E42" s="141">
        <v>0.04</v>
      </c>
      <c r="F42" s="141">
        <v>0.01</v>
      </c>
      <c r="G42" s="141">
        <v>0.38</v>
      </c>
      <c r="H42" s="141">
        <v>0.05</v>
      </c>
      <c r="I42" s="141">
        <v>0</v>
      </c>
      <c r="J42" s="141">
        <v>-0.12</v>
      </c>
      <c r="K42" s="142">
        <v>0.13</v>
      </c>
      <c r="L42" s="142">
        <v>0.01</v>
      </c>
      <c r="M42" s="142">
        <v>0.55000000000000004</v>
      </c>
    </row>
    <row r="43" spans="1:13" ht="15" customHeight="1" x14ac:dyDescent="0.5">
      <c r="A43" s="3" t="s">
        <v>41</v>
      </c>
      <c r="B43" s="141">
        <v>0.37</v>
      </c>
      <c r="C43" s="141">
        <v>0.41</v>
      </c>
      <c r="D43" s="141">
        <v>-0.03</v>
      </c>
      <c r="E43" s="141">
        <v>0.11</v>
      </c>
      <c r="F43" s="141">
        <v>0.03</v>
      </c>
      <c r="G43" s="141">
        <v>0.28999999999999998</v>
      </c>
      <c r="H43" s="141">
        <v>0.01</v>
      </c>
      <c r="I43" s="141">
        <v>-0.02</v>
      </c>
      <c r="J43" s="141">
        <v>-0.06</v>
      </c>
      <c r="K43" s="142">
        <v>0.1</v>
      </c>
      <c r="L43" s="142">
        <v>0.01</v>
      </c>
      <c r="M43" s="142">
        <v>0.4</v>
      </c>
    </row>
    <row r="44" spans="1:13" ht="15" customHeight="1" x14ac:dyDescent="0.5">
      <c r="A44" s="3" t="s">
        <v>42</v>
      </c>
      <c r="B44" s="141">
        <v>0.62</v>
      </c>
      <c r="C44" s="141">
        <v>0.27</v>
      </c>
      <c r="D44" s="141">
        <v>-0.01</v>
      </c>
      <c r="E44" s="141">
        <v>0.17</v>
      </c>
      <c r="F44" s="141">
        <v>0.05</v>
      </c>
      <c r="G44" s="141">
        <v>0.11</v>
      </c>
      <c r="H44" s="141">
        <v>0.02</v>
      </c>
      <c r="I44" s="141">
        <v>-0.11</v>
      </c>
      <c r="J44" s="141">
        <v>0.04</v>
      </c>
      <c r="K44" s="142">
        <v>0.05</v>
      </c>
      <c r="L44" s="142">
        <v>0.01</v>
      </c>
      <c r="M44" s="142">
        <v>0.21</v>
      </c>
    </row>
    <row r="45" spans="1:13" ht="15" customHeight="1" x14ac:dyDescent="0.5">
      <c r="A45" s="3" t="s">
        <v>43</v>
      </c>
      <c r="B45" s="141">
        <v>0.37</v>
      </c>
      <c r="C45" s="141">
        <v>0.34</v>
      </c>
      <c r="D45" s="141">
        <v>-0.02</v>
      </c>
      <c r="E45" s="141">
        <v>-0.09</v>
      </c>
      <c r="F45" s="141">
        <v>-0.01</v>
      </c>
      <c r="G45" s="141">
        <v>0.42</v>
      </c>
      <c r="H45" s="141">
        <v>0.09</v>
      </c>
      <c r="I45" s="141">
        <v>-0.03</v>
      </c>
      <c r="J45" s="141">
        <v>-0.02</v>
      </c>
      <c r="K45" s="142">
        <v>0.12</v>
      </c>
      <c r="L45" s="142">
        <v>0</v>
      </c>
      <c r="M45" s="142">
        <v>0.43</v>
      </c>
    </row>
    <row r="46" spans="1:13" ht="15" customHeight="1" x14ac:dyDescent="0.5">
      <c r="A46" s="3" t="s">
        <v>44</v>
      </c>
      <c r="B46" s="141">
        <v>0.32</v>
      </c>
      <c r="C46" s="141">
        <v>0.86</v>
      </c>
      <c r="D46" s="141">
        <v>-0.04</v>
      </c>
      <c r="E46" s="141">
        <v>-0.09</v>
      </c>
      <c r="F46" s="141">
        <v>0.09</v>
      </c>
      <c r="G46" s="141">
        <v>0.42</v>
      </c>
      <c r="H46" s="141">
        <v>-0.04</v>
      </c>
      <c r="I46" s="141">
        <v>-0.08</v>
      </c>
      <c r="J46" s="141">
        <v>-0.11</v>
      </c>
      <c r="K46" s="142">
        <v>0.14000000000000001</v>
      </c>
      <c r="L46" s="142">
        <v>0.03</v>
      </c>
      <c r="M46" s="142">
        <v>0.53</v>
      </c>
    </row>
    <row r="47" spans="1:13" ht="15" customHeight="1" x14ac:dyDescent="0.5">
      <c r="A47" s="3" t="s">
        <v>45</v>
      </c>
      <c r="B47" s="141">
        <v>0.39</v>
      </c>
      <c r="C47" s="141">
        <v>0.18</v>
      </c>
      <c r="D47" s="141">
        <v>-0.04</v>
      </c>
      <c r="E47" s="141">
        <v>7.0000000000000007E-2</v>
      </c>
      <c r="F47" s="141">
        <v>-0.01</v>
      </c>
      <c r="G47" s="141">
        <v>0.49</v>
      </c>
      <c r="H47" s="141">
        <v>0</v>
      </c>
      <c r="I47" s="141">
        <v>-0.14000000000000001</v>
      </c>
      <c r="J47" s="141">
        <v>-0.11</v>
      </c>
      <c r="K47" s="142">
        <v>0.24</v>
      </c>
      <c r="L47" s="142">
        <v>0</v>
      </c>
      <c r="M47" s="142">
        <v>-0.08</v>
      </c>
    </row>
    <row r="48" spans="1:13" ht="15" customHeight="1" x14ac:dyDescent="0.5">
      <c r="A48" s="2" t="s">
        <v>46</v>
      </c>
      <c r="B48" s="138">
        <v>0.57999999999999996</v>
      </c>
      <c r="C48" s="138">
        <v>0.33</v>
      </c>
      <c r="D48" s="138">
        <v>-0.01</v>
      </c>
      <c r="E48" s="138">
        <v>-0.08</v>
      </c>
      <c r="F48" s="138">
        <v>0.01</v>
      </c>
      <c r="G48" s="138">
        <v>0.26</v>
      </c>
      <c r="H48" s="138">
        <v>-0.01</v>
      </c>
      <c r="I48" s="138">
        <v>0.06</v>
      </c>
      <c r="J48" s="138">
        <v>-0.06</v>
      </c>
      <c r="K48" s="139">
        <v>0.08</v>
      </c>
      <c r="L48" s="139">
        <v>0.01</v>
      </c>
      <c r="M48" s="139">
        <v>0.23</v>
      </c>
    </row>
    <row r="49" spans="1:13" ht="15" customHeight="1" x14ac:dyDescent="0.5">
      <c r="A49" s="3" t="s">
        <v>47</v>
      </c>
      <c r="B49" s="141">
        <v>0.79</v>
      </c>
      <c r="C49" s="141">
        <v>0.28999999999999998</v>
      </c>
      <c r="D49" s="141">
        <v>-0.01</v>
      </c>
      <c r="E49" s="141">
        <v>-0.06</v>
      </c>
      <c r="F49" s="141">
        <v>0.05</v>
      </c>
      <c r="G49" s="141">
        <v>0.59</v>
      </c>
      <c r="H49" s="141">
        <v>-0.08</v>
      </c>
      <c r="I49" s="141">
        <v>0.17</v>
      </c>
      <c r="J49" s="141">
        <v>-0.05</v>
      </c>
      <c r="K49" s="142">
        <v>0.08</v>
      </c>
      <c r="L49" s="142">
        <v>0.01</v>
      </c>
      <c r="M49" s="142">
        <v>0.27</v>
      </c>
    </row>
    <row r="50" spans="1:13" ht="15" customHeight="1" x14ac:dyDescent="0.5">
      <c r="A50" s="3" t="s">
        <v>48</v>
      </c>
      <c r="B50" s="141">
        <v>0.25</v>
      </c>
      <c r="C50" s="141">
        <v>0.37</v>
      </c>
      <c r="D50" s="141">
        <v>0</v>
      </c>
      <c r="E50" s="141">
        <v>0.03</v>
      </c>
      <c r="F50" s="141">
        <v>-0.01</v>
      </c>
      <c r="G50" s="141">
        <v>0.39</v>
      </c>
      <c r="H50" s="141">
        <v>-0.03</v>
      </c>
      <c r="I50" s="141">
        <v>-0.05</v>
      </c>
      <c r="J50" s="141">
        <v>-0.08</v>
      </c>
      <c r="K50" s="142">
        <v>0.15</v>
      </c>
      <c r="L50" s="142">
        <v>0.03</v>
      </c>
      <c r="M50" s="142">
        <v>0.38</v>
      </c>
    </row>
    <row r="51" spans="1:13" ht="15" customHeight="1" x14ac:dyDescent="0.5">
      <c r="A51" s="3" t="s">
        <v>49</v>
      </c>
      <c r="B51" s="141">
        <v>0.24</v>
      </c>
      <c r="C51" s="141">
        <v>0.24</v>
      </c>
      <c r="D51" s="141">
        <v>-0.04</v>
      </c>
      <c r="E51" s="141">
        <v>-7.0000000000000007E-2</v>
      </c>
      <c r="F51" s="141">
        <v>0.05</v>
      </c>
      <c r="G51" s="141">
        <v>0.28999999999999998</v>
      </c>
      <c r="H51" s="141">
        <v>-0.05</v>
      </c>
      <c r="I51" s="141">
        <v>0.17</v>
      </c>
      <c r="J51" s="141">
        <v>-0.08</v>
      </c>
      <c r="K51" s="142">
        <v>0.1</v>
      </c>
      <c r="L51" s="142">
        <v>0.01</v>
      </c>
      <c r="M51" s="142">
        <v>0.18</v>
      </c>
    </row>
    <row r="52" spans="1:13" ht="15" customHeight="1" x14ac:dyDescent="0.5">
      <c r="A52" s="3" t="s">
        <v>50</v>
      </c>
      <c r="B52" s="141">
        <v>0.59</v>
      </c>
      <c r="C52" s="141">
        <v>0.34</v>
      </c>
      <c r="D52" s="141">
        <v>0</v>
      </c>
      <c r="E52" s="141">
        <v>-0.09</v>
      </c>
      <c r="F52" s="141">
        <v>-0.01</v>
      </c>
      <c r="G52" s="141">
        <v>0.18</v>
      </c>
      <c r="H52" s="141">
        <v>0.02</v>
      </c>
      <c r="I52" s="141">
        <v>0.03</v>
      </c>
      <c r="J52" s="141">
        <v>-0.06</v>
      </c>
      <c r="K52" s="142">
        <v>0.08</v>
      </c>
      <c r="L52" s="142">
        <v>0.01</v>
      </c>
      <c r="M52" s="142">
        <v>0.22</v>
      </c>
    </row>
    <row r="53" spans="1:13" ht="15" customHeight="1" x14ac:dyDescent="0.5">
      <c r="A53" s="2" t="s">
        <v>51</v>
      </c>
      <c r="B53" s="138">
        <v>0.57999999999999996</v>
      </c>
      <c r="C53" s="138">
        <v>0.42</v>
      </c>
      <c r="D53" s="138">
        <v>0.03</v>
      </c>
      <c r="E53" s="138">
        <v>0</v>
      </c>
      <c r="F53" s="138">
        <v>0.05</v>
      </c>
      <c r="G53" s="138">
        <v>0.21</v>
      </c>
      <c r="H53" s="138">
        <v>-0.03</v>
      </c>
      <c r="I53" s="138">
        <v>0.06</v>
      </c>
      <c r="J53" s="138">
        <v>-0.1</v>
      </c>
      <c r="K53" s="139">
        <v>0.09</v>
      </c>
      <c r="L53" s="139">
        <v>0.01</v>
      </c>
      <c r="M53" s="139">
        <v>0.2</v>
      </c>
    </row>
    <row r="54" spans="1:13" ht="15" customHeight="1" x14ac:dyDescent="0.5">
      <c r="A54" s="3" t="s">
        <v>52</v>
      </c>
      <c r="B54" s="141">
        <v>0.56000000000000005</v>
      </c>
      <c r="C54" s="141">
        <v>0.51</v>
      </c>
      <c r="D54" s="141">
        <v>7.0000000000000007E-2</v>
      </c>
      <c r="E54" s="141">
        <v>0.05</v>
      </c>
      <c r="F54" s="141">
        <v>0.01</v>
      </c>
      <c r="G54" s="141">
        <v>0.3</v>
      </c>
      <c r="H54" s="141">
        <v>0.01</v>
      </c>
      <c r="I54" s="141">
        <v>0.09</v>
      </c>
      <c r="J54" s="141">
        <v>-0.13</v>
      </c>
      <c r="K54" s="142">
        <v>0.1</v>
      </c>
      <c r="L54" s="142">
        <v>0.01</v>
      </c>
      <c r="M54" s="142">
        <v>0.15</v>
      </c>
    </row>
    <row r="55" spans="1:13" ht="15" customHeight="1" x14ac:dyDescent="0.5">
      <c r="A55" s="3" t="s">
        <v>53</v>
      </c>
      <c r="B55" s="141">
        <v>0.72</v>
      </c>
      <c r="C55" s="141">
        <v>0.23</v>
      </c>
      <c r="D55" s="141">
        <v>-0.05</v>
      </c>
      <c r="E55" s="141">
        <v>0.03</v>
      </c>
      <c r="F55" s="141">
        <v>0.11</v>
      </c>
      <c r="G55" s="141">
        <v>0.16</v>
      </c>
      <c r="H55" s="141">
        <v>-0.04</v>
      </c>
      <c r="I55" s="141">
        <v>0</v>
      </c>
      <c r="J55" s="141">
        <v>-7.0000000000000007E-2</v>
      </c>
      <c r="K55" s="142">
        <v>0.05</v>
      </c>
      <c r="L55" s="142">
        <v>0.01</v>
      </c>
      <c r="M55" s="142">
        <v>0</v>
      </c>
    </row>
    <row r="56" spans="1:13" ht="15" customHeight="1" x14ac:dyDescent="0.5">
      <c r="A56" s="3" t="s">
        <v>54</v>
      </c>
      <c r="B56" s="141">
        <v>0.51</v>
      </c>
      <c r="C56" s="141">
        <v>0.42</v>
      </c>
      <c r="D56" s="141">
        <v>0</v>
      </c>
      <c r="E56" s="141">
        <v>-0.12</v>
      </c>
      <c r="F56" s="141">
        <v>0</v>
      </c>
      <c r="G56" s="141">
        <v>0.17</v>
      </c>
      <c r="H56" s="141">
        <v>0.14000000000000001</v>
      </c>
      <c r="I56" s="141">
        <v>-0.03</v>
      </c>
      <c r="J56" s="141">
        <v>-0.08</v>
      </c>
      <c r="K56" s="142">
        <v>0.13</v>
      </c>
      <c r="L56" s="142">
        <v>0.01</v>
      </c>
      <c r="M56" s="142">
        <v>0.02</v>
      </c>
    </row>
    <row r="57" spans="1:13" ht="15" customHeight="1" x14ac:dyDescent="0.5">
      <c r="A57" s="3" t="s">
        <v>55</v>
      </c>
      <c r="B57" s="141">
        <v>0.6</v>
      </c>
      <c r="C57" s="141">
        <v>0.39</v>
      </c>
      <c r="D57" s="141">
        <v>0.01</v>
      </c>
      <c r="E57" s="141">
        <v>-7.0000000000000007E-2</v>
      </c>
      <c r="F57" s="141">
        <v>0.13</v>
      </c>
      <c r="G57" s="141">
        <v>0.1</v>
      </c>
      <c r="H57" s="141">
        <v>-0.15</v>
      </c>
      <c r="I57" s="141">
        <v>0.05</v>
      </c>
      <c r="J57" s="141">
        <v>-0.08</v>
      </c>
      <c r="K57" s="142">
        <v>0.08</v>
      </c>
      <c r="L57" s="142">
        <v>0.01</v>
      </c>
      <c r="M57" s="142">
        <v>0.39</v>
      </c>
    </row>
    <row r="58" spans="1:13" ht="15" customHeight="1" x14ac:dyDescent="0.5">
      <c r="A58" s="3" t="s">
        <v>56</v>
      </c>
      <c r="B58" s="141">
        <v>0.56999999999999995</v>
      </c>
      <c r="C58" s="141">
        <v>0.16</v>
      </c>
      <c r="D58" s="141">
        <v>0</v>
      </c>
      <c r="E58" s="141">
        <v>0.02</v>
      </c>
      <c r="F58" s="141">
        <v>-0.03</v>
      </c>
      <c r="G58" s="141">
        <v>0.14000000000000001</v>
      </c>
      <c r="H58" s="141">
        <v>-0.05</v>
      </c>
      <c r="I58" s="141">
        <v>0.19</v>
      </c>
      <c r="J58" s="141">
        <v>-7.0000000000000007E-2</v>
      </c>
      <c r="K58" s="142">
        <v>0.05</v>
      </c>
      <c r="L58" s="142">
        <v>0.01</v>
      </c>
      <c r="M58" s="142">
        <v>0.44</v>
      </c>
    </row>
    <row r="59" spans="1:13" ht="15" customHeight="1" x14ac:dyDescent="0.5">
      <c r="A59" s="2" t="s">
        <v>57</v>
      </c>
      <c r="B59" s="138">
        <v>0.33</v>
      </c>
      <c r="C59" s="138">
        <v>0.27</v>
      </c>
      <c r="D59" s="138">
        <v>-0.01</v>
      </c>
      <c r="E59" s="138">
        <v>-0.02</v>
      </c>
      <c r="F59" s="138">
        <v>0.01</v>
      </c>
      <c r="G59" s="138">
        <v>0.37</v>
      </c>
      <c r="H59" s="138">
        <v>-0.08</v>
      </c>
      <c r="I59" s="138">
        <v>-0.02</v>
      </c>
      <c r="J59" s="138">
        <v>-0.08</v>
      </c>
      <c r="K59" s="139">
        <v>0.03</v>
      </c>
      <c r="L59" s="139">
        <v>0.01</v>
      </c>
      <c r="M59" s="139">
        <v>0.38</v>
      </c>
    </row>
    <row r="60" spans="1:13" ht="15" customHeight="1" x14ac:dyDescent="0.5">
      <c r="A60" s="3" t="s">
        <v>58</v>
      </c>
      <c r="B60" s="141">
        <v>0.11</v>
      </c>
      <c r="C60" s="141">
        <v>0.22</v>
      </c>
      <c r="D60" s="141">
        <v>0</v>
      </c>
      <c r="E60" s="141">
        <v>0.02</v>
      </c>
      <c r="F60" s="141">
        <v>0</v>
      </c>
      <c r="G60" s="141">
        <v>0.37</v>
      </c>
      <c r="H60" s="141">
        <v>-0.04</v>
      </c>
      <c r="I60" s="141">
        <v>-0.04</v>
      </c>
      <c r="J60" s="141">
        <v>0.03</v>
      </c>
      <c r="K60" s="142">
        <v>0.16</v>
      </c>
      <c r="L60" s="142">
        <v>0.04</v>
      </c>
      <c r="M60" s="142">
        <v>0.24</v>
      </c>
    </row>
    <row r="61" spans="1:13" ht="15" customHeight="1" x14ac:dyDescent="0.5">
      <c r="A61" s="3" t="s">
        <v>59</v>
      </c>
      <c r="B61" s="141">
        <v>0.31</v>
      </c>
      <c r="C61" s="141">
        <v>0.28000000000000003</v>
      </c>
      <c r="D61" s="141">
        <v>-0.02</v>
      </c>
      <c r="E61" s="141">
        <v>-0.03</v>
      </c>
      <c r="F61" s="141">
        <v>0.01</v>
      </c>
      <c r="G61" s="141">
        <v>0.39</v>
      </c>
      <c r="H61" s="141">
        <v>-0.08</v>
      </c>
      <c r="I61" s="141">
        <v>-0.06</v>
      </c>
      <c r="J61" s="141">
        <v>-0.09</v>
      </c>
      <c r="K61" s="142">
        <v>0.03</v>
      </c>
      <c r="L61" s="142">
        <v>0.01</v>
      </c>
      <c r="M61" s="142">
        <v>0.35</v>
      </c>
    </row>
    <row r="62" spans="1:13" ht="15" customHeight="1" x14ac:dyDescent="0.5">
      <c r="A62" s="3" t="s">
        <v>60</v>
      </c>
      <c r="B62" s="141">
        <v>0.38</v>
      </c>
      <c r="C62" s="141">
        <v>0.06</v>
      </c>
      <c r="D62" s="141">
        <v>0.03</v>
      </c>
      <c r="E62" s="141">
        <v>0.09</v>
      </c>
      <c r="F62" s="141">
        <v>0.05</v>
      </c>
      <c r="G62" s="141">
        <v>0.3</v>
      </c>
      <c r="H62" s="141">
        <v>-0.03</v>
      </c>
      <c r="I62" s="141">
        <v>0.12</v>
      </c>
      <c r="J62" s="141">
        <v>-0.02</v>
      </c>
      <c r="K62" s="142">
        <v>0.11</v>
      </c>
      <c r="L62" s="142">
        <v>0.05</v>
      </c>
      <c r="M62" s="142">
        <v>0.61</v>
      </c>
    </row>
    <row r="63" spans="1:13" ht="15" customHeight="1" x14ac:dyDescent="0.5">
      <c r="A63" s="3" t="s">
        <v>61</v>
      </c>
      <c r="B63" s="141">
        <v>0.55000000000000004</v>
      </c>
      <c r="C63" s="141">
        <v>0.12</v>
      </c>
      <c r="D63" s="141">
        <v>0</v>
      </c>
      <c r="E63" s="141">
        <v>-0.04</v>
      </c>
      <c r="F63" s="141">
        <v>0.01</v>
      </c>
      <c r="G63" s="141">
        <v>0.35</v>
      </c>
      <c r="H63" s="141">
        <v>-0.32</v>
      </c>
      <c r="I63" s="141">
        <v>7.0000000000000007E-2</v>
      </c>
      <c r="J63" s="141">
        <v>-0.01</v>
      </c>
      <c r="K63" s="142">
        <v>0.02</v>
      </c>
      <c r="L63" s="142">
        <v>0.01</v>
      </c>
      <c r="M63" s="142">
        <v>0.2</v>
      </c>
    </row>
    <row r="64" spans="1:13" ht="15" customHeight="1" x14ac:dyDescent="0.5">
      <c r="A64" s="3" t="s">
        <v>62</v>
      </c>
      <c r="B64" s="141">
        <v>0.24</v>
      </c>
      <c r="C64" s="141">
        <v>0.31</v>
      </c>
      <c r="D64" s="141">
        <v>0.04</v>
      </c>
      <c r="E64" s="141">
        <v>0.03</v>
      </c>
      <c r="F64" s="141">
        <v>-0.04</v>
      </c>
      <c r="G64" s="141">
        <v>0.16</v>
      </c>
      <c r="H64" s="141">
        <v>-0.05</v>
      </c>
      <c r="I64" s="141">
        <v>0.08</v>
      </c>
      <c r="J64" s="141">
        <v>-0.08</v>
      </c>
      <c r="K64" s="142">
        <v>0.03</v>
      </c>
      <c r="L64" s="142">
        <v>0</v>
      </c>
      <c r="M64" s="142">
        <v>0.53</v>
      </c>
    </row>
    <row r="65" spans="1:13" ht="15" customHeight="1" x14ac:dyDescent="0.5">
      <c r="A65" s="3" t="s">
        <v>63</v>
      </c>
      <c r="B65" s="141">
        <v>0.41</v>
      </c>
      <c r="C65" s="141">
        <v>0.31</v>
      </c>
      <c r="D65" s="141">
        <v>-0.03</v>
      </c>
      <c r="E65" s="141">
        <v>0.03</v>
      </c>
      <c r="F65" s="141">
        <v>0.01</v>
      </c>
      <c r="G65" s="141">
        <v>0.37</v>
      </c>
      <c r="H65" s="141">
        <v>-0.05</v>
      </c>
      <c r="I65" s="141">
        <v>0.06</v>
      </c>
      <c r="J65" s="141">
        <v>-7.0000000000000007E-2</v>
      </c>
      <c r="K65" s="142">
        <v>0.03</v>
      </c>
      <c r="L65" s="142">
        <v>0.01</v>
      </c>
      <c r="M65" s="142">
        <v>0.51</v>
      </c>
    </row>
    <row r="66" spans="1:13" ht="16.5" customHeight="1" x14ac:dyDescent="0.45">
      <c r="A66" s="281" t="s">
        <v>68</v>
      </c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2"/>
    </row>
  </sheetData>
  <mergeCells count="15">
    <mergeCell ref="A2:M2"/>
    <mergeCell ref="A66:M66"/>
    <mergeCell ref="A1:M1"/>
    <mergeCell ref="B3:M3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M4"/>
    <mergeCell ref="A3:A5"/>
  </mergeCells>
  <pageMargins left="0.7" right="0.7" top="0.75" bottom="0.75" header="0.3" footer="0.3"/>
  <pageSetup scale="46" orientation="portrait" horizontalDpi="300" verticalDpi="300" r:id="rId1"/>
  <headerFooter>
    <oddHeader xml:space="preserve">&amp;RFRIDAY, March 28, 2025
</oddHeader>
  </headerFooter>
  <customProperties>
    <customPr name="SourceTableID" r:id="rId2"/>
  </customProperties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F963D-EF87-4726-8839-C460A6AA42C5}">
  <dimension ref="A1:M65"/>
  <sheetViews>
    <sheetView zoomScaleNormal="100" workbookViewId="0">
      <selection sqref="A1:M1"/>
    </sheetView>
  </sheetViews>
  <sheetFormatPr defaultColWidth="9.109375" defaultRowHeight="12.6" x14ac:dyDescent="0.45"/>
  <cols>
    <col min="1" max="1" width="22.6640625" style="144" customWidth="1"/>
    <col min="2" max="2" width="12.6640625" style="144" customWidth="1"/>
    <col min="3" max="3" width="14.6640625" style="144" customWidth="1"/>
    <col min="4" max="6" width="12.6640625" style="144" customWidth="1"/>
    <col min="7" max="7" width="14.6640625" style="144" customWidth="1"/>
    <col min="8" max="8" width="15.6640625" style="144" customWidth="1"/>
    <col min="9" max="10" width="12.6640625" style="144" customWidth="1"/>
    <col min="11" max="11" width="15.6640625" style="144" customWidth="1"/>
    <col min="12" max="13" width="12.6640625" style="144" customWidth="1"/>
    <col min="14" max="16384" width="9.109375" style="144"/>
  </cols>
  <sheetData>
    <row r="1" spans="1:13" ht="16.2" x14ac:dyDescent="0.55000000000000004">
      <c r="A1" s="312" t="s">
        <v>219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</row>
    <row r="2" spans="1:13" ht="15" customHeight="1" x14ac:dyDescent="0.45">
      <c r="A2" s="314"/>
      <c r="B2" s="316" t="s">
        <v>71</v>
      </c>
      <c r="C2" s="318" t="s">
        <v>72</v>
      </c>
      <c r="D2" s="318" t="s">
        <v>69</v>
      </c>
      <c r="E2" s="318" t="s">
        <v>69</v>
      </c>
      <c r="F2" s="318" t="s">
        <v>69</v>
      </c>
      <c r="G2" s="318" t="s">
        <v>69</v>
      </c>
      <c r="H2" s="318" t="s">
        <v>69</v>
      </c>
      <c r="I2" s="318" t="s">
        <v>69</v>
      </c>
      <c r="J2" s="318" t="s">
        <v>69</v>
      </c>
      <c r="K2" s="318" t="s">
        <v>69</v>
      </c>
      <c r="L2" s="318" t="s">
        <v>69</v>
      </c>
      <c r="M2" s="319" t="s">
        <v>69</v>
      </c>
    </row>
    <row r="3" spans="1:13" ht="15" customHeight="1" x14ac:dyDescent="0.45">
      <c r="A3" s="314" t="s">
        <v>69</v>
      </c>
      <c r="B3" s="317"/>
      <c r="C3" s="320" t="s">
        <v>73</v>
      </c>
      <c r="D3" s="320" t="s">
        <v>74</v>
      </c>
      <c r="E3" s="320" t="s">
        <v>75</v>
      </c>
      <c r="F3" s="320" t="s">
        <v>76</v>
      </c>
      <c r="G3" s="319" t="s">
        <v>77</v>
      </c>
      <c r="H3" s="314"/>
      <c r="I3" s="320" t="s">
        <v>78</v>
      </c>
      <c r="J3" s="320" t="s">
        <v>79</v>
      </c>
      <c r="K3" s="320" t="s">
        <v>80</v>
      </c>
      <c r="L3" s="320" t="s">
        <v>81</v>
      </c>
      <c r="M3" s="316" t="s">
        <v>82</v>
      </c>
    </row>
    <row r="4" spans="1:13" ht="81" customHeight="1" x14ac:dyDescent="0.45">
      <c r="A4" s="315" t="s">
        <v>69</v>
      </c>
      <c r="B4" s="317"/>
      <c r="C4" s="321"/>
      <c r="D4" s="321"/>
      <c r="E4" s="321"/>
      <c r="F4" s="321"/>
      <c r="G4" s="181" t="s">
        <v>83</v>
      </c>
      <c r="H4" s="181" t="s">
        <v>84</v>
      </c>
      <c r="I4" s="321"/>
      <c r="J4" s="321"/>
      <c r="K4" s="321"/>
      <c r="L4" s="321"/>
      <c r="M4" s="317"/>
    </row>
    <row r="5" spans="1:13" ht="15" customHeight="1" x14ac:dyDescent="0.5">
      <c r="A5" s="182" t="s">
        <v>4</v>
      </c>
      <c r="B5" s="183">
        <v>2.8</v>
      </c>
      <c r="C5" s="184">
        <v>0.05</v>
      </c>
      <c r="D5" s="184">
        <v>0.01</v>
      </c>
      <c r="E5" s="184">
        <v>0</v>
      </c>
      <c r="F5" s="184">
        <v>0.23</v>
      </c>
      <c r="G5" s="184">
        <v>-0.02</v>
      </c>
      <c r="H5" s="184">
        <v>0.28999999999999998</v>
      </c>
      <c r="I5" s="184">
        <v>0.05</v>
      </c>
      <c r="J5" s="184">
        <v>0.56000000000000005</v>
      </c>
      <c r="K5" s="184">
        <v>0.06</v>
      </c>
      <c r="L5" s="184">
        <v>0.24</v>
      </c>
      <c r="M5" s="185">
        <v>0.14000000000000001</v>
      </c>
    </row>
    <row r="6" spans="1:13" ht="15" customHeight="1" x14ac:dyDescent="0.5">
      <c r="A6" s="186" t="s">
        <v>5</v>
      </c>
      <c r="B6" s="183">
        <v>2.9</v>
      </c>
      <c r="C6" s="184">
        <v>0.06</v>
      </c>
      <c r="D6" s="184">
        <v>0</v>
      </c>
      <c r="E6" s="184">
        <v>-0.03</v>
      </c>
      <c r="F6" s="184">
        <v>0.17</v>
      </c>
      <c r="G6" s="184">
        <v>-0.08</v>
      </c>
      <c r="H6" s="184">
        <v>0.2</v>
      </c>
      <c r="I6" s="184">
        <v>7.0000000000000007E-2</v>
      </c>
      <c r="J6" s="184">
        <v>0.52</v>
      </c>
      <c r="K6" s="184">
        <v>0.01</v>
      </c>
      <c r="L6" s="184">
        <v>0.27</v>
      </c>
      <c r="M6" s="185">
        <v>0.32</v>
      </c>
    </row>
    <row r="7" spans="1:13" ht="15" customHeight="1" x14ac:dyDescent="0.5">
      <c r="A7" s="187" t="s">
        <v>6</v>
      </c>
      <c r="B7" s="188">
        <v>2.6</v>
      </c>
      <c r="C7" s="189">
        <v>0.04</v>
      </c>
      <c r="D7" s="189">
        <v>0</v>
      </c>
      <c r="E7" s="189">
        <v>0</v>
      </c>
      <c r="F7" s="189">
        <v>0.14000000000000001</v>
      </c>
      <c r="G7" s="189">
        <v>7.0000000000000007E-2</v>
      </c>
      <c r="H7" s="189">
        <v>0.13</v>
      </c>
      <c r="I7" s="189">
        <v>0.12</v>
      </c>
      <c r="J7" s="189">
        <v>0.52</v>
      </c>
      <c r="K7" s="189">
        <v>0</v>
      </c>
      <c r="L7" s="189">
        <v>0.06</v>
      </c>
      <c r="M7" s="190">
        <v>0.4</v>
      </c>
    </row>
    <row r="8" spans="1:13" ht="15" customHeight="1" x14ac:dyDescent="0.5">
      <c r="A8" s="187" t="s">
        <v>7</v>
      </c>
      <c r="B8" s="188">
        <v>3</v>
      </c>
      <c r="C8" s="189">
        <v>0.15</v>
      </c>
      <c r="D8" s="189">
        <v>0</v>
      </c>
      <c r="E8" s="189">
        <v>0.05</v>
      </c>
      <c r="F8" s="189">
        <v>0.27</v>
      </c>
      <c r="G8" s="189">
        <v>-0.05</v>
      </c>
      <c r="H8" s="189">
        <v>0.03</v>
      </c>
      <c r="I8" s="189">
        <v>0.15</v>
      </c>
      <c r="J8" s="189">
        <v>0.87</v>
      </c>
      <c r="K8" s="189">
        <v>-0.02</v>
      </c>
      <c r="L8" s="189">
        <v>0</v>
      </c>
      <c r="M8" s="190">
        <v>0.27</v>
      </c>
    </row>
    <row r="9" spans="1:13" ht="15" customHeight="1" x14ac:dyDescent="0.5">
      <c r="A9" s="187" t="s">
        <v>8</v>
      </c>
      <c r="B9" s="188">
        <v>2.9</v>
      </c>
      <c r="C9" s="189">
        <v>0.02</v>
      </c>
      <c r="D9" s="189">
        <v>0</v>
      </c>
      <c r="E9" s="189">
        <v>-0.08</v>
      </c>
      <c r="F9" s="189">
        <v>0.16</v>
      </c>
      <c r="G9" s="189">
        <v>-0.14000000000000001</v>
      </c>
      <c r="H9" s="189">
        <v>0.28999999999999998</v>
      </c>
      <c r="I9" s="189">
        <v>0.04</v>
      </c>
      <c r="J9" s="189">
        <v>0.4</v>
      </c>
      <c r="K9" s="189">
        <v>0.01</v>
      </c>
      <c r="L9" s="189">
        <v>0.47</v>
      </c>
      <c r="M9" s="190">
        <v>0.28000000000000003</v>
      </c>
    </row>
    <row r="10" spans="1:13" ht="15" customHeight="1" x14ac:dyDescent="0.5">
      <c r="A10" s="187" t="s">
        <v>9</v>
      </c>
      <c r="B10" s="188">
        <v>3.2</v>
      </c>
      <c r="C10" s="189">
        <v>0.05</v>
      </c>
      <c r="D10" s="189">
        <v>0.03</v>
      </c>
      <c r="E10" s="189">
        <v>-0.09</v>
      </c>
      <c r="F10" s="189">
        <v>0.22</v>
      </c>
      <c r="G10" s="189">
        <v>-0.08</v>
      </c>
      <c r="H10" s="189">
        <v>0.08</v>
      </c>
      <c r="I10" s="189">
        <v>-0.05</v>
      </c>
      <c r="J10" s="189">
        <v>0.89</v>
      </c>
      <c r="K10" s="189">
        <v>0.11</v>
      </c>
      <c r="L10" s="189">
        <v>0.15</v>
      </c>
      <c r="M10" s="190">
        <v>0.22</v>
      </c>
    </row>
    <row r="11" spans="1:13" ht="15" customHeight="1" x14ac:dyDescent="0.5">
      <c r="A11" s="187" t="s">
        <v>10</v>
      </c>
      <c r="B11" s="188">
        <v>3.2</v>
      </c>
      <c r="C11" s="189">
        <v>0.04</v>
      </c>
      <c r="D11" s="189">
        <v>-0.01</v>
      </c>
      <c r="E11" s="189">
        <v>0.23</v>
      </c>
      <c r="F11" s="189">
        <v>0.18</v>
      </c>
      <c r="G11" s="189">
        <v>-0.11</v>
      </c>
      <c r="H11" s="189">
        <v>0.14000000000000001</v>
      </c>
      <c r="I11" s="189">
        <v>0.12</v>
      </c>
      <c r="J11" s="189">
        <v>0.52</v>
      </c>
      <c r="K11" s="189">
        <v>0.02</v>
      </c>
      <c r="L11" s="189">
        <v>0.03</v>
      </c>
      <c r="M11" s="190">
        <v>0.54</v>
      </c>
    </row>
    <row r="12" spans="1:13" ht="15" customHeight="1" x14ac:dyDescent="0.5">
      <c r="A12" s="187" t="s">
        <v>11</v>
      </c>
      <c r="B12" s="188">
        <v>2.2999999999999998</v>
      </c>
      <c r="C12" s="189">
        <v>0.65</v>
      </c>
      <c r="D12" s="189">
        <v>-0.02</v>
      </c>
      <c r="E12" s="189">
        <v>0.01</v>
      </c>
      <c r="F12" s="189">
        <v>0.27</v>
      </c>
      <c r="G12" s="189">
        <v>-0.28999999999999998</v>
      </c>
      <c r="H12" s="189">
        <v>0.12</v>
      </c>
      <c r="I12" s="189">
        <v>0.06</v>
      </c>
      <c r="J12" s="189">
        <v>0.75</v>
      </c>
      <c r="K12" s="189">
        <v>-0.02</v>
      </c>
      <c r="L12" s="189">
        <v>0.04</v>
      </c>
      <c r="M12" s="190">
        <v>0.17</v>
      </c>
    </row>
    <row r="13" spans="1:13" ht="15" customHeight="1" x14ac:dyDescent="0.5">
      <c r="A13" s="186" t="s">
        <v>12</v>
      </c>
      <c r="B13" s="183">
        <v>2.2999999999999998</v>
      </c>
      <c r="C13" s="184">
        <v>0.09</v>
      </c>
      <c r="D13" s="184">
        <v>-0.02</v>
      </c>
      <c r="E13" s="184">
        <v>0.05</v>
      </c>
      <c r="F13" s="184">
        <v>0.08</v>
      </c>
      <c r="G13" s="184">
        <v>-0.01</v>
      </c>
      <c r="H13" s="184">
        <v>0.23</v>
      </c>
      <c r="I13" s="184">
        <v>0.05</v>
      </c>
      <c r="J13" s="184">
        <v>0.49</v>
      </c>
      <c r="K13" s="184">
        <v>0.04</v>
      </c>
      <c r="L13" s="184">
        <v>0.28000000000000003</v>
      </c>
      <c r="M13" s="185">
        <v>0.1</v>
      </c>
    </row>
    <row r="14" spans="1:13" ht="15" customHeight="1" x14ac:dyDescent="0.5">
      <c r="A14" s="187" t="s">
        <v>13</v>
      </c>
      <c r="B14" s="188">
        <v>2.1</v>
      </c>
      <c r="C14" s="189">
        <v>0.4</v>
      </c>
      <c r="D14" s="189">
        <v>0</v>
      </c>
      <c r="E14" s="189">
        <v>7.0000000000000007E-2</v>
      </c>
      <c r="F14" s="189">
        <v>0.25</v>
      </c>
      <c r="G14" s="189">
        <v>0.02</v>
      </c>
      <c r="H14" s="189">
        <v>0.38</v>
      </c>
      <c r="I14" s="189">
        <v>-0.05</v>
      </c>
      <c r="J14" s="189">
        <v>0.39</v>
      </c>
      <c r="K14" s="189">
        <v>-0.02</v>
      </c>
      <c r="L14" s="189">
        <v>0.03</v>
      </c>
      <c r="M14" s="190">
        <v>0</v>
      </c>
    </row>
    <row r="15" spans="1:13" ht="15" customHeight="1" x14ac:dyDescent="0.5">
      <c r="A15" s="187" t="s">
        <v>14</v>
      </c>
      <c r="B15" s="188">
        <v>1.4</v>
      </c>
      <c r="C15" s="189">
        <v>0</v>
      </c>
      <c r="D15" s="189">
        <v>0</v>
      </c>
      <c r="E15" s="189">
        <v>0</v>
      </c>
      <c r="F15" s="189">
        <v>-0.02</v>
      </c>
      <c r="G15" s="189">
        <v>0</v>
      </c>
      <c r="H15" s="189">
        <v>-0.01</v>
      </c>
      <c r="I15" s="189">
        <v>7.0000000000000007E-2</v>
      </c>
      <c r="J15" s="189">
        <v>0.12</v>
      </c>
      <c r="K15" s="189">
        <v>-0.02</v>
      </c>
      <c r="L15" s="189">
        <v>0.52</v>
      </c>
      <c r="M15" s="190">
        <v>0.19</v>
      </c>
    </row>
    <row r="16" spans="1:13" ht="15" customHeight="1" x14ac:dyDescent="0.5">
      <c r="A16" s="187" t="s">
        <v>15</v>
      </c>
      <c r="B16" s="188">
        <v>2.2000000000000002</v>
      </c>
      <c r="C16" s="189">
        <v>0.08</v>
      </c>
      <c r="D16" s="189">
        <v>-0.01</v>
      </c>
      <c r="E16" s="189">
        <v>0.03</v>
      </c>
      <c r="F16" s="189">
        <v>0.06</v>
      </c>
      <c r="G16" s="189">
        <v>0.02</v>
      </c>
      <c r="H16" s="189">
        <v>0.12</v>
      </c>
      <c r="I16" s="189">
        <v>0.08</v>
      </c>
      <c r="J16" s="189">
        <v>0.49</v>
      </c>
      <c r="K16" s="189">
        <v>7.0000000000000007E-2</v>
      </c>
      <c r="L16" s="189">
        <v>0.04</v>
      </c>
      <c r="M16" s="190">
        <v>0.04</v>
      </c>
    </row>
    <row r="17" spans="1:13" ht="15" customHeight="1" x14ac:dyDescent="0.5">
      <c r="A17" s="187" t="s">
        <v>16</v>
      </c>
      <c r="B17" s="188">
        <v>2.2999999999999998</v>
      </c>
      <c r="C17" s="189">
        <v>0.02</v>
      </c>
      <c r="D17" s="189">
        <v>0</v>
      </c>
      <c r="E17" s="189">
        <v>7.0000000000000007E-2</v>
      </c>
      <c r="F17" s="189">
        <v>0.02</v>
      </c>
      <c r="G17" s="189">
        <v>-0.01</v>
      </c>
      <c r="H17" s="189">
        <v>0.41</v>
      </c>
      <c r="I17" s="189">
        <v>0.13</v>
      </c>
      <c r="J17" s="189">
        <v>0.61</v>
      </c>
      <c r="K17" s="189">
        <v>7.0000000000000007E-2</v>
      </c>
      <c r="L17" s="189">
        <v>0.22</v>
      </c>
      <c r="M17" s="190">
        <v>7.0000000000000007E-2</v>
      </c>
    </row>
    <row r="18" spans="1:13" ht="15" customHeight="1" x14ac:dyDescent="0.5">
      <c r="A18" s="187" t="s">
        <v>17</v>
      </c>
      <c r="B18" s="188">
        <v>2.4</v>
      </c>
      <c r="C18" s="189">
        <v>7.0000000000000007E-2</v>
      </c>
      <c r="D18" s="189">
        <v>0</v>
      </c>
      <c r="E18" s="189">
        <v>0.01</v>
      </c>
      <c r="F18" s="189">
        <v>7.0000000000000007E-2</v>
      </c>
      <c r="G18" s="189">
        <v>-0.03</v>
      </c>
      <c r="H18" s="189">
        <v>0.24</v>
      </c>
      <c r="I18" s="189">
        <v>0.02</v>
      </c>
      <c r="J18" s="189">
        <v>0.45</v>
      </c>
      <c r="K18" s="189">
        <v>0.03</v>
      </c>
      <c r="L18" s="189">
        <v>0.47</v>
      </c>
      <c r="M18" s="190">
        <v>7.0000000000000007E-2</v>
      </c>
    </row>
    <row r="19" spans="1:13" ht="15" customHeight="1" x14ac:dyDescent="0.5">
      <c r="A19" s="187" t="s">
        <v>18</v>
      </c>
      <c r="B19" s="188">
        <v>2.4</v>
      </c>
      <c r="C19" s="189">
        <v>0.17</v>
      </c>
      <c r="D19" s="189">
        <v>-0.09</v>
      </c>
      <c r="E19" s="189">
        <v>0.17</v>
      </c>
      <c r="F19" s="189">
        <v>0.13</v>
      </c>
      <c r="G19" s="189">
        <v>0</v>
      </c>
      <c r="H19" s="189">
        <v>0.16</v>
      </c>
      <c r="I19" s="189">
        <v>0.04</v>
      </c>
      <c r="J19" s="189">
        <v>0.56999999999999995</v>
      </c>
      <c r="K19" s="189">
        <v>0.05</v>
      </c>
      <c r="L19" s="189">
        <v>0.02</v>
      </c>
      <c r="M19" s="190">
        <v>0.19</v>
      </c>
    </row>
    <row r="20" spans="1:13" ht="15" customHeight="1" x14ac:dyDescent="0.5">
      <c r="A20" s="186" t="s">
        <v>19</v>
      </c>
      <c r="B20" s="183">
        <v>2.2000000000000002</v>
      </c>
      <c r="C20" s="184">
        <v>-0.16</v>
      </c>
      <c r="D20" s="184">
        <v>-0.01</v>
      </c>
      <c r="E20" s="184">
        <v>0.04</v>
      </c>
      <c r="F20" s="184">
        <v>0.27</v>
      </c>
      <c r="G20" s="184">
        <v>0.02</v>
      </c>
      <c r="H20" s="184">
        <v>0.6</v>
      </c>
      <c r="I20" s="184">
        <v>0.06</v>
      </c>
      <c r="J20" s="184">
        <v>0.54</v>
      </c>
      <c r="K20" s="184">
        <v>0.01</v>
      </c>
      <c r="L20" s="184">
        <v>0.09</v>
      </c>
      <c r="M20" s="185">
        <v>-0.04</v>
      </c>
    </row>
    <row r="21" spans="1:13" ht="15" customHeight="1" x14ac:dyDescent="0.5">
      <c r="A21" s="187" t="s">
        <v>20</v>
      </c>
      <c r="B21" s="188">
        <v>1.1000000000000001</v>
      </c>
      <c r="C21" s="189">
        <v>-0.5</v>
      </c>
      <c r="D21" s="189">
        <v>-0.02</v>
      </c>
      <c r="E21" s="189">
        <v>0</v>
      </c>
      <c r="F21" s="189">
        <v>0.16</v>
      </c>
      <c r="G21" s="189">
        <v>-0.03</v>
      </c>
      <c r="H21" s="189">
        <v>0.45</v>
      </c>
      <c r="I21" s="189">
        <v>0.03</v>
      </c>
      <c r="J21" s="189">
        <v>0.42</v>
      </c>
      <c r="K21" s="189">
        <v>0.05</v>
      </c>
      <c r="L21" s="189">
        <v>0.14000000000000001</v>
      </c>
      <c r="M21" s="190">
        <v>-0.23</v>
      </c>
    </row>
    <row r="22" spans="1:13" ht="15" customHeight="1" x14ac:dyDescent="0.5">
      <c r="A22" s="187" t="s">
        <v>21</v>
      </c>
      <c r="B22" s="188">
        <v>3.8</v>
      </c>
      <c r="C22" s="189">
        <v>-0.37</v>
      </c>
      <c r="D22" s="189">
        <v>-0.04</v>
      </c>
      <c r="E22" s="189">
        <v>-0.01</v>
      </c>
      <c r="F22" s="189">
        <v>0.44</v>
      </c>
      <c r="G22" s="189">
        <v>0.26</v>
      </c>
      <c r="H22" s="189">
        <v>1.77</v>
      </c>
      <c r="I22" s="189">
        <v>0.03</v>
      </c>
      <c r="J22" s="189">
        <v>0.59</v>
      </c>
      <c r="K22" s="189">
        <v>-0.01</v>
      </c>
      <c r="L22" s="189">
        <v>0.04</v>
      </c>
      <c r="M22" s="190">
        <v>0.15</v>
      </c>
    </row>
    <row r="23" spans="1:13" ht="15" customHeight="1" x14ac:dyDescent="0.5">
      <c r="A23" s="187" t="s">
        <v>22</v>
      </c>
      <c r="B23" s="188">
        <v>2.1</v>
      </c>
      <c r="C23" s="189">
        <v>0.06</v>
      </c>
      <c r="D23" s="189">
        <v>-0.01</v>
      </c>
      <c r="E23" s="189">
        <v>-0.02</v>
      </c>
      <c r="F23" s="189">
        <v>0.3</v>
      </c>
      <c r="G23" s="189">
        <v>0.01</v>
      </c>
      <c r="H23" s="189">
        <v>0.19</v>
      </c>
      <c r="I23" s="189">
        <v>0.03</v>
      </c>
      <c r="J23" s="189">
        <v>0.59</v>
      </c>
      <c r="K23" s="189">
        <v>0.03</v>
      </c>
      <c r="L23" s="189">
        <v>0.02</v>
      </c>
      <c r="M23" s="190">
        <v>0.15</v>
      </c>
    </row>
    <row r="24" spans="1:13" ht="15" customHeight="1" x14ac:dyDescent="0.5">
      <c r="A24" s="187" t="s">
        <v>23</v>
      </c>
      <c r="B24" s="188">
        <v>2.5</v>
      </c>
      <c r="C24" s="189">
        <v>-0.06</v>
      </c>
      <c r="D24" s="189">
        <v>0</v>
      </c>
      <c r="E24" s="189">
        <v>0.17</v>
      </c>
      <c r="F24" s="189">
        <v>0.3</v>
      </c>
      <c r="G24" s="189">
        <v>-0.02</v>
      </c>
      <c r="H24" s="189">
        <v>0.55000000000000004</v>
      </c>
      <c r="I24" s="189">
        <v>0.08</v>
      </c>
      <c r="J24" s="189">
        <v>0.61</v>
      </c>
      <c r="K24" s="189">
        <v>-0.04</v>
      </c>
      <c r="L24" s="189">
        <v>0.08</v>
      </c>
      <c r="M24" s="190">
        <v>-7.0000000000000007E-2</v>
      </c>
    </row>
    <row r="25" spans="1:13" ht="15" customHeight="1" x14ac:dyDescent="0.5">
      <c r="A25" s="187" t="s">
        <v>24</v>
      </c>
      <c r="B25" s="188">
        <v>2.8</v>
      </c>
      <c r="C25" s="189">
        <v>0.37</v>
      </c>
      <c r="D25" s="189">
        <v>-0.02</v>
      </c>
      <c r="E25" s="189">
        <v>0.02</v>
      </c>
      <c r="F25" s="189">
        <v>0.21</v>
      </c>
      <c r="G25" s="189">
        <v>-0.08</v>
      </c>
      <c r="H25" s="189">
        <v>0.41</v>
      </c>
      <c r="I25" s="189">
        <v>0.17</v>
      </c>
      <c r="J25" s="189">
        <v>0.56000000000000005</v>
      </c>
      <c r="K25" s="189">
        <v>-0.03</v>
      </c>
      <c r="L25" s="189">
        <v>0.18</v>
      </c>
      <c r="M25" s="190">
        <v>0</v>
      </c>
    </row>
    <row r="26" spans="1:13" ht="15" customHeight="1" x14ac:dyDescent="0.5">
      <c r="A26" s="186" t="s">
        <v>25</v>
      </c>
      <c r="B26" s="183">
        <v>1</v>
      </c>
      <c r="C26" s="184">
        <v>-0.99</v>
      </c>
      <c r="D26" s="184">
        <v>0.01</v>
      </c>
      <c r="E26" s="184">
        <v>-0.01</v>
      </c>
      <c r="F26" s="184">
        <v>0.26</v>
      </c>
      <c r="G26" s="184">
        <v>-0.06</v>
      </c>
      <c r="H26" s="184">
        <v>0.23</v>
      </c>
      <c r="I26" s="184">
        <v>0</v>
      </c>
      <c r="J26" s="184">
        <v>0.63</v>
      </c>
      <c r="K26" s="184">
        <v>-0.01</v>
      </c>
      <c r="L26" s="184">
        <v>7.0000000000000007E-2</v>
      </c>
      <c r="M26" s="185">
        <v>0.15</v>
      </c>
    </row>
    <row r="27" spans="1:13" ht="15" customHeight="1" x14ac:dyDescent="0.5">
      <c r="A27" s="187" t="s">
        <v>26</v>
      </c>
      <c r="B27" s="188">
        <v>-0.5</v>
      </c>
      <c r="C27" s="189">
        <v>-2.14</v>
      </c>
      <c r="D27" s="189">
        <v>-0.01</v>
      </c>
      <c r="E27" s="189">
        <v>0.09</v>
      </c>
      <c r="F27" s="189">
        <v>0.28000000000000003</v>
      </c>
      <c r="G27" s="189">
        <v>-0.18</v>
      </c>
      <c r="H27" s="189">
        <v>0.3</v>
      </c>
      <c r="I27" s="189">
        <v>-0.04</v>
      </c>
      <c r="J27" s="189">
        <v>0.6</v>
      </c>
      <c r="K27" s="189">
        <v>-0.04</v>
      </c>
      <c r="L27" s="189">
        <v>0.08</v>
      </c>
      <c r="M27" s="190">
        <v>0.14000000000000001</v>
      </c>
    </row>
    <row r="28" spans="1:13" ht="15" customHeight="1" x14ac:dyDescent="0.5">
      <c r="A28" s="187" t="s">
        <v>27</v>
      </c>
      <c r="B28" s="188">
        <v>1</v>
      </c>
      <c r="C28" s="189">
        <v>-0.8</v>
      </c>
      <c r="D28" s="189">
        <v>-0.04</v>
      </c>
      <c r="E28" s="189">
        <v>0.01</v>
      </c>
      <c r="F28" s="189">
        <v>0.26</v>
      </c>
      <c r="G28" s="189">
        <v>-0.13</v>
      </c>
      <c r="H28" s="189">
        <v>0.21</v>
      </c>
      <c r="I28" s="189">
        <v>0.02</v>
      </c>
      <c r="J28" s="189">
        <v>0.59</v>
      </c>
      <c r="K28" s="189">
        <v>0</v>
      </c>
      <c r="L28" s="189">
        <v>0.14000000000000001</v>
      </c>
      <c r="M28" s="190">
        <v>0.2</v>
      </c>
    </row>
    <row r="29" spans="1:13" ht="15" customHeight="1" x14ac:dyDescent="0.5">
      <c r="A29" s="187" t="s">
        <v>28</v>
      </c>
      <c r="B29" s="188">
        <v>1.1000000000000001</v>
      </c>
      <c r="C29" s="189">
        <v>-0.56000000000000005</v>
      </c>
      <c r="D29" s="189">
        <v>-0.03</v>
      </c>
      <c r="E29" s="189">
        <v>-0.04</v>
      </c>
      <c r="F29" s="189">
        <v>0.21</v>
      </c>
      <c r="G29" s="189">
        <v>-7.0000000000000007E-2</v>
      </c>
      <c r="H29" s="189">
        <v>0.14000000000000001</v>
      </c>
      <c r="I29" s="189">
        <v>0.04</v>
      </c>
      <c r="J29" s="189">
        <v>0.57999999999999996</v>
      </c>
      <c r="K29" s="189">
        <v>0.03</v>
      </c>
      <c r="L29" s="189">
        <v>0</v>
      </c>
      <c r="M29" s="190">
        <v>0.03</v>
      </c>
    </row>
    <row r="30" spans="1:13" ht="15" customHeight="1" x14ac:dyDescent="0.5">
      <c r="A30" s="187" t="s">
        <v>29</v>
      </c>
      <c r="B30" s="188">
        <v>2.2999999999999998</v>
      </c>
      <c r="C30" s="189">
        <v>-0.34</v>
      </c>
      <c r="D30" s="189">
        <v>0.09</v>
      </c>
      <c r="E30" s="189">
        <v>0.01</v>
      </c>
      <c r="F30" s="189">
        <v>0.28000000000000003</v>
      </c>
      <c r="G30" s="189">
        <v>7.0000000000000007E-2</v>
      </c>
      <c r="H30" s="189">
        <v>0.27</v>
      </c>
      <c r="I30" s="189">
        <v>0.02</v>
      </c>
      <c r="J30" s="189">
        <v>0.74</v>
      </c>
      <c r="K30" s="189">
        <v>-0.03</v>
      </c>
      <c r="L30" s="189">
        <v>7.0000000000000007E-2</v>
      </c>
      <c r="M30" s="190">
        <v>0.16</v>
      </c>
    </row>
    <row r="31" spans="1:13" ht="15" customHeight="1" x14ac:dyDescent="0.5">
      <c r="A31" s="187" t="s">
        <v>30</v>
      </c>
      <c r="B31" s="188">
        <v>0.6</v>
      </c>
      <c r="C31" s="189">
        <v>-1.2</v>
      </c>
      <c r="D31" s="189">
        <v>-0.01</v>
      </c>
      <c r="E31" s="189">
        <v>-0.24</v>
      </c>
      <c r="F31" s="189">
        <v>0.19</v>
      </c>
      <c r="G31" s="189">
        <v>-0.12</v>
      </c>
      <c r="H31" s="189">
        <v>0.39</v>
      </c>
      <c r="I31" s="189">
        <v>-0.18</v>
      </c>
      <c r="J31" s="189">
        <v>0.5</v>
      </c>
      <c r="K31" s="189">
        <v>-0.03</v>
      </c>
      <c r="L31" s="189">
        <v>0.26</v>
      </c>
      <c r="M31" s="190">
        <v>0.44</v>
      </c>
    </row>
    <row r="32" spans="1:13" ht="15" customHeight="1" x14ac:dyDescent="0.5">
      <c r="A32" s="187" t="s">
        <v>31</v>
      </c>
      <c r="B32" s="188">
        <v>-0.7</v>
      </c>
      <c r="C32" s="189">
        <v>-2.64</v>
      </c>
      <c r="D32" s="189">
        <v>0.1</v>
      </c>
      <c r="E32" s="189">
        <v>0.11</v>
      </c>
      <c r="F32" s="189">
        <v>0.34</v>
      </c>
      <c r="G32" s="189">
        <v>-0.08</v>
      </c>
      <c r="H32" s="189">
        <v>0.1</v>
      </c>
      <c r="I32" s="189">
        <v>7.0000000000000007E-2</v>
      </c>
      <c r="J32" s="189">
        <v>0.66</v>
      </c>
      <c r="K32" s="189">
        <v>-0.12</v>
      </c>
      <c r="L32" s="189">
        <v>-0.05</v>
      </c>
      <c r="M32" s="190">
        <v>0.08</v>
      </c>
    </row>
    <row r="33" spans="1:13" ht="15" customHeight="1" x14ac:dyDescent="0.5">
      <c r="A33" s="187" t="s">
        <v>32</v>
      </c>
      <c r="B33" s="188">
        <v>0.4</v>
      </c>
      <c r="C33" s="189">
        <v>-1.87</v>
      </c>
      <c r="D33" s="189">
        <v>0.01</v>
      </c>
      <c r="E33" s="189">
        <v>0.13</v>
      </c>
      <c r="F33" s="189">
        <v>0.39</v>
      </c>
      <c r="G33" s="189">
        <v>0</v>
      </c>
      <c r="H33" s="189">
        <v>7.0000000000000007E-2</v>
      </c>
      <c r="I33" s="189">
        <v>0.06</v>
      </c>
      <c r="J33" s="189">
        <v>0.73</v>
      </c>
      <c r="K33" s="189">
        <v>0.02</v>
      </c>
      <c r="L33" s="189">
        <v>-0.05</v>
      </c>
      <c r="M33" s="190">
        <v>0.05</v>
      </c>
    </row>
    <row r="34" spans="1:13" ht="15" customHeight="1" x14ac:dyDescent="0.5">
      <c r="A34" s="186" t="s">
        <v>33</v>
      </c>
      <c r="B34" s="183">
        <v>3.3</v>
      </c>
      <c r="C34" s="184">
        <v>0.14000000000000001</v>
      </c>
      <c r="D34" s="184">
        <v>0</v>
      </c>
      <c r="E34" s="184">
        <v>-0.03</v>
      </c>
      <c r="F34" s="184">
        <v>0.34</v>
      </c>
      <c r="G34" s="184">
        <v>0.06</v>
      </c>
      <c r="H34" s="184">
        <v>0.35</v>
      </c>
      <c r="I34" s="184">
        <v>0.1</v>
      </c>
      <c r="J34" s="184">
        <v>0.62</v>
      </c>
      <c r="K34" s="184">
        <v>0.05</v>
      </c>
      <c r="L34" s="184">
        <v>0.14000000000000001</v>
      </c>
      <c r="M34" s="185">
        <v>0.27</v>
      </c>
    </row>
    <row r="35" spans="1:13" ht="15" customHeight="1" x14ac:dyDescent="0.5">
      <c r="A35" s="187" t="s">
        <v>34</v>
      </c>
      <c r="B35" s="188">
        <v>3</v>
      </c>
      <c r="C35" s="189">
        <v>0.52</v>
      </c>
      <c r="D35" s="189">
        <v>-7.0000000000000007E-2</v>
      </c>
      <c r="E35" s="189">
        <v>-0.03</v>
      </c>
      <c r="F35" s="189">
        <v>0.34</v>
      </c>
      <c r="G35" s="189">
        <v>0.27</v>
      </c>
      <c r="H35" s="189">
        <v>0.3</v>
      </c>
      <c r="I35" s="189">
        <v>0.17</v>
      </c>
      <c r="J35" s="189">
        <v>0.59</v>
      </c>
      <c r="K35" s="189">
        <v>-0.03</v>
      </c>
      <c r="L35" s="189">
        <v>0.01</v>
      </c>
      <c r="M35" s="190">
        <v>7.0000000000000007E-2</v>
      </c>
    </row>
    <row r="36" spans="1:13" ht="15" customHeight="1" x14ac:dyDescent="0.5">
      <c r="A36" s="187" t="s">
        <v>35</v>
      </c>
      <c r="B36" s="188">
        <v>3.7</v>
      </c>
      <c r="C36" s="189">
        <v>0.76</v>
      </c>
      <c r="D36" s="189">
        <v>-0.01</v>
      </c>
      <c r="E36" s="189">
        <v>0.23</v>
      </c>
      <c r="F36" s="189">
        <v>0.27</v>
      </c>
      <c r="G36" s="189">
        <v>0.1</v>
      </c>
      <c r="H36" s="189">
        <v>0.46</v>
      </c>
      <c r="I36" s="189">
        <v>-0.04</v>
      </c>
      <c r="J36" s="189">
        <v>0.77</v>
      </c>
      <c r="K36" s="189">
        <v>-0.1</v>
      </c>
      <c r="L36" s="189">
        <v>-0.01</v>
      </c>
      <c r="M36" s="190">
        <v>0.11</v>
      </c>
    </row>
    <row r="37" spans="1:13" ht="15" customHeight="1" x14ac:dyDescent="0.5">
      <c r="A37" s="187" t="s">
        <v>36</v>
      </c>
      <c r="B37" s="188">
        <v>3.6</v>
      </c>
      <c r="C37" s="189">
        <v>0.08</v>
      </c>
      <c r="D37" s="189">
        <v>-0.01</v>
      </c>
      <c r="E37" s="189">
        <v>-0.03</v>
      </c>
      <c r="F37" s="189">
        <v>0.43</v>
      </c>
      <c r="G37" s="189">
        <v>0.06</v>
      </c>
      <c r="H37" s="189">
        <v>0.09</v>
      </c>
      <c r="I37" s="189">
        <v>0.14000000000000001</v>
      </c>
      <c r="J37" s="189">
        <v>0.71</v>
      </c>
      <c r="K37" s="189">
        <v>0.18</v>
      </c>
      <c r="L37" s="189">
        <v>0.15</v>
      </c>
      <c r="M37" s="190">
        <v>0.28000000000000003</v>
      </c>
    </row>
    <row r="38" spans="1:13" ht="15" customHeight="1" x14ac:dyDescent="0.5">
      <c r="A38" s="187" t="s">
        <v>37</v>
      </c>
      <c r="B38" s="188">
        <v>3.4</v>
      </c>
      <c r="C38" s="189">
        <v>0.12</v>
      </c>
      <c r="D38" s="189">
        <v>-0.01</v>
      </c>
      <c r="E38" s="189">
        <v>-0.04</v>
      </c>
      <c r="F38" s="189">
        <v>0.17</v>
      </c>
      <c r="G38" s="189">
        <v>0.06</v>
      </c>
      <c r="H38" s="189">
        <v>0.37</v>
      </c>
      <c r="I38" s="189">
        <v>0.12</v>
      </c>
      <c r="J38" s="189">
        <v>0.54</v>
      </c>
      <c r="K38" s="189">
        <v>0.1</v>
      </c>
      <c r="L38" s="189">
        <v>0.38</v>
      </c>
      <c r="M38" s="190">
        <v>0.27</v>
      </c>
    </row>
    <row r="39" spans="1:13" ht="15" customHeight="1" x14ac:dyDescent="0.5">
      <c r="A39" s="187" t="s">
        <v>38</v>
      </c>
      <c r="B39" s="188">
        <v>2.4</v>
      </c>
      <c r="C39" s="189">
        <v>0.09</v>
      </c>
      <c r="D39" s="189">
        <v>-0.06</v>
      </c>
      <c r="E39" s="189">
        <v>-0.06</v>
      </c>
      <c r="F39" s="189">
        <v>0.46</v>
      </c>
      <c r="G39" s="189">
        <v>0.26</v>
      </c>
      <c r="H39" s="189">
        <v>0.48</v>
      </c>
      <c r="I39" s="189">
        <v>0.13</v>
      </c>
      <c r="J39" s="189">
        <v>0.54</v>
      </c>
      <c r="K39" s="189">
        <v>-0.2</v>
      </c>
      <c r="L39" s="189">
        <v>-0.08</v>
      </c>
      <c r="M39" s="190">
        <v>0.06</v>
      </c>
    </row>
    <row r="40" spans="1:13" ht="15" customHeight="1" x14ac:dyDescent="0.5">
      <c r="A40" s="187" t="s">
        <v>39</v>
      </c>
      <c r="B40" s="188">
        <v>3.1</v>
      </c>
      <c r="C40" s="189">
        <v>-0.14000000000000001</v>
      </c>
      <c r="D40" s="189">
        <v>-0.13</v>
      </c>
      <c r="E40" s="189">
        <v>0.05</v>
      </c>
      <c r="F40" s="189">
        <v>0.69</v>
      </c>
      <c r="G40" s="189">
        <v>0.06</v>
      </c>
      <c r="H40" s="189">
        <v>1.42</v>
      </c>
      <c r="I40" s="189">
        <v>-0.03</v>
      </c>
      <c r="J40" s="189">
        <v>0.52</v>
      </c>
      <c r="K40" s="189">
        <v>-0.02</v>
      </c>
      <c r="L40" s="189">
        <v>7.0000000000000007E-2</v>
      </c>
      <c r="M40" s="190">
        <v>0.09</v>
      </c>
    </row>
    <row r="41" spans="1:13" ht="15" customHeight="1" x14ac:dyDescent="0.5">
      <c r="A41" s="187" t="s">
        <v>40</v>
      </c>
      <c r="B41" s="188">
        <v>2.4</v>
      </c>
      <c r="C41" s="189">
        <v>0.31</v>
      </c>
      <c r="D41" s="189">
        <v>-0.03</v>
      </c>
      <c r="E41" s="189">
        <v>0.18</v>
      </c>
      <c r="F41" s="189">
        <v>0.27</v>
      </c>
      <c r="G41" s="189">
        <v>-0.11</v>
      </c>
      <c r="H41" s="189">
        <v>0.38</v>
      </c>
      <c r="I41" s="189">
        <v>0.14000000000000001</v>
      </c>
      <c r="J41" s="189">
        <v>0.78</v>
      </c>
      <c r="K41" s="189">
        <v>-0.01</v>
      </c>
      <c r="L41" s="189">
        <v>-0.02</v>
      </c>
      <c r="M41" s="190">
        <v>0.17</v>
      </c>
    </row>
    <row r="42" spans="1:13" ht="15" customHeight="1" x14ac:dyDescent="0.5">
      <c r="A42" s="187" t="s">
        <v>41</v>
      </c>
      <c r="B42" s="188">
        <v>3.7</v>
      </c>
      <c r="C42" s="189">
        <v>0.28000000000000003</v>
      </c>
      <c r="D42" s="189">
        <v>0.03</v>
      </c>
      <c r="E42" s="189">
        <v>-0.1</v>
      </c>
      <c r="F42" s="189">
        <v>0.3</v>
      </c>
      <c r="G42" s="189">
        <v>-7.0000000000000007E-2</v>
      </c>
      <c r="H42" s="189">
        <v>0.44</v>
      </c>
      <c r="I42" s="189">
        <v>0.08</v>
      </c>
      <c r="J42" s="189">
        <v>0.62</v>
      </c>
      <c r="K42" s="189">
        <v>0.02</v>
      </c>
      <c r="L42" s="189">
        <v>0.13</v>
      </c>
      <c r="M42" s="190">
        <v>0.68</v>
      </c>
    </row>
    <row r="43" spans="1:13" ht="15" customHeight="1" x14ac:dyDescent="0.5">
      <c r="A43" s="187" t="s">
        <v>42</v>
      </c>
      <c r="B43" s="188">
        <v>4.2</v>
      </c>
      <c r="C43" s="189">
        <v>0</v>
      </c>
      <c r="D43" s="189">
        <v>0.02</v>
      </c>
      <c r="E43" s="189">
        <v>-0.04</v>
      </c>
      <c r="F43" s="189">
        <v>0.28000000000000003</v>
      </c>
      <c r="G43" s="189">
        <v>0.25</v>
      </c>
      <c r="H43" s="189">
        <v>0.78</v>
      </c>
      <c r="I43" s="189">
        <v>0.16</v>
      </c>
      <c r="J43" s="189">
        <v>0.74</v>
      </c>
      <c r="K43" s="189">
        <v>0.03</v>
      </c>
      <c r="L43" s="189">
        <v>0.17</v>
      </c>
      <c r="M43" s="190">
        <v>0.09</v>
      </c>
    </row>
    <row r="44" spans="1:13" ht="15" customHeight="1" x14ac:dyDescent="0.5">
      <c r="A44" s="187" t="s">
        <v>43</v>
      </c>
      <c r="B44" s="188">
        <v>2.4</v>
      </c>
      <c r="C44" s="189">
        <v>-0.08</v>
      </c>
      <c r="D44" s="189">
        <v>-0.02</v>
      </c>
      <c r="E44" s="189">
        <v>-0.01</v>
      </c>
      <c r="F44" s="189">
        <v>0.24</v>
      </c>
      <c r="G44" s="189">
        <v>-0.03</v>
      </c>
      <c r="H44" s="189">
        <v>0.25</v>
      </c>
      <c r="I44" s="189">
        <v>0.17</v>
      </c>
      <c r="J44" s="189">
        <v>0.63</v>
      </c>
      <c r="K44" s="189">
        <v>-0.04</v>
      </c>
      <c r="L44" s="189">
        <v>0.05</v>
      </c>
      <c r="M44" s="190">
        <v>0.24</v>
      </c>
    </row>
    <row r="45" spans="1:13" ht="15" customHeight="1" x14ac:dyDescent="0.5">
      <c r="A45" s="187" t="s">
        <v>44</v>
      </c>
      <c r="B45" s="188">
        <v>3.1</v>
      </c>
      <c r="C45" s="189">
        <v>0.13</v>
      </c>
      <c r="D45" s="189">
        <v>-0.04</v>
      </c>
      <c r="E45" s="189">
        <v>-0.03</v>
      </c>
      <c r="F45" s="189">
        <v>0.33</v>
      </c>
      <c r="G45" s="189">
        <v>0.05</v>
      </c>
      <c r="H45" s="189">
        <v>0.22</v>
      </c>
      <c r="I45" s="189">
        <v>-0.01</v>
      </c>
      <c r="J45" s="189">
        <v>0.44</v>
      </c>
      <c r="K45" s="189">
        <v>0.05</v>
      </c>
      <c r="L45" s="189">
        <v>0.19</v>
      </c>
      <c r="M45" s="190">
        <v>0.21</v>
      </c>
    </row>
    <row r="46" spans="1:13" ht="15" customHeight="1" x14ac:dyDescent="0.5">
      <c r="A46" s="187" t="s">
        <v>45</v>
      </c>
      <c r="B46" s="188">
        <v>3.5</v>
      </c>
      <c r="C46" s="189">
        <v>0.3</v>
      </c>
      <c r="D46" s="189">
        <v>1.07</v>
      </c>
      <c r="E46" s="189">
        <v>-0.16</v>
      </c>
      <c r="F46" s="189">
        <v>0.46</v>
      </c>
      <c r="G46" s="189">
        <v>0.11</v>
      </c>
      <c r="H46" s="189">
        <v>0.12</v>
      </c>
      <c r="I46" s="189">
        <v>0.1</v>
      </c>
      <c r="J46" s="189">
        <v>0.56999999999999995</v>
      </c>
      <c r="K46" s="189">
        <v>-0.12</v>
      </c>
      <c r="L46" s="189">
        <v>0.05</v>
      </c>
      <c r="M46" s="190">
        <v>0.14000000000000001</v>
      </c>
    </row>
    <row r="47" spans="1:13" ht="15" customHeight="1" x14ac:dyDescent="0.5">
      <c r="A47" s="186" t="s">
        <v>46</v>
      </c>
      <c r="B47" s="183">
        <v>3.3</v>
      </c>
      <c r="C47" s="184">
        <v>0.21</v>
      </c>
      <c r="D47" s="184">
        <v>0.33</v>
      </c>
      <c r="E47" s="184">
        <v>-0.04</v>
      </c>
      <c r="F47" s="184">
        <v>0.35</v>
      </c>
      <c r="G47" s="184">
        <v>0.06</v>
      </c>
      <c r="H47" s="184">
        <v>0.4</v>
      </c>
      <c r="I47" s="184">
        <v>0.06</v>
      </c>
      <c r="J47" s="184">
        <v>0.56999999999999995</v>
      </c>
      <c r="K47" s="184">
        <v>0.1</v>
      </c>
      <c r="L47" s="184">
        <v>-0.01</v>
      </c>
      <c r="M47" s="185">
        <v>0.08</v>
      </c>
    </row>
    <row r="48" spans="1:13" ht="15" customHeight="1" x14ac:dyDescent="0.5">
      <c r="A48" s="187" t="s">
        <v>47</v>
      </c>
      <c r="B48" s="188">
        <v>2.7</v>
      </c>
      <c r="C48" s="189">
        <v>0.11</v>
      </c>
      <c r="D48" s="189">
        <v>-0.08</v>
      </c>
      <c r="E48" s="189">
        <v>-0.03</v>
      </c>
      <c r="F48" s="189">
        <v>0.47</v>
      </c>
      <c r="G48" s="189">
        <v>0.1</v>
      </c>
      <c r="H48" s="189">
        <v>0.13</v>
      </c>
      <c r="I48" s="189">
        <v>0.01</v>
      </c>
      <c r="J48" s="189">
        <v>0.67</v>
      </c>
      <c r="K48" s="189">
        <v>0.08</v>
      </c>
      <c r="L48" s="189">
        <v>0</v>
      </c>
      <c r="M48" s="190">
        <v>0.04</v>
      </c>
    </row>
    <row r="49" spans="1:13" ht="15" customHeight="1" x14ac:dyDescent="0.5">
      <c r="A49" s="187" t="s">
        <v>48</v>
      </c>
      <c r="B49" s="188">
        <v>2.2000000000000002</v>
      </c>
      <c r="C49" s="189">
        <v>0.56000000000000005</v>
      </c>
      <c r="D49" s="189">
        <v>-0.45</v>
      </c>
      <c r="E49" s="189">
        <v>0</v>
      </c>
      <c r="F49" s="189">
        <v>0.08</v>
      </c>
      <c r="G49" s="189">
        <v>0.02</v>
      </c>
      <c r="H49" s="189">
        <v>0.14000000000000001</v>
      </c>
      <c r="I49" s="189">
        <v>0.03</v>
      </c>
      <c r="J49" s="189">
        <v>0.45</v>
      </c>
      <c r="K49" s="189">
        <v>-0.06</v>
      </c>
      <c r="L49" s="189">
        <v>0.25</v>
      </c>
      <c r="M49" s="190">
        <v>0.08</v>
      </c>
    </row>
    <row r="50" spans="1:13" ht="15" customHeight="1" x14ac:dyDescent="0.5">
      <c r="A50" s="187" t="s">
        <v>49</v>
      </c>
      <c r="B50" s="188">
        <v>2.2999999999999998</v>
      </c>
      <c r="C50" s="189">
        <v>0.45</v>
      </c>
      <c r="D50" s="189">
        <v>-0.63</v>
      </c>
      <c r="E50" s="189">
        <v>0.04</v>
      </c>
      <c r="F50" s="189">
        <v>0.28999999999999998</v>
      </c>
      <c r="G50" s="189">
        <v>-0.09</v>
      </c>
      <c r="H50" s="189">
        <v>0.16</v>
      </c>
      <c r="I50" s="189">
        <v>0.1</v>
      </c>
      <c r="J50" s="189">
        <v>0.62</v>
      </c>
      <c r="K50" s="189">
        <v>7.0000000000000007E-2</v>
      </c>
      <c r="L50" s="189">
        <v>0</v>
      </c>
      <c r="M50" s="190">
        <v>0.16</v>
      </c>
    </row>
    <row r="51" spans="1:13" ht="15" customHeight="1" x14ac:dyDescent="0.5">
      <c r="A51" s="187" t="s">
        <v>50</v>
      </c>
      <c r="B51" s="188">
        <v>3.6</v>
      </c>
      <c r="C51" s="189">
        <v>0.19</v>
      </c>
      <c r="D51" s="189">
        <v>0.56000000000000005</v>
      </c>
      <c r="E51" s="189">
        <v>-0.05</v>
      </c>
      <c r="F51" s="189">
        <v>0.35</v>
      </c>
      <c r="G51" s="189">
        <v>7.0000000000000007E-2</v>
      </c>
      <c r="H51" s="189">
        <v>0.49</v>
      </c>
      <c r="I51" s="189">
        <v>7.0000000000000007E-2</v>
      </c>
      <c r="J51" s="189">
        <v>0.54</v>
      </c>
      <c r="K51" s="189">
        <v>0.12</v>
      </c>
      <c r="L51" s="189">
        <v>-0.03</v>
      </c>
      <c r="M51" s="190">
        <v>0.08</v>
      </c>
    </row>
    <row r="52" spans="1:13" ht="15" customHeight="1" x14ac:dyDescent="0.5">
      <c r="A52" s="186" t="s">
        <v>51</v>
      </c>
      <c r="B52" s="183">
        <v>2.8</v>
      </c>
      <c r="C52" s="184">
        <v>0.19</v>
      </c>
      <c r="D52" s="184">
        <v>-0.26</v>
      </c>
      <c r="E52" s="184">
        <v>-0.02</v>
      </c>
      <c r="F52" s="184">
        <v>0.32</v>
      </c>
      <c r="G52" s="184">
        <v>0.02</v>
      </c>
      <c r="H52" s="184">
        <v>0.2</v>
      </c>
      <c r="I52" s="184">
        <v>0.04</v>
      </c>
      <c r="J52" s="184">
        <v>0.54</v>
      </c>
      <c r="K52" s="184">
        <v>0.1</v>
      </c>
      <c r="L52" s="184">
        <v>0.06</v>
      </c>
      <c r="M52" s="185">
        <v>0.24</v>
      </c>
    </row>
    <row r="53" spans="1:13" ht="15" customHeight="1" x14ac:dyDescent="0.5">
      <c r="A53" s="187" t="s">
        <v>52</v>
      </c>
      <c r="B53" s="188">
        <v>1.9</v>
      </c>
      <c r="C53" s="189">
        <v>0.05</v>
      </c>
      <c r="D53" s="189">
        <v>-0.27</v>
      </c>
      <c r="E53" s="189">
        <v>-0.02</v>
      </c>
      <c r="F53" s="189">
        <v>0.14000000000000001</v>
      </c>
      <c r="G53" s="189">
        <v>-0.03</v>
      </c>
      <c r="H53" s="189">
        <v>0.11</v>
      </c>
      <c r="I53" s="189">
        <v>-0.01</v>
      </c>
      <c r="J53" s="189">
        <v>0.44</v>
      </c>
      <c r="K53" s="189">
        <v>0.2</v>
      </c>
      <c r="L53" s="189">
        <v>-0.01</v>
      </c>
      <c r="M53" s="190">
        <v>0.2</v>
      </c>
    </row>
    <row r="54" spans="1:13" ht="15" customHeight="1" x14ac:dyDescent="0.5">
      <c r="A54" s="187" t="s">
        <v>53</v>
      </c>
      <c r="B54" s="188">
        <v>3.9</v>
      </c>
      <c r="C54" s="189">
        <v>0.95</v>
      </c>
      <c r="D54" s="189">
        <v>-0.02</v>
      </c>
      <c r="E54" s="189">
        <v>-0.08</v>
      </c>
      <c r="F54" s="189">
        <v>0.43</v>
      </c>
      <c r="G54" s="189">
        <v>-0.13</v>
      </c>
      <c r="H54" s="189">
        <v>0.25</v>
      </c>
      <c r="I54" s="189">
        <v>0.21</v>
      </c>
      <c r="J54" s="189">
        <v>0.48</v>
      </c>
      <c r="K54" s="189">
        <v>-0.04</v>
      </c>
      <c r="L54" s="189">
        <v>-0.01</v>
      </c>
      <c r="M54" s="190">
        <v>0.13</v>
      </c>
    </row>
    <row r="55" spans="1:13" ht="15" customHeight="1" x14ac:dyDescent="0.5">
      <c r="A55" s="187" t="s">
        <v>54</v>
      </c>
      <c r="B55" s="188">
        <v>2</v>
      </c>
      <c r="C55" s="189">
        <v>-0.38</v>
      </c>
      <c r="D55" s="189">
        <v>-0.44</v>
      </c>
      <c r="E55" s="189">
        <v>-0.06</v>
      </c>
      <c r="F55" s="189">
        <v>0.44</v>
      </c>
      <c r="G55" s="189">
        <v>0.05</v>
      </c>
      <c r="H55" s="189">
        <v>0.25</v>
      </c>
      <c r="I55" s="189">
        <v>0.14000000000000001</v>
      </c>
      <c r="J55" s="189">
        <v>0.6</v>
      </c>
      <c r="K55" s="189">
        <v>0.09</v>
      </c>
      <c r="L55" s="189">
        <v>-0.03</v>
      </c>
      <c r="M55" s="190">
        <v>0.13</v>
      </c>
    </row>
    <row r="56" spans="1:13" ht="15" customHeight="1" x14ac:dyDescent="0.5">
      <c r="A56" s="187" t="s">
        <v>55</v>
      </c>
      <c r="B56" s="188">
        <v>4.5</v>
      </c>
      <c r="C56" s="189">
        <v>0.22</v>
      </c>
      <c r="D56" s="189">
        <v>0</v>
      </c>
      <c r="E56" s="189">
        <v>-0.02</v>
      </c>
      <c r="F56" s="189">
        <v>0.55000000000000004</v>
      </c>
      <c r="G56" s="189">
        <v>0.17</v>
      </c>
      <c r="H56" s="189">
        <v>0.31</v>
      </c>
      <c r="I56" s="189">
        <v>0.04</v>
      </c>
      <c r="J56" s="189">
        <v>0.75</v>
      </c>
      <c r="K56" s="189">
        <v>0</v>
      </c>
      <c r="L56" s="189">
        <v>0.23</v>
      </c>
      <c r="M56" s="190">
        <v>0.47</v>
      </c>
    </row>
    <row r="57" spans="1:13" ht="15" customHeight="1" x14ac:dyDescent="0.5">
      <c r="A57" s="187" t="s">
        <v>56</v>
      </c>
      <c r="B57" s="188">
        <v>0.8</v>
      </c>
      <c r="C57" s="189">
        <v>0.41</v>
      </c>
      <c r="D57" s="189">
        <v>-1.91</v>
      </c>
      <c r="E57" s="189">
        <v>0.13</v>
      </c>
      <c r="F57" s="189">
        <v>0.46</v>
      </c>
      <c r="G57" s="189">
        <v>0.01</v>
      </c>
      <c r="H57" s="189">
        <v>0.37</v>
      </c>
      <c r="I57" s="189">
        <v>0.05</v>
      </c>
      <c r="J57" s="189">
        <v>0.51</v>
      </c>
      <c r="K57" s="189">
        <v>0.02</v>
      </c>
      <c r="L57" s="189">
        <v>0.04</v>
      </c>
      <c r="M57" s="190">
        <v>-0.13</v>
      </c>
    </row>
    <row r="58" spans="1:13" ht="15" customHeight="1" x14ac:dyDescent="0.5">
      <c r="A58" s="186" t="s">
        <v>57</v>
      </c>
      <c r="B58" s="183">
        <v>3.4</v>
      </c>
      <c r="C58" s="184">
        <v>0.25</v>
      </c>
      <c r="D58" s="184">
        <v>-0.02</v>
      </c>
      <c r="E58" s="184">
        <v>0.01</v>
      </c>
      <c r="F58" s="184">
        <v>0.11</v>
      </c>
      <c r="G58" s="184">
        <v>-0.21</v>
      </c>
      <c r="H58" s="184">
        <v>0.16</v>
      </c>
      <c r="I58" s="184">
        <v>-0.01</v>
      </c>
      <c r="J58" s="184">
        <v>0.59</v>
      </c>
      <c r="K58" s="184">
        <v>0.13</v>
      </c>
      <c r="L58" s="184">
        <v>0.63</v>
      </c>
      <c r="M58" s="185">
        <v>0.12</v>
      </c>
    </row>
    <row r="59" spans="1:13" ht="15" customHeight="1" x14ac:dyDescent="0.5">
      <c r="A59" s="187" t="s">
        <v>58</v>
      </c>
      <c r="B59" s="188">
        <v>1.5</v>
      </c>
      <c r="C59" s="189">
        <v>0.02</v>
      </c>
      <c r="D59" s="189">
        <v>-0.48</v>
      </c>
      <c r="E59" s="189">
        <v>0</v>
      </c>
      <c r="F59" s="189">
        <v>0.86</v>
      </c>
      <c r="G59" s="189">
        <v>0.02</v>
      </c>
      <c r="H59" s="189">
        <v>-0.13</v>
      </c>
      <c r="I59" s="189">
        <v>0.03</v>
      </c>
      <c r="J59" s="189">
        <v>0.4</v>
      </c>
      <c r="K59" s="189">
        <v>-0.14000000000000001</v>
      </c>
      <c r="L59" s="189">
        <v>0.01</v>
      </c>
      <c r="M59" s="190">
        <v>-0.11</v>
      </c>
    </row>
    <row r="60" spans="1:13" ht="15" customHeight="1" x14ac:dyDescent="0.5">
      <c r="A60" s="187" t="s">
        <v>59</v>
      </c>
      <c r="B60" s="188">
        <v>3.6</v>
      </c>
      <c r="C60" s="189">
        <v>0.28999999999999998</v>
      </c>
      <c r="D60" s="189">
        <v>-0.01</v>
      </c>
      <c r="E60" s="189">
        <v>0.01</v>
      </c>
      <c r="F60" s="189">
        <v>0.1</v>
      </c>
      <c r="G60" s="189">
        <v>-0.31</v>
      </c>
      <c r="H60" s="189">
        <v>0.19</v>
      </c>
      <c r="I60" s="189">
        <v>-0.01</v>
      </c>
      <c r="J60" s="189">
        <v>0.56000000000000005</v>
      </c>
      <c r="K60" s="189">
        <v>0.17</v>
      </c>
      <c r="L60" s="189">
        <v>0.55000000000000004</v>
      </c>
      <c r="M60" s="190">
        <v>0.15</v>
      </c>
    </row>
    <row r="61" spans="1:13" ht="15" customHeight="1" x14ac:dyDescent="0.5">
      <c r="A61" s="187" t="s">
        <v>60</v>
      </c>
      <c r="B61" s="188">
        <v>1.9</v>
      </c>
      <c r="C61" s="189">
        <v>0.1</v>
      </c>
      <c r="D61" s="189">
        <v>-0.01</v>
      </c>
      <c r="E61" s="189">
        <v>-7.0000000000000007E-2</v>
      </c>
      <c r="F61" s="189">
        <v>0.34</v>
      </c>
      <c r="G61" s="189">
        <v>0</v>
      </c>
      <c r="H61" s="189">
        <v>0.19</v>
      </c>
      <c r="I61" s="189">
        <v>-0.05</v>
      </c>
      <c r="J61" s="189">
        <v>0.62</v>
      </c>
      <c r="K61" s="189">
        <v>-0.2</v>
      </c>
      <c r="L61" s="189">
        <v>0.16</v>
      </c>
      <c r="M61" s="190">
        <v>-0.02</v>
      </c>
    </row>
    <row r="62" spans="1:13" ht="15" customHeight="1" x14ac:dyDescent="0.5">
      <c r="A62" s="187" t="s">
        <v>61</v>
      </c>
      <c r="B62" s="188">
        <v>2.8</v>
      </c>
      <c r="C62" s="189">
        <v>7.0000000000000007E-2</v>
      </c>
      <c r="D62" s="189">
        <v>-0.05</v>
      </c>
      <c r="E62" s="189">
        <v>0.02</v>
      </c>
      <c r="F62" s="189">
        <v>-0.2</v>
      </c>
      <c r="G62" s="189">
        <v>0.09</v>
      </c>
      <c r="H62" s="189">
        <v>0.09</v>
      </c>
      <c r="I62" s="189">
        <v>-7.0000000000000007E-2</v>
      </c>
      <c r="J62" s="189">
        <v>0.51</v>
      </c>
      <c r="K62" s="189">
        <v>0.21</v>
      </c>
      <c r="L62" s="189">
        <v>0.11</v>
      </c>
      <c r="M62" s="190">
        <v>0.17</v>
      </c>
    </row>
    <row r="63" spans="1:13" ht="15" customHeight="1" x14ac:dyDescent="0.5">
      <c r="A63" s="187" t="s">
        <v>62</v>
      </c>
      <c r="B63" s="188">
        <v>1.2</v>
      </c>
      <c r="C63" s="189">
        <v>0.24</v>
      </c>
      <c r="D63" s="189">
        <v>0</v>
      </c>
      <c r="E63" s="189">
        <v>-0.05</v>
      </c>
      <c r="F63" s="189">
        <v>0.09</v>
      </c>
      <c r="G63" s="189">
        <v>0.09</v>
      </c>
      <c r="H63" s="189">
        <v>0.06</v>
      </c>
      <c r="I63" s="189">
        <v>0</v>
      </c>
      <c r="J63" s="189">
        <v>0.34</v>
      </c>
      <c r="K63" s="189">
        <v>-0.03</v>
      </c>
      <c r="L63" s="189">
        <v>0.22</v>
      </c>
      <c r="M63" s="190">
        <v>-0.06</v>
      </c>
    </row>
    <row r="64" spans="1:13" ht="15" customHeight="1" x14ac:dyDescent="0.5">
      <c r="A64" s="187" t="s">
        <v>63</v>
      </c>
      <c r="B64" s="188">
        <v>3.7</v>
      </c>
      <c r="C64" s="189">
        <v>0.18</v>
      </c>
      <c r="D64" s="189">
        <v>-0.01</v>
      </c>
      <c r="E64" s="189">
        <v>0</v>
      </c>
      <c r="F64" s="189">
        <v>0.12</v>
      </c>
      <c r="G64" s="189">
        <v>0.01</v>
      </c>
      <c r="H64" s="189">
        <v>0.13</v>
      </c>
      <c r="I64" s="189">
        <v>-0.01</v>
      </c>
      <c r="J64" s="189">
        <v>0.85</v>
      </c>
      <c r="K64" s="189">
        <v>0.05</v>
      </c>
      <c r="L64" s="189">
        <v>1.43</v>
      </c>
      <c r="M64" s="190">
        <v>0.09</v>
      </c>
    </row>
    <row r="65" spans="1:13" ht="16.5" customHeight="1" x14ac:dyDescent="0.5">
      <c r="A65" s="310" t="s">
        <v>68</v>
      </c>
      <c r="B65" s="311"/>
      <c r="C65" s="311"/>
      <c r="D65" s="311"/>
      <c r="E65" s="311"/>
      <c r="F65" s="311"/>
      <c r="G65" s="311"/>
      <c r="H65" s="311"/>
      <c r="I65" s="311"/>
      <c r="J65" s="311"/>
      <c r="K65" s="311"/>
      <c r="L65" s="311"/>
      <c r="M65" s="311"/>
    </row>
  </sheetData>
  <mergeCells count="15">
    <mergeCell ref="A65:M65"/>
    <mergeCell ref="A1:M1"/>
    <mergeCell ref="A2:A4"/>
    <mergeCell ref="B2:B4"/>
    <mergeCell ref="C2:M2"/>
    <mergeCell ref="C3:C4"/>
    <mergeCell ref="D3:D4"/>
    <mergeCell ref="E3:E4"/>
    <mergeCell ref="F3:F4"/>
    <mergeCell ref="G3:H3"/>
    <mergeCell ref="I3:I4"/>
    <mergeCell ref="J3:J4"/>
    <mergeCell ref="K3:K4"/>
    <mergeCell ref="L3:L4"/>
    <mergeCell ref="M3:M4"/>
  </mergeCells>
  <pageMargins left="0.7" right="0.7" top="0.75" bottom="0.75" header="0.3" footer="0.3"/>
  <pageSetup scale="46" orientation="portrait" horizontalDpi="300" verticalDpi="300" r:id="rId1"/>
  <headerFooter>
    <oddHeader xml:space="preserve">&amp;RFRIDAY, March 28, 2025
</oddHeader>
  </headerFooter>
  <customProperties>
    <customPr name="SourceTableID" r:id="rId2"/>
  </customProperties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4763-7FC9-40DF-994A-D81323FC50D4}">
  <dimension ref="A1:M65"/>
  <sheetViews>
    <sheetView topLeftCell="A6" zoomScaleNormal="100" workbookViewId="0">
      <selection sqref="A1:M1"/>
    </sheetView>
  </sheetViews>
  <sheetFormatPr defaultColWidth="9.109375" defaultRowHeight="12.6" x14ac:dyDescent="0.45"/>
  <cols>
    <col min="1" max="1" width="22.6640625" style="144" customWidth="1"/>
    <col min="2" max="4" width="11.6640625" style="144" customWidth="1"/>
    <col min="5" max="5" width="15.6640625" style="144" customWidth="1"/>
    <col min="6" max="7" width="11.6640625" style="144" customWidth="1"/>
    <col min="8" max="8" width="12.6640625" style="144" customWidth="1"/>
    <col min="9" max="9" width="13.6640625" style="144" customWidth="1"/>
    <col min="10" max="10" width="16.6640625" style="144" customWidth="1"/>
    <col min="11" max="13" width="13.6640625" style="144" customWidth="1"/>
    <col min="14" max="16384" width="9.109375" style="144"/>
  </cols>
  <sheetData>
    <row r="1" spans="1:13" ht="16.2" x14ac:dyDescent="0.55000000000000004">
      <c r="A1" s="312" t="s">
        <v>220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</row>
    <row r="2" spans="1:13" ht="15" customHeight="1" x14ac:dyDescent="0.45">
      <c r="A2" s="314"/>
      <c r="B2" s="318" t="s">
        <v>72</v>
      </c>
      <c r="C2" s="318" t="s">
        <v>69</v>
      </c>
      <c r="D2" s="318" t="s">
        <v>69</v>
      </c>
      <c r="E2" s="318" t="s">
        <v>69</v>
      </c>
      <c r="F2" s="318" t="s">
        <v>69</v>
      </c>
      <c r="G2" s="318" t="s">
        <v>69</v>
      </c>
      <c r="H2" s="318" t="s">
        <v>69</v>
      </c>
      <c r="I2" s="318" t="s">
        <v>69</v>
      </c>
      <c r="J2" s="318" t="s">
        <v>69</v>
      </c>
      <c r="K2" s="319"/>
      <c r="L2" s="319"/>
      <c r="M2" s="319"/>
    </row>
    <row r="3" spans="1:13" ht="15" customHeight="1" x14ac:dyDescent="0.45">
      <c r="A3" s="314" t="s">
        <v>69</v>
      </c>
      <c r="B3" s="320" t="s">
        <v>85</v>
      </c>
      <c r="C3" s="320" t="s">
        <v>86</v>
      </c>
      <c r="D3" s="320" t="s">
        <v>87</v>
      </c>
      <c r="E3" s="320" t="s">
        <v>88</v>
      </c>
      <c r="F3" s="320" t="s">
        <v>89</v>
      </c>
      <c r="G3" s="320" t="s">
        <v>90</v>
      </c>
      <c r="H3" s="320" t="s">
        <v>188</v>
      </c>
      <c r="I3" s="320" t="s">
        <v>91</v>
      </c>
      <c r="J3" s="320" t="s">
        <v>92</v>
      </c>
      <c r="K3" s="316" t="s">
        <v>93</v>
      </c>
      <c r="L3" s="322"/>
      <c r="M3" s="322"/>
    </row>
    <row r="4" spans="1:13" ht="90" customHeight="1" x14ac:dyDescent="0.45">
      <c r="A4" s="315" t="s">
        <v>69</v>
      </c>
      <c r="B4" s="321"/>
      <c r="C4" s="321"/>
      <c r="D4" s="321"/>
      <c r="E4" s="321"/>
      <c r="F4" s="321"/>
      <c r="G4" s="321"/>
      <c r="H4" s="321"/>
      <c r="I4" s="321"/>
      <c r="J4" s="321"/>
      <c r="K4" s="191" t="s">
        <v>94</v>
      </c>
      <c r="L4" s="191" t="s">
        <v>95</v>
      </c>
      <c r="M4" s="191" t="s">
        <v>96</v>
      </c>
    </row>
    <row r="5" spans="1:13" ht="15" customHeight="1" x14ac:dyDescent="0.5">
      <c r="A5" s="182" t="s">
        <v>4</v>
      </c>
      <c r="B5" s="184">
        <v>0.21</v>
      </c>
      <c r="C5" s="184">
        <v>0.3</v>
      </c>
      <c r="D5" s="184">
        <v>0.04</v>
      </c>
      <c r="E5" s="184">
        <v>0.01</v>
      </c>
      <c r="F5" s="184">
        <v>0.02</v>
      </c>
      <c r="G5" s="184">
        <v>0.35</v>
      </c>
      <c r="H5" s="184">
        <v>0.06</v>
      </c>
      <c r="I5" s="184">
        <v>0</v>
      </c>
      <c r="J5" s="184">
        <v>-0.03</v>
      </c>
      <c r="K5" s="185">
        <v>0.02</v>
      </c>
      <c r="L5" s="185">
        <v>0.01</v>
      </c>
      <c r="M5" s="185">
        <v>0.19</v>
      </c>
    </row>
    <row r="6" spans="1:13" ht="15" customHeight="1" x14ac:dyDescent="0.5">
      <c r="A6" s="186" t="s">
        <v>5</v>
      </c>
      <c r="B6" s="184">
        <v>0.24</v>
      </c>
      <c r="C6" s="184">
        <v>0.39</v>
      </c>
      <c r="D6" s="184">
        <v>0.12</v>
      </c>
      <c r="E6" s="184">
        <v>0.01</v>
      </c>
      <c r="F6" s="184">
        <v>0.02</v>
      </c>
      <c r="G6" s="184">
        <v>0.33</v>
      </c>
      <c r="H6" s="184">
        <v>0.03</v>
      </c>
      <c r="I6" s="184">
        <v>0.03</v>
      </c>
      <c r="J6" s="184">
        <v>-0.03</v>
      </c>
      <c r="K6" s="185">
        <v>0.02</v>
      </c>
      <c r="L6" s="185">
        <v>0.04</v>
      </c>
      <c r="M6" s="185">
        <v>0.17</v>
      </c>
    </row>
    <row r="7" spans="1:13" ht="15" customHeight="1" x14ac:dyDescent="0.5">
      <c r="A7" s="187" t="s">
        <v>6</v>
      </c>
      <c r="B7" s="189">
        <v>0.27</v>
      </c>
      <c r="C7" s="189">
        <v>0.19</v>
      </c>
      <c r="D7" s="189">
        <v>0.13</v>
      </c>
      <c r="E7" s="189">
        <v>7.0000000000000007E-2</v>
      </c>
      <c r="F7" s="189">
        <v>0.02</v>
      </c>
      <c r="G7" s="189">
        <v>0.27</v>
      </c>
      <c r="H7" s="189">
        <v>0.05</v>
      </c>
      <c r="I7" s="189">
        <v>0.06</v>
      </c>
      <c r="J7" s="189">
        <v>-0.02</v>
      </c>
      <c r="K7" s="190">
        <v>-0.01</v>
      </c>
      <c r="L7" s="190">
        <v>0.05</v>
      </c>
      <c r="M7" s="190">
        <v>0.02</v>
      </c>
    </row>
    <row r="8" spans="1:13" ht="15" customHeight="1" x14ac:dyDescent="0.5">
      <c r="A8" s="187" t="s">
        <v>7</v>
      </c>
      <c r="B8" s="189">
        <v>0.43</v>
      </c>
      <c r="C8" s="189">
        <v>0.11</v>
      </c>
      <c r="D8" s="189">
        <v>0.19</v>
      </c>
      <c r="E8" s="189">
        <v>-0.08</v>
      </c>
      <c r="F8" s="189">
        <v>0.02</v>
      </c>
      <c r="G8" s="189">
        <v>0.4</v>
      </c>
      <c r="H8" s="189">
        <v>-0.01</v>
      </c>
      <c r="I8" s="189">
        <v>-0.05</v>
      </c>
      <c r="J8" s="189">
        <v>-0.02</v>
      </c>
      <c r="K8" s="190">
        <v>0.04</v>
      </c>
      <c r="L8" s="190">
        <v>-0.02</v>
      </c>
      <c r="M8" s="190">
        <v>0.28999999999999998</v>
      </c>
    </row>
    <row r="9" spans="1:13" ht="15" customHeight="1" x14ac:dyDescent="0.5">
      <c r="A9" s="187" t="s">
        <v>8</v>
      </c>
      <c r="B9" s="189">
        <v>0.24</v>
      </c>
      <c r="C9" s="189">
        <v>0.52</v>
      </c>
      <c r="D9" s="189">
        <v>0.14000000000000001</v>
      </c>
      <c r="E9" s="189">
        <v>-0.04</v>
      </c>
      <c r="F9" s="189">
        <v>0.01</v>
      </c>
      <c r="G9" s="189">
        <v>0.33</v>
      </c>
      <c r="H9" s="189">
        <v>0.01</v>
      </c>
      <c r="I9" s="189">
        <v>0.04</v>
      </c>
      <c r="J9" s="189">
        <v>-0.03</v>
      </c>
      <c r="K9" s="190">
        <v>0.02</v>
      </c>
      <c r="L9" s="190">
        <v>0.03</v>
      </c>
      <c r="M9" s="190">
        <v>0.25</v>
      </c>
    </row>
    <row r="10" spans="1:13" ht="15" customHeight="1" x14ac:dyDescent="0.5">
      <c r="A10" s="187" t="s">
        <v>9</v>
      </c>
      <c r="B10" s="189">
        <v>0.01</v>
      </c>
      <c r="C10" s="189">
        <v>0.56000000000000005</v>
      </c>
      <c r="D10" s="189">
        <v>0.15</v>
      </c>
      <c r="E10" s="189">
        <v>0.23</v>
      </c>
      <c r="F10" s="189">
        <v>0.13</v>
      </c>
      <c r="G10" s="189">
        <v>0.35</v>
      </c>
      <c r="H10" s="189">
        <v>0.09</v>
      </c>
      <c r="I10" s="189">
        <v>0.01</v>
      </c>
      <c r="J10" s="189">
        <v>-0.03</v>
      </c>
      <c r="K10" s="190">
        <v>0.04</v>
      </c>
      <c r="L10" s="190">
        <v>7.0000000000000007E-2</v>
      </c>
      <c r="M10" s="190">
        <v>0.13</v>
      </c>
    </row>
    <row r="11" spans="1:13" ht="15" customHeight="1" x14ac:dyDescent="0.5">
      <c r="A11" s="187" t="s">
        <v>10</v>
      </c>
      <c r="B11" s="189">
        <v>0.28999999999999998</v>
      </c>
      <c r="C11" s="189">
        <v>0.27</v>
      </c>
      <c r="D11" s="189">
        <v>-0.09</v>
      </c>
      <c r="E11" s="189">
        <v>0.04</v>
      </c>
      <c r="F11" s="189">
        <v>0.03</v>
      </c>
      <c r="G11" s="189">
        <v>0.46</v>
      </c>
      <c r="H11" s="189">
        <v>0.19</v>
      </c>
      <c r="I11" s="189">
        <v>-0.01</v>
      </c>
      <c r="J11" s="189">
        <v>-0.05</v>
      </c>
      <c r="K11" s="190">
        <v>0.04</v>
      </c>
      <c r="L11" s="190">
        <v>0.13</v>
      </c>
      <c r="M11" s="190">
        <v>0.15</v>
      </c>
    </row>
    <row r="12" spans="1:13" ht="15" customHeight="1" x14ac:dyDescent="0.5">
      <c r="A12" s="187" t="s">
        <v>11</v>
      </c>
      <c r="B12" s="189">
        <v>-0.01</v>
      </c>
      <c r="C12" s="189">
        <v>0.19</v>
      </c>
      <c r="D12" s="189">
        <v>-7.0000000000000007E-2</v>
      </c>
      <c r="E12" s="189">
        <v>0.09</v>
      </c>
      <c r="F12" s="189">
        <v>0.02</v>
      </c>
      <c r="G12" s="189">
        <v>0.35</v>
      </c>
      <c r="H12" s="189">
        <v>0.02</v>
      </c>
      <c r="I12" s="189">
        <v>-0.08</v>
      </c>
      <c r="J12" s="189">
        <v>-0.03</v>
      </c>
      <c r="K12" s="190">
        <v>-0.04</v>
      </c>
      <c r="L12" s="190">
        <v>-0.02</v>
      </c>
      <c r="M12" s="190">
        <v>0.1</v>
      </c>
    </row>
    <row r="13" spans="1:13" ht="15" customHeight="1" x14ac:dyDescent="0.5">
      <c r="A13" s="186" t="s">
        <v>12</v>
      </c>
      <c r="B13" s="184">
        <v>0.14000000000000001</v>
      </c>
      <c r="C13" s="184">
        <v>0.25</v>
      </c>
      <c r="D13" s="184">
        <v>0.03</v>
      </c>
      <c r="E13" s="184">
        <v>0.05</v>
      </c>
      <c r="F13" s="184">
        <v>0.02</v>
      </c>
      <c r="G13" s="184">
        <v>0.35</v>
      </c>
      <c r="H13" s="184">
        <v>0.06</v>
      </c>
      <c r="I13" s="184">
        <v>0.01</v>
      </c>
      <c r="J13" s="184">
        <v>-0.03</v>
      </c>
      <c r="K13" s="185">
        <v>0.02</v>
      </c>
      <c r="L13" s="185">
        <v>0</v>
      </c>
      <c r="M13" s="185">
        <v>0.06</v>
      </c>
    </row>
    <row r="14" spans="1:13" ht="15" customHeight="1" x14ac:dyDescent="0.5">
      <c r="A14" s="187" t="s">
        <v>13</v>
      </c>
      <c r="B14" s="189">
        <v>0.21</v>
      </c>
      <c r="C14" s="189">
        <v>-0.09</v>
      </c>
      <c r="D14" s="189">
        <v>-0.03</v>
      </c>
      <c r="E14" s="189">
        <v>0.02</v>
      </c>
      <c r="F14" s="189">
        <v>-0.01</v>
      </c>
      <c r="G14" s="189">
        <v>0.24</v>
      </c>
      <c r="H14" s="189">
        <v>-0.01</v>
      </c>
      <c r="I14" s="189">
        <v>0.01</v>
      </c>
      <c r="J14" s="189">
        <v>0.01</v>
      </c>
      <c r="K14" s="190">
        <v>0.05</v>
      </c>
      <c r="L14" s="190">
        <v>0</v>
      </c>
      <c r="M14" s="190">
        <v>0.24</v>
      </c>
    </row>
    <row r="15" spans="1:13" ht="15" customHeight="1" x14ac:dyDescent="0.5">
      <c r="A15" s="187" t="s">
        <v>14</v>
      </c>
      <c r="B15" s="189">
        <v>0.13</v>
      </c>
      <c r="C15" s="189">
        <v>0.46</v>
      </c>
      <c r="D15" s="189">
        <v>0.01</v>
      </c>
      <c r="E15" s="189">
        <v>0</v>
      </c>
      <c r="F15" s="189">
        <v>-7.0000000000000007E-2</v>
      </c>
      <c r="G15" s="189">
        <v>0.13</v>
      </c>
      <c r="H15" s="189">
        <v>0.01</v>
      </c>
      <c r="I15" s="189">
        <v>-0.01</v>
      </c>
      <c r="J15" s="189">
        <v>-0.04</v>
      </c>
      <c r="K15" s="190">
        <v>-0.03</v>
      </c>
      <c r="L15" s="190">
        <v>0.08</v>
      </c>
      <c r="M15" s="190">
        <v>-0.17</v>
      </c>
    </row>
    <row r="16" spans="1:13" ht="15" customHeight="1" x14ac:dyDescent="0.5">
      <c r="A16" s="187" t="s">
        <v>15</v>
      </c>
      <c r="B16" s="189">
        <v>0.09</v>
      </c>
      <c r="C16" s="189">
        <v>0.28000000000000003</v>
      </c>
      <c r="D16" s="189">
        <v>0.12</v>
      </c>
      <c r="E16" s="189">
        <v>0.12</v>
      </c>
      <c r="F16" s="189">
        <v>-0.01</v>
      </c>
      <c r="G16" s="189">
        <v>0.23</v>
      </c>
      <c r="H16" s="189">
        <v>0.04</v>
      </c>
      <c r="I16" s="189">
        <v>0</v>
      </c>
      <c r="J16" s="189">
        <v>-0.02</v>
      </c>
      <c r="K16" s="190">
        <v>0.09</v>
      </c>
      <c r="L16" s="190">
        <v>0.02</v>
      </c>
      <c r="M16" s="190">
        <v>0.23</v>
      </c>
    </row>
    <row r="17" spans="1:13" ht="15" customHeight="1" x14ac:dyDescent="0.5">
      <c r="A17" s="187" t="s">
        <v>16</v>
      </c>
      <c r="B17" s="189">
        <v>0.06</v>
      </c>
      <c r="C17" s="189">
        <v>-7.0000000000000007E-2</v>
      </c>
      <c r="D17" s="189">
        <v>0.01</v>
      </c>
      <c r="E17" s="189">
        <v>0.05</v>
      </c>
      <c r="F17" s="189">
        <v>0.05</v>
      </c>
      <c r="G17" s="189">
        <v>0.33</v>
      </c>
      <c r="H17" s="189">
        <v>0.08</v>
      </c>
      <c r="I17" s="189">
        <v>-0.03</v>
      </c>
      <c r="J17" s="189">
        <v>-0.06</v>
      </c>
      <c r="K17" s="190">
        <v>-0.01</v>
      </c>
      <c r="L17" s="190">
        <v>0.01</v>
      </c>
      <c r="M17" s="190">
        <v>0.21</v>
      </c>
    </row>
    <row r="18" spans="1:13" ht="15" customHeight="1" x14ac:dyDescent="0.5">
      <c r="A18" s="187" t="s">
        <v>17</v>
      </c>
      <c r="B18" s="189">
        <v>0.18</v>
      </c>
      <c r="C18" s="189">
        <v>0.37</v>
      </c>
      <c r="D18" s="189">
        <v>-0.02</v>
      </c>
      <c r="E18" s="189">
        <v>0.08</v>
      </c>
      <c r="F18" s="189">
        <v>0.05</v>
      </c>
      <c r="G18" s="189">
        <v>0.39</v>
      </c>
      <c r="H18" s="189">
        <v>0.05</v>
      </c>
      <c r="I18" s="189">
        <v>0.03</v>
      </c>
      <c r="J18" s="189">
        <v>-0.04</v>
      </c>
      <c r="K18" s="190">
        <v>0</v>
      </c>
      <c r="L18" s="190">
        <v>0</v>
      </c>
      <c r="M18" s="190">
        <v>-7.0000000000000007E-2</v>
      </c>
    </row>
    <row r="19" spans="1:13" ht="15" customHeight="1" x14ac:dyDescent="0.5">
      <c r="A19" s="187" t="s">
        <v>18</v>
      </c>
      <c r="B19" s="189">
        <v>0.13</v>
      </c>
      <c r="C19" s="189">
        <v>0.24</v>
      </c>
      <c r="D19" s="189">
        <v>0.09</v>
      </c>
      <c r="E19" s="189">
        <v>-0.05</v>
      </c>
      <c r="F19" s="189">
        <v>-0.01</v>
      </c>
      <c r="G19" s="189">
        <v>0.39</v>
      </c>
      <c r="H19" s="189">
        <v>7.0000000000000007E-2</v>
      </c>
      <c r="I19" s="189">
        <v>0.01</v>
      </c>
      <c r="J19" s="189">
        <v>-0.02</v>
      </c>
      <c r="K19" s="190">
        <v>0.02</v>
      </c>
      <c r="L19" s="190">
        <v>0</v>
      </c>
      <c r="M19" s="190">
        <v>0.14000000000000001</v>
      </c>
    </row>
    <row r="20" spans="1:13" ht="15" customHeight="1" x14ac:dyDescent="0.5">
      <c r="A20" s="186" t="s">
        <v>19</v>
      </c>
      <c r="B20" s="184">
        <v>0.08</v>
      </c>
      <c r="C20" s="184">
        <v>0.13</v>
      </c>
      <c r="D20" s="184">
        <v>0.03</v>
      </c>
      <c r="E20" s="184">
        <v>0.01</v>
      </c>
      <c r="F20" s="184">
        <v>0.02</v>
      </c>
      <c r="G20" s="184">
        <v>0.28999999999999998</v>
      </c>
      <c r="H20" s="184">
        <v>0.05</v>
      </c>
      <c r="I20" s="184">
        <v>-0.01</v>
      </c>
      <c r="J20" s="184">
        <v>-0.03</v>
      </c>
      <c r="K20" s="185">
        <v>0.02</v>
      </c>
      <c r="L20" s="185">
        <v>0.01</v>
      </c>
      <c r="M20" s="185">
        <v>0.17</v>
      </c>
    </row>
    <row r="21" spans="1:13" ht="15" customHeight="1" x14ac:dyDescent="0.5">
      <c r="A21" s="187" t="s">
        <v>20</v>
      </c>
      <c r="B21" s="189">
        <v>-0.02</v>
      </c>
      <c r="C21" s="189">
        <v>0.11</v>
      </c>
      <c r="D21" s="189">
        <v>7.0000000000000007E-2</v>
      </c>
      <c r="E21" s="189">
        <v>-0.02</v>
      </c>
      <c r="F21" s="189">
        <v>0.02</v>
      </c>
      <c r="G21" s="189">
        <v>0.23</v>
      </c>
      <c r="H21" s="189">
        <v>0.05</v>
      </c>
      <c r="I21" s="189">
        <v>0.01</v>
      </c>
      <c r="J21" s="189">
        <v>-0.06</v>
      </c>
      <c r="K21" s="190">
        <v>0.01</v>
      </c>
      <c r="L21" s="190">
        <v>0.03</v>
      </c>
      <c r="M21" s="190">
        <v>0.17</v>
      </c>
    </row>
    <row r="22" spans="1:13" ht="15" customHeight="1" x14ac:dyDescent="0.5">
      <c r="A22" s="187" t="s">
        <v>21</v>
      </c>
      <c r="B22" s="189">
        <v>0.08</v>
      </c>
      <c r="C22" s="189">
        <v>0.21</v>
      </c>
      <c r="D22" s="189">
        <v>-0.05</v>
      </c>
      <c r="E22" s="189">
        <v>0.06</v>
      </c>
      <c r="F22" s="189">
        <v>0.04</v>
      </c>
      <c r="G22" s="189">
        <v>0.28999999999999998</v>
      </c>
      <c r="H22" s="189">
        <v>0.08</v>
      </c>
      <c r="I22" s="189">
        <v>-0.02</v>
      </c>
      <c r="J22" s="189">
        <v>-0.02</v>
      </c>
      <c r="K22" s="190">
        <v>0.02</v>
      </c>
      <c r="L22" s="190">
        <v>0</v>
      </c>
      <c r="M22" s="190">
        <v>0.19</v>
      </c>
    </row>
    <row r="23" spans="1:13" ht="15" customHeight="1" x14ac:dyDescent="0.5">
      <c r="A23" s="187" t="s">
        <v>22</v>
      </c>
      <c r="B23" s="189">
        <v>0.1</v>
      </c>
      <c r="C23" s="189">
        <v>0.01</v>
      </c>
      <c r="D23" s="189">
        <v>-0.04</v>
      </c>
      <c r="E23" s="189">
        <v>-0.04</v>
      </c>
      <c r="F23" s="189">
        <v>0</v>
      </c>
      <c r="G23" s="189">
        <v>0.41</v>
      </c>
      <c r="H23" s="189">
        <v>0.09</v>
      </c>
      <c r="I23" s="189">
        <v>0</v>
      </c>
      <c r="J23" s="189">
        <v>-0.02</v>
      </c>
      <c r="K23" s="190">
        <v>0.03</v>
      </c>
      <c r="L23" s="190">
        <v>0</v>
      </c>
      <c r="M23" s="190">
        <v>0.23</v>
      </c>
    </row>
    <row r="24" spans="1:13" ht="15" customHeight="1" x14ac:dyDescent="0.5">
      <c r="A24" s="187" t="s">
        <v>23</v>
      </c>
      <c r="B24" s="189">
        <v>0.16</v>
      </c>
      <c r="C24" s="189">
        <v>0.16</v>
      </c>
      <c r="D24" s="189">
        <v>0.09</v>
      </c>
      <c r="E24" s="189">
        <v>0.03</v>
      </c>
      <c r="F24" s="189">
        <v>0.01</v>
      </c>
      <c r="G24" s="189">
        <v>0.3</v>
      </c>
      <c r="H24" s="189">
        <v>0.01</v>
      </c>
      <c r="I24" s="189">
        <v>-0.02</v>
      </c>
      <c r="J24" s="189">
        <v>-0.01</v>
      </c>
      <c r="K24" s="190">
        <v>0.03</v>
      </c>
      <c r="L24" s="190">
        <v>0</v>
      </c>
      <c r="M24" s="190">
        <v>0.1</v>
      </c>
    </row>
    <row r="25" spans="1:13" ht="15" customHeight="1" x14ac:dyDescent="0.5">
      <c r="A25" s="187" t="s">
        <v>24</v>
      </c>
      <c r="B25" s="189">
        <v>0.14000000000000001</v>
      </c>
      <c r="C25" s="189">
        <v>0.19</v>
      </c>
      <c r="D25" s="189">
        <v>0.04</v>
      </c>
      <c r="E25" s="189">
        <v>0.05</v>
      </c>
      <c r="F25" s="189">
        <v>0.01</v>
      </c>
      <c r="G25" s="189">
        <v>0.26</v>
      </c>
      <c r="H25" s="189">
        <v>0.04</v>
      </c>
      <c r="I25" s="189">
        <v>-0.01</v>
      </c>
      <c r="J25" s="189">
        <v>-0.01</v>
      </c>
      <c r="K25" s="190">
        <v>0.03</v>
      </c>
      <c r="L25" s="190">
        <v>0</v>
      </c>
      <c r="M25" s="190">
        <v>0.23</v>
      </c>
    </row>
    <row r="26" spans="1:13" ht="15" customHeight="1" x14ac:dyDescent="0.5">
      <c r="A26" s="186" t="s">
        <v>25</v>
      </c>
      <c r="B26" s="184">
        <v>0.1</v>
      </c>
      <c r="C26" s="184">
        <v>0.09</v>
      </c>
      <c r="D26" s="184">
        <v>7.0000000000000007E-2</v>
      </c>
      <c r="E26" s="184">
        <v>-0.04</v>
      </c>
      <c r="F26" s="184">
        <v>0.03</v>
      </c>
      <c r="G26" s="184">
        <v>0.27</v>
      </c>
      <c r="H26" s="184">
        <v>0.03</v>
      </c>
      <c r="I26" s="184">
        <v>-0.03</v>
      </c>
      <c r="J26" s="184">
        <v>-0.03</v>
      </c>
      <c r="K26" s="185">
        <v>0.02</v>
      </c>
      <c r="L26" s="185">
        <v>-0.01</v>
      </c>
      <c r="M26" s="185">
        <v>0.26</v>
      </c>
    </row>
    <row r="27" spans="1:13" ht="15" customHeight="1" x14ac:dyDescent="0.5">
      <c r="A27" s="187" t="s">
        <v>26</v>
      </c>
      <c r="B27" s="189">
        <v>0</v>
      </c>
      <c r="C27" s="189">
        <v>0.1</v>
      </c>
      <c r="D27" s="189">
        <v>0.08</v>
      </c>
      <c r="E27" s="189">
        <v>0.02</v>
      </c>
      <c r="F27" s="189">
        <v>-0.01</v>
      </c>
      <c r="G27" s="189">
        <v>0.18</v>
      </c>
      <c r="H27" s="189">
        <v>0.04</v>
      </c>
      <c r="I27" s="189">
        <v>-0.02</v>
      </c>
      <c r="J27" s="189">
        <v>-0.03</v>
      </c>
      <c r="K27" s="190">
        <v>0.01</v>
      </c>
      <c r="L27" s="190">
        <v>-0.03</v>
      </c>
      <c r="M27" s="190">
        <v>0.1</v>
      </c>
    </row>
    <row r="28" spans="1:13" ht="15" customHeight="1" x14ac:dyDescent="0.5">
      <c r="A28" s="187" t="s">
        <v>27</v>
      </c>
      <c r="B28" s="189">
        <v>0.16</v>
      </c>
      <c r="C28" s="189">
        <v>0.18</v>
      </c>
      <c r="D28" s="189">
        <v>-0.01</v>
      </c>
      <c r="E28" s="189">
        <v>0.03</v>
      </c>
      <c r="F28" s="189">
        <v>0.02</v>
      </c>
      <c r="G28" s="189">
        <v>0.19</v>
      </c>
      <c r="H28" s="189">
        <v>-0.01</v>
      </c>
      <c r="I28" s="189">
        <v>-0.08</v>
      </c>
      <c r="J28" s="189">
        <v>-0.01</v>
      </c>
      <c r="K28" s="190">
        <v>0.01</v>
      </c>
      <c r="L28" s="190">
        <v>-0.04</v>
      </c>
      <c r="M28" s="190">
        <v>0.14000000000000001</v>
      </c>
    </row>
    <row r="29" spans="1:13" ht="15" customHeight="1" x14ac:dyDescent="0.5">
      <c r="A29" s="187" t="s">
        <v>28</v>
      </c>
      <c r="B29" s="189">
        <v>0.15</v>
      </c>
      <c r="C29" s="189">
        <v>-0.01</v>
      </c>
      <c r="D29" s="189">
        <v>0.18</v>
      </c>
      <c r="E29" s="189">
        <v>-0.14000000000000001</v>
      </c>
      <c r="F29" s="189">
        <v>0.05</v>
      </c>
      <c r="G29" s="189">
        <v>0.23</v>
      </c>
      <c r="H29" s="189">
        <v>0.02</v>
      </c>
      <c r="I29" s="189">
        <v>-0.02</v>
      </c>
      <c r="J29" s="189">
        <v>-0.06</v>
      </c>
      <c r="K29" s="190">
        <v>0.02</v>
      </c>
      <c r="L29" s="190">
        <v>0.01</v>
      </c>
      <c r="M29" s="190">
        <v>0.36</v>
      </c>
    </row>
    <row r="30" spans="1:13" ht="15" customHeight="1" x14ac:dyDescent="0.5">
      <c r="A30" s="187" t="s">
        <v>29</v>
      </c>
      <c r="B30" s="189">
        <v>0.09</v>
      </c>
      <c r="C30" s="189">
        <v>0.14000000000000001</v>
      </c>
      <c r="D30" s="189">
        <v>-0.01</v>
      </c>
      <c r="E30" s="189">
        <v>0</v>
      </c>
      <c r="F30" s="189">
        <v>0.02</v>
      </c>
      <c r="G30" s="189">
        <v>0.42</v>
      </c>
      <c r="H30" s="189">
        <v>0.06</v>
      </c>
      <c r="I30" s="189">
        <v>-0.05</v>
      </c>
      <c r="J30" s="189">
        <v>-0.03</v>
      </c>
      <c r="K30" s="190">
        <v>0.03</v>
      </c>
      <c r="L30" s="190">
        <v>-0.01</v>
      </c>
      <c r="M30" s="190">
        <v>0.35</v>
      </c>
    </row>
    <row r="31" spans="1:13" ht="15" customHeight="1" x14ac:dyDescent="0.5">
      <c r="A31" s="187" t="s">
        <v>30</v>
      </c>
      <c r="B31" s="189">
        <v>7.0000000000000007E-2</v>
      </c>
      <c r="C31" s="189">
        <v>0.08</v>
      </c>
      <c r="D31" s="189">
        <v>0.05</v>
      </c>
      <c r="E31" s="189">
        <v>-0.08</v>
      </c>
      <c r="F31" s="189">
        <v>0.02</v>
      </c>
      <c r="G31" s="189">
        <v>0.3</v>
      </c>
      <c r="H31" s="189">
        <v>0.03</v>
      </c>
      <c r="I31" s="189">
        <v>0.01</v>
      </c>
      <c r="J31" s="189">
        <v>0</v>
      </c>
      <c r="K31" s="190">
        <v>0.01</v>
      </c>
      <c r="L31" s="190">
        <v>-0.01</v>
      </c>
      <c r="M31" s="190">
        <v>0.14000000000000001</v>
      </c>
    </row>
    <row r="32" spans="1:13" ht="15" customHeight="1" x14ac:dyDescent="0.5">
      <c r="A32" s="187" t="s">
        <v>31</v>
      </c>
      <c r="B32" s="189">
        <v>0.11</v>
      </c>
      <c r="C32" s="189">
        <v>0.12</v>
      </c>
      <c r="D32" s="189">
        <v>0.12</v>
      </c>
      <c r="E32" s="189">
        <v>-0.01</v>
      </c>
      <c r="F32" s="189">
        <v>0.01</v>
      </c>
      <c r="G32" s="189">
        <v>0.14000000000000001</v>
      </c>
      <c r="H32" s="189">
        <v>0.09</v>
      </c>
      <c r="I32" s="189">
        <v>-0.04</v>
      </c>
      <c r="J32" s="189">
        <v>-0.05</v>
      </c>
      <c r="K32" s="190">
        <v>0.01</v>
      </c>
      <c r="L32" s="190">
        <v>-0.02</v>
      </c>
      <c r="M32" s="190">
        <v>0.23</v>
      </c>
    </row>
    <row r="33" spans="1:13" ht="15" customHeight="1" x14ac:dyDescent="0.5">
      <c r="A33" s="187" t="s">
        <v>32</v>
      </c>
      <c r="B33" s="189">
        <v>0.13</v>
      </c>
      <c r="C33" s="189">
        <v>0.17</v>
      </c>
      <c r="D33" s="189">
        <v>0.11</v>
      </c>
      <c r="E33" s="189">
        <v>-0.02</v>
      </c>
      <c r="F33" s="189">
        <v>0.01</v>
      </c>
      <c r="G33" s="189">
        <v>0.18</v>
      </c>
      <c r="H33" s="189">
        <v>0.02</v>
      </c>
      <c r="I33" s="189">
        <v>-0.01</v>
      </c>
      <c r="J33" s="189">
        <v>0.01</v>
      </c>
      <c r="K33" s="190">
        <v>0.02</v>
      </c>
      <c r="L33" s="190">
        <v>-0.01</v>
      </c>
      <c r="M33" s="190">
        <v>0.26</v>
      </c>
    </row>
    <row r="34" spans="1:13" ht="15" customHeight="1" x14ac:dyDescent="0.5">
      <c r="A34" s="186" t="s">
        <v>33</v>
      </c>
      <c r="B34" s="184">
        <v>0.28999999999999998</v>
      </c>
      <c r="C34" s="184">
        <v>0.28000000000000003</v>
      </c>
      <c r="D34" s="184">
        <v>0.03</v>
      </c>
      <c r="E34" s="184">
        <v>0.02</v>
      </c>
      <c r="F34" s="184">
        <v>0.02</v>
      </c>
      <c r="G34" s="184">
        <v>0.36</v>
      </c>
      <c r="H34" s="184">
        <v>0.06</v>
      </c>
      <c r="I34" s="184">
        <v>0</v>
      </c>
      <c r="J34" s="184">
        <v>-0.03</v>
      </c>
      <c r="K34" s="185">
        <v>0.04</v>
      </c>
      <c r="L34" s="185">
        <v>0.01</v>
      </c>
      <c r="M34" s="185">
        <v>0.2</v>
      </c>
    </row>
    <row r="35" spans="1:13" ht="15" customHeight="1" x14ac:dyDescent="0.5">
      <c r="A35" s="187" t="s">
        <v>34</v>
      </c>
      <c r="B35" s="189">
        <v>7.0000000000000007E-2</v>
      </c>
      <c r="C35" s="189">
        <v>0.14000000000000001</v>
      </c>
      <c r="D35" s="189">
        <v>7.0000000000000007E-2</v>
      </c>
      <c r="E35" s="189">
        <v>0.02</v>
      </c>
      <c r="F35" s="189">
        <v>0.01</v>
      </c>
      <c r="G35" s="189">
        <v>0.3</v>
      </c>
      <c r="H35" s="189">
        <v>0.02</v>
      </c>
      <c r="I35" s="189">
        <v>0.02</v>
      </c>
      <c r="J35" s="189">
        <v>-0.08</v>
      </c>
      <c r="K35" s="190">
        <v>0.03</v>
      </c>
      <c r="L35" s="190">
        <v>0.02</v>
      </c>
      <c r="M35" s="190">
        <v>0.23</v>
      </c>
    </row>
    <row r="36" spans="1:13" ht="15" customHeight="1" x14ac:dyDescent="0.5">
      <c r="A36" s="187" t="s">
        <v>35</v>
      </c>
      <c r="B36" s="189">
        <v>0.13</v>
      </c>
      <c r="C36" s="189">
        <v>0.17</v>
      </c>
      <c r="D36" s="189">
        <v>0.3</v>
      </c>
      <c r="E36" s="189">
        <v>0.15</v>
      </c>
      <c r="F36" s="189">
        <v>0.01</v>
      </c>
      <c r="G36" s="189">
        <v>0.34</v>
      </c>
      <c r="H36" s="189">
        <v>0.01</v>
      </c>
      <c r="I36" s="189">
        <v>-0.02</v>
      </c>
      <c r="J36" s="189">
        <v>-0.05</v>
      </c>
      <c r="K36" s="190">
        <v>0.03</v>
      </c>
      <c r="L36" s="190">
        <v>0</v>
      </c>
      <c r="M36" s="190">
        <v>0.14000000000000001</v>
      </c>
    </row>
    <row r="37" spans="1:13" ht="15" customHeight="1" x14ac:dyDescent="0.5">
      <c r="A37" s="187" t="s">
        <v>36</v>
      </c>
      <c r="B37" s="189">
        <v>0.52</v>
      </c>
      <c r="C37" s="189">
        <v>0.25</v>
      </c>
      <c r="D37" s="189">
        <v>0.05</v>
      </c>
      <c r="E37" s="189">
        <v>0.05</v>
      </c>
      <c r="F37" s="189">
        <v>0.01</v>
      </c>
      <c r="G37" s="189">
        <v>0.33</v>
      </c>
      <c r="H37" s="189">
        <v>0.11</v>
      </c>
      <c r="I37" s="189">
        <v>0.03</v>
      </c>
      <c r="J37" s="189">
        <v>-0.01</v>
      </c>
      <c r="K37" s="190">
        <v>0.05</v>
      </c>
      <c r="L37" s="190">
        <v>0.01</v>
      </c>
      <c r="M37" s="190">
        <v>0.16</v>
      </c>
    </row>
    <row r="38" spans="1:13" ht="15" customHeight="1" x14ac:dyDescent="0.5">
      <c r="A38" s="187" t="s">
        <v>37</v>
      </c>
      <c r="B38" s="189">
        <v>0.25</v>
      </c>
      <c r="C38" s="189">
        <v>0.32</v>
      </c>
      <c r="D38" s="189">
        <v>0.03</v>
      </c>
      <c r="E38" s="189">
        <v>-0.11</v>
      </c>
      <c r="F38" s="189">
        <v>0.02</v>
      </c>
      <c r="G38" s="189">
        <v>0.39</v>
      </c>
      <c r="H38" s="189">
        <v>0.05</v>
      </c>
      <c r="I38" s="189">
        <v>-0.01</v>
      </c>
      <c r="J38" s="189">
        <v>-0.02</v>
      </c>
      <c r="K38" s="190">
        <v>0.04</v>
      </c>
      <c r="L38" s="190">
        <v>-0.01</v>
      </c>
      <c r="M38" s="190">
        <v>0.35</v>
      </c>
    </row>
    <row r="39" spans="1:13" ht="15" customHeight="1" x14ac:dyDescent="0.5">
      <c r="A39" s="187" t="s">
        <v>38</v>
      </c>
      <c r="B39" s="189">
        <v>7.0000000000000007E-2</v>
      </c>
      <c r="C39" s="189">
        <v>0.32</v>
      </c>
      <c r="D39" s="189">
        <v>-0.04</v>
      </c>
      <c r="E39" s="189">
        <v>0.04</v>
      </c>
      <c r="F39" s="189">
        <v>0.02</v>
      </c>
      <c r="G39" s="189">
        <v>0.36</v>
      </c>
      <c r="H39" s="189">
        <v>0</v>
      </c>
      <c r="I39" s="189">
        <v>0.01</v>
      </c>
      <c r="J39" s="189">
        <v>-0.03</v>
      </c>
      <c r="K39" s="190">
        <v>0</v>
      </c>
      <c r="L39" s="190">
        <v>-0.13</v>
      </c>
      <c r="M39" s="190">
        <v>0.18</v>
      </c>
    </row>
    <row r="40" spans="1:13" ht="15" customHeight="1" x14ac:dyDescent="0.5">
      <c r="A40" s="187" t="s">
        <v>39</v>
      </c>
      <c r="B40" s="189">
        <v>0.06</v>
      </c>
      <c r="C40" s="189">
        <v>0.14000000000000001</v>
      </c>
      <c r="D40" s="189">
        <v>0.02</v>
      </c>
      <c r="E40" s="189">
        <v>0.05</v>
      </c>
      <c r="F40" s="189">
        <v>0</v>
      </c>
      <c r="G40" s="189">
        <v>0.21</v>
      </c>
      <c r="H40" s="189">
        <v>-0.01</v>
      </c>
      <c r="I40" s="189">
        <v>-0.06</v>
      </c>
      <c r="J40" s="189">
        <v>-0.05</v>
      </c>
      <c r="K40" s="190">
        <v>0.02</v>
      </c>
      <c r="L40" s="190">
        <v>-0.01</v>
      </c>
      <c r="M40" s="190">
        <v>0.19</v>
      </c>
    </row>
    <row r="41" spans="1:13" ht="15" customHeight="1" x14ac:dyDescent="0.5">
      <c r="A41" s="187" t="s">
        <v>40</v>
      </c>
      <c r="B41" s="189">
        <v>0.1</v>
      </c>
      <c r="C41" s="189">
        <v>0.17</v>
      </c>
      <c r="D41" s="189">
        <v>-0.01</v>
      </c>
      <c r="E41" s="189">
        <v>0.05</v>
      </c>
      <c r="F41" s="189">
        <v>-0.02</v>
      </c>
      <c r="G41" s="189">
        <v>0.18</v>
      </c>
      <c r="H41" s="189">
        <v>0.04</v>
      </c>
      <c r="I41" s="189">
        <v>-0.1</v>
      </c>
      <c r="J41" s="189">
        <v>-0.12</v>
      </c>
      <c r="K41" s="190">
        <v>0.02</v>
      </c>
      <c r="L41" s="190">
        <v>0.03</v>
      </c>
      <c r="M41" s="190">
        <v>0.03</v>
      </c>
    </row>
    <row r="42" spans="1:13" ht="15" customHeight="1" x14ac:dyDescent="0.5">
      <c r="A42" s="187" t="s">
        <v>41</v>
      </c>
      <c r="B42" s="189">
        <v>0.3</v>
      </c>
      <c r="C42" s="189">
        <v>0.35</v>
      </c>
      <c r="D42" s="189">
        <v>-0.12</v>
      </c>
      <c r="E42" s="189">
        <v>0.05</v>
      </c>
      <c r="F42" s="189">
        <v>0.1</v>
      </c>
      <c r="G42" s="189">
        <v>0.35</v>
      </c>
      <c r="H42" s="189">
        <v>0.08</v>
      </c>
      <c r="I42" s="189">
        <v>-0.01</v>
      </c>
      <c r="J42" s="189">
        <v>-0.04</v>
      </c>
      <c r="K42" s="190">
        <v>0.06</v>
      </c>
      <c r="L42" s="190">
        <v>0</v>
      </c>
      <c r="M42" s="190">
        <v>0.2</v>
      </c>
    </row>
    <row r="43" spans="1:13" ht="15" customHeight="1" x14ac:dyDescent="0.5">
      <c r="A43" s="187" t="s">
        <v>42</v>
      </c>
      <c r="B43" s="189">
        <v>0.48</v>
      </c>
      <c r="C43" s="189">
        <v>0.21</v>
      </c>
      <c r="D43" s="189">
        <v>-0.02</v>
      </c>
      <c r="E43" s="189">
        <v>0.14000000000000001</v>
      </c>
      <c r="F43" s="189">
        <v>0.02</v>
      </c>
      <c r="G43" s="189">
        <v>0.4</v>
      </c>
      <c r="H43" s="189">
        <v>0.04</v>
      </c>
      <c r="I43" s="189">
        <v>0.08</v>
      </c>
      <c r="J43" s="189">
        <v>0.01</v>
      </c>
      <c r="K43" s="190">
        <v>0.05</v>
      </c>
      <c r="L43" s="190">
        <v>0.01</v>
      </c>
      <c r="M43" s="190">
        <v>0.3</v>
      </c>
    </row>
    <row r="44" spans="1:13" ht="15" customHeight="1" x14ac:dyDescent="0.5">
      <c r="A44" s="187" t="s">
        <v>43</v>
      </c>
      <c r="B44" s="189">
        <v>0.18</v>
      </c>
      <c r="C44" s="189">
        <v>0.25</v>
      </c>
      <c r="D44" s="189">
        <v>0.06</v>
      </c>
      <c r="E44" s="189">
        <v>-0.2</v>
      </c>
      <c r="F44" s="189">
        <v>0.03</v>
      </c>
      <c r="G44" s="189">
        <v>0.63</v>
      </c>
      <c r="H44" s="189">
        <v>0.03</v>
      </c>
      <c r="I44" s="189">
        <v>-0.03</v>
      </c>
      <c r="J44" s="189">
        <v>-0.04</v>
      </c>
      <c r="K44" s="190">
        <v>0</v>
      </c>
      <c r="L44" s="190">
        <v>0.02</v>
      </c>
      <c r="M44" s="190">
        <v>0.08</v>
      </c>
    </row>
    <row r="45" spans="1:13" ht="15" customHeight="1" x14ac:dyDescent="0.5">
      <c r="A45" s="187" t="s">
        <v>44</v>
      </c>
      <c r="B45" s="189">
        <v>0.21</v>
      </c>
      <c r="C45" s="189">
        <v>0.47</v>
      </c>
      <c r="D45" s="189">
        <v>0.14000000000000001</v>
      </c>
      <c r="E45" s="189">
        <v>0.08</v>
      </c>
      <c r="F45" s="189">
        <v>0</v>
      </c>
      <c r="G45" s="189">
        <v>0.32</v>
      </c>
      <c r="H45" s="189">
        <v>0.04</v>
      </c>
      <c r="I45" s="189">
        <v>-0.01</v>
      </c>
      <c r="J45" s="189">
        <v>-0.05</v>
      </c>
      <c r="K45" s="190">
        <v>0.04</v>
      </c>
      <c r="L45" s="190">
        <v>0.04</v>
      </c>
      <c r="M45" s="190">
        <v>0.25</v>
      </c>
    </row>
    <row r="46" spans="1:13" ht="15" customHeight="1" x14ac:dyDescent="0.5">
      <c r="A46" s="187" t="s">
        <v>45</v>
      </c>
      <c r="B46" s="189">
        <v>0.22</v>
      </c>
      <c r="C46" s="189">
        <v>0.25</v>
      </c>
      <c r="D46" s="189">
        <v>0.04</v>
      </c>
      <c r="E46" s="189">
        <v>-0.1</v>
      </c>
      <c r="F46" s="189">
        <v>0.01</v>
      </c>
      <c r="G46" s="189">
        <v>0.52</v>
      </c>
      <c r="H46" s="189">
        <v>0.03</v>
      </c>
      <c r="I46" s="189">
        <v>-0.04</v>
      </c>
      <c r="J46" s="189">
        <v>-0.1</v>
      </c>
      <c r="K46" s="190">
        <v>0.1</v>
      </c>
      <c r="L46" s="190">
        <v>0</v>
      </c>
      <c r="M46" s="190">
        <v>-0.02</v>
      </c>
    </row>
    <row r="47" spans="1:13" ht="15" customHeight="1" x14ac:dyDescent="0.5">
      <c r="A47" s="186" t="s">
        <v>46</v>
      </c>
      <c r="B47" s="184">
        <v>0.35</v>
      </c>
      <c r="C47" s="184">
        <v>0.24</v>
      </c>
      <c r="D47" s="184">
        <v>0</v>
      </c>
      <c r="E47" s="184">
        <v>0.1</v>
      </c>
      <c r="F47" s="184">
        <v>0.01</v>
      </c>
      <c r="G47" s="184">
        <v>0.26</v>
      </c>
      <c r="H47" s="184">
        <v>0.03</v>
      </c>
      <c r="I47" s="184">
        <v>0</v>
      </c>
      <c r="J47" s="184">
        <v>-0.01</v>
      </c>
      <c r="K47" s="185">
        <v>0.03</v>
      </c>
      <c r="L47" s="185">
        <v>0</v>
      </c>
      <c r="M47" s="185">
        <v>0.2</v>
      </c>
    </row>
    <row r="48" spans="1:13" ht="15" customHeight="1" x14ac:dyDescent="0.5">
      <c r="A48" s="187" t="s">
        <v>47</v>
      </c>
      <c r="B48" s="189">
        <v>0.46</v>
      </c>
      <c r="C48" s="189">
        <v>0.09</v>
      </c>
      <c r="D48" s="189">
        <v>7.0000000000000007E-2</v>
      </c>
      <c r="E48" s="189">
        <v>0.12</v>
      </c>
      <c r="F48" s="189">
        <v>0.03</v>
      </c>
      <c r="G48" s="189">
        <v>0.39</v>
      </c>
      <c r="H48" s="189">
        <v>0.06</v>
      </c>
      <c r="I48" s="189">
        <v>-0.05</v>
      </c>
      <c r="J48" s="189">
        <v>-0.06</v>
      </c>
      <c r="K48" s="190">
        <v>0.05</v>
      </c>
      <c r="L48" s="190">
        <v>-0.01</v>
      </c>
      <c r="M48" s="190">
        <v>0.05</v>
      </c>
    </row>
    <row r="49" spans="1:13" ht="15" customHeight="1" x14ac:dyDescent="0.5">
      <c r="A49" s="187" t="s">
        <v>48</v>
      </c>
      <c r="B49" s="189">
        <v>0.14000000000000001</v>
      </c>
      <c r="C49" s="189">
        <v>0.31</v>
      </c>
      <c r="D49" s="189">
        <v>0</v>
      </c>
      <c r="E49" s="189">
        <v>0.11</v>
      </c>
      <c r="F49" s="189">
        <v>-0.01</v>
      </c>
      <c r="G49" s="189">
        <v>0.12</v>
      </c>
      <c r="H49" s="189">
        <v>0.03</v>
      </c>
      <c r="I49" s="189">
        <v>-0.01</v>
      </c>
      <c r="J49" s="189">
        <v>-0.03</v>
      </c>
      <c r="K49" s="190">
        <v>-0.02</v>
      </c>
      <c r="L49" s="190">
        <v>-0.03</v>
      </c>
      <c r="M49" s="190">
        <v>0.56000000000000005</v>
      </c>
    </row>
    <row r="50" spans="1:13" ht="15" customHeight="1" x14ac:dyDescent="0.5">
      <c r="A50" s="187" t="s">
        <v>49</v>
      </c>
      <c r="B50" s="189">
        <v>0.15</v>
      </c>
      <c r="C50" s="189">
        <v>0.16</v>
      </c>
      <c r="D50" s="189">
        <v>0.19</v>
      </c>
      <c r="E50" s="189">
        <v>-0.05</v>
      </c>
      <c r="F50" s="189">
        <v>0.02</v>
      </c>
      <c r="G50" s="189">
        <v>0.37</v>
      </c>
      <c r="H50" s="189">
        <v>0.04</v>
      </c>
      <c r="I50" s="189">
        <v>0.02</v>
      </c>
      <c r="J50" s="189">
        <v>-0.04</v>
      </c>
      <c r="K50" s="190">
        <v>0.05</v>
      </c>
      <c r="L50" s="190">
        <v>-0.05</v>
      </c>
      <c r="M50" s="190">
        <v>0.3</v>
      </c>
    </row>
    <row r="51" spans="1:13" ht="15" customHeight="1" x14ac:dyDescent="0.5">
      <c r="A51" s="187" t="s">
        <v>50</v>
      </c>
      <c r="B51" s="189">
        <v>0.35</v>
      </c>
      <c r="C51" s="189">
        <v>0.27</v>
      </c>
      <c r="D51" s="189">
        <v>-0.03</v>
      </c>
      <c r="E51" s="189">
        <v>0.11</v>
      </c>
      <c r="F51" s="189">
        <v>0.01</v>
      </c>
      <c r="G51" s="189">
        <v>0.23</v>
      </c>
      <c r="H51" s="189">
        <v>0.02</v>
      </c>
      <c r="I51" s="189">
        <v>0.01</v>
      </c>
      <c r="J51" s="189">
        <v>0</v>
      </c>
      <c r="K51" s="190">
        <v>0.03</v>
      </c>
      <c r="L51" s="190">
        <v>0.01</v>
      </c>
      <c r="M51" s="190">
        <v>0.2</v>
      </c>
    </row>
    <row r="52" spans="1:13" ht="15" customHeight="1" x14ac:dyDescent="0.5">
      <c r="A52" s="186" t="s">
        <v>51</v>
      </c>
      <c r="B52" s="184">
        <v>0.34</v>
      </c>
      <c r="C52" s="184">
        <v>0.25</v>
      </c>
      <c r="D52" s="184">
        <v>7.0000000000000007E-2</v>
      </c>
      <c r="E52" s="184">
        <v>0.01</v>
      </c>
      <c r="F52" s="184">
        <v>0.01</v>
      </c>
      <c r="G52" s="184">
        <v>0.21</v>
      </c>
      <c r="H52" s="184">
        <v>0.08</v>
      </c>
      <c r="I52" s="184">
        <v>-0.06</v>
      </c>
      <c r="J52" s="184">
        <v>-0.02</v>
      </c>
      <c r="K52" s="185">
        <v>0.05</v>
      </c>
      <c r="L52" s="185">
        <v>-0.02</v>
      </c>
      <c r="M52" s="185">
        <v>0.42</v>
      </c>
    </row>
    <row r="53" spans="1:13" ht="15" customHeight="1" x14ac:dyDescent="0.5">
      <c r="A53" s="187" t="s">
        <v>52</v>
      </c>
      <c r="B53" s="189">
        <v>0.28999999999999998</v>
      </c>
      <c r="C53" s="189">
        <v>0.26</v>
      </c>
      <c r="D53" s="189">
        <v>0.13</v>
      </c>
      <c r="E53" s="189">
        <v>-7.0000000000000007E-2</v>
      </c>
      <c r="F53" s="189">
        <v>-0.01</v>
      </c>
      <c r="G53" s="189">
        <v>0.11</v>
      </c>
      <c r="H53" s="189">
        <v>0.11</v>
      </c>
      <c r="I53" s="189">
        <v>-0.08</v>
      </c>
      <c r="J53" s="189">
        <v>-0.03</v>
      </c>
      <c r="K53" s="190">
        <v>0.05</v>
      </c>
      <c r="L53" s="190">
        <v>-0.03</v>
      </c>
      <c r="M53" s="190">
        <v>0.35</v>
      </c>
    </row>
    <row r="54" spans="1:13" ht="15" customHeight="1" x14ac:dyDescent="0.5">
      <c r="A54" s="187" t="s">
        <v>53</v>
      </c>
      <c r="B54" s="189">
        <v>0.5</v>
      </c>
      <c r="C54" s="189">
        <v>0.25</v>
      </c>
      <c r="D54" s="189">
        <v>0.12</v>
      </c>
      <c r="E54" s="189">
        <v>0.06</v>
      </c>
      <c r="F54" s="189">
        <v>0.06</v>
      </c>
      <c r="G54" s="189">
        <v>0.61</v>
      </c>
      <c r="H54" s="189">
        <v>0.02</v>
      </c>
      <c r="I54" s="189">
        <v>-0.08</v>
      </c>
      <c r="J54" s="189">
        <v>-0.03</v>
      </c>
      <c r="K54" s="190">
        <v>0.09</v>
      </c>
      <c r="L54" s="190">
        <v>-0.01</v>
      </c>
      <c r="M54" s="190">
        <v>0.11</v>
      </c>
    </row>
    <row r="55" spans="1:13" ht="15" customHeight="1" x14ac:dyDescent="0.5">
      <c r="A55" s="187" t="s">
        <v>54</v>
      </c>
      <c r="B55" s="189">
        <v>0.19</v>
      </c>
      <c r="C55" s="189">
        <v>0.39</v>
      </c>
      <c r="D55" s="189">
        <v>0.01</v>
      </c>
      <c r="E55" s="189">
        <v>0.11</v>
      </c>
      <c r="F55" s="189">
        <v>0.02</v>
      </c>
      <c r="G55" s="189">
        <v>0.2</v>
      </c>
      <c r="H55" s="189">
        <v>0.04</v>
      </c>
      <c r="I55" s="189">
        <v>0.05</v>
      </c>
      <c r="J55" s="189">
        <v>-0.03</v>
      </c>
      <c r="K55" s="190">
        <v>0.11</v>
      </c>
      <c r="L55" s="190">
        <v>0</v>
      </c>
      <c r="M55" s="190">
        <v>0.13</v>
      </c>
    </row>
    <row r="56" spans="1:13" ht="15" customHeight="1" x14ac:dyDescent="0.5">
      <c r="A56" s="187" t="s">
        <v>55</v>
      </c>
      <c r="B56" s="189">
        <v>0.41</v>
      </c>
      <c r="C56" s="189">
        <v>0.22</v>
      </c>
      <c r="D56" s="189">
        <v>-0.01</v>
      </c>
      <c r="E56" s="189">
        <v>0.13</v>
      </c>
      <c r="F56" s="189">
        <v>0.02</v>
      </c>
      <c r="G56" s="189">
        <v>0.24</v>
      </c>
      <c r="H56" s="189">
        <v>7.0000000000000007E-2</v>
      </c>
      <c r="I56" s="189">
        <v>-0.01</v>
      </c>
      <c r="J56" s="189">
        <v>-0.02</v>
      </c>
      <c r="K56" s="190">
        <v>0.02</v>
      </c>
      <c r="L56" s="190">
        <v>0</v>
      </c>
      <c r="M56" s="190">
        <v>0.75</v>
      </c>
    </row>
    <row r="57" spans="1:13" ht="15" customHeight="1" x14ac:dyDescent="0.5">
      <c r="A57" s="187" t="s">
        <v>56</v>
      </c>
      <c r="B57" s="189">
        <v>0.25</v>
      </c>
      <c r="C57" s="189">
        <v>0.17</v>
      </c>
      <c r="D57" s="189">
        <v>-0.05</v>
      </c>
      <c r="E57" s="189">
        <v>0.02</v>
      </c>
      <c r="F57" s="189">
        <v>0</v>
      </c>
      <c r="G57" s="189">
        <v>0.1</v>
      </c>
      <c r="H57" s="189">
        <v>0.08</v>
      </c>
      <c r="I57" s="189">
        <v>-0.22</v>
      </c>
      <c r="J57" s="189">
        <v>-0.02</v>
      </c>
      <c r="K57" s="190">
        <v>7.0000000000000007E-2</v>
      </c>
      <c r="L57" s="190">
        <v>-0.01</v>
      </c>
      <c r="M57" s="190">
        <v>0.42</v>
      </c>
    </row>
    <row r="58" spans="1:13" ht="15" customHeight="1" x14ac:dyDescent="0.5">
      <c r="A58" s="186" t="s">
        <v>57</v>
      </c>
      <c r="B58" s="184">
        <v>0.16</v>
      </c>
      <c r="C58" s="184">
        <v>0.56000000000000005</v>
      </c>
      <c r="D58" s="184">
        <v>0.04</v>
      </c>
      <c r="E58" s="184">
        <v>-0.05</v>
      </c>
      <c r="F58" s="184">
        <v>0.03</v>
      </c>
      <c r="G58" s="184">
        <v>0.49</v>
      </c>
      <c r="H58" s="184">
        <v>0.11</v>
      </c>
      <c r="I58" s="184">
        <v>-0.01</v>
      </c>
      <c r="J58" s="184">
        <v>-0.02</v>
      </c>
      <c r="K58" s="185">
        <v>0.02</v>
      </c>
      <c r="L58" s="185">
        <v>0.02</v>
      </c>
      <c r="M58" s="185">
        <v>0.24</v>
      </c>
    </row>
    <row r="59" spans="1:13" ht="15" customHeight="1" x14ac:dyDescent="0.5">
      <c r="A59" s="187" t="s">
        <v>58</v>
      </c>
      <c r="B59" s="189">
        <v>0.13</v>
      </c>
      <c r="C59" s="189">
        <v>0.16</v>
      </c>
      <c r="D59" s="189">
        <v>0.02</v>
      </c>
      <c r="E59" s="189">
        <v>0.05</v>
      </c>
      <c r="F59" s="189">
        <v>0</v>
      </c>
      <c r="G59" s="189">
        <v>0.35</v>
      </c>
      <c r="H59" s="189">
        <v>0.01</v>
      </c>
      <c r="I59" s="189">
        <v>-0.01</v>
      </c>
      <c r="J59" s="189">
        <v>-0.01</v>
      </c>
      <c r="K59" s="190">
        <v>0.03</v>
      </c>
      <c r="L59" s="190">
        <v>-0.06</v>
      </c>
      <c r="M59" s="190">
        <v>0.38</v>
      </c>
    </row>
    <row r="60" spans="1:13" ht="15" customHeight="1" x14ac:dyDescent="0.5">
      <c r="A60" s="187" t="s">
        <v>59</v>
      </c>
      <c r="B60" s="189">
        <v>0.15</v>
      </c>
      <c r="C60" s="189">
        <v>0.71</v>
      </c>
      <c r="D60" s="189">
        <v>0.12</v>
      </c>
      <c r="E60" s="189">
        <v>-0.06</v>
      </c>
      <c r="F60" s="189">
        <v>0.04</v>
      </c>
      <c r="G60" s="189">
        <v>0.56999999999999995</v>
      </c>
      <c r="H60" s="189">
        <v>0.14000000000000001</v>
      </c>
      <c r="I60" s="189">
        <v>-0.05</v>
      </c>
      <c r="J60" s="189">
        <v>-0.02</v>
      </c>
      <c r="K60" s="190">
        <v>0.01</v>
      </c>
      <c r="L60" s="190">
        <v>0.03</v>
      </c>
      <c r="M60" s="190">
        <v>0.26</v>
      </c>
    </row>
    <row r="61" spans="1:13" ht="15" customHeight="1" x14ac:dyDescent="0.5">
      <c r="A61" s="187" t="s">
        <v>60</v>
      </c>
      <c r="B61" s="189">
        <v>0.06</v>
      </c>
      <c r="C61" s="189">
        <v>0.11</v>
      </c>
      <c r="D61" s="189">
        <v>-0.09</v>
      </c>
      <c r="E61" s="189">
        <v>0.06</v>
      </c>
      <c r="F61" s="189">
        <v>0.03</v>
      </c>
      <c r="G61" s="189">
        <v>0.2</v>
      </c>
      <c r="H61" s="189">
        <v>0.05</v>
      </c>
      <c r="I61" s="189">
        <v>0.06</v>
      </c>
      <c r="J61" s="189">
        <v>-0.03</v>
      </c>
      <c r="K61" s="190">
        <v>0.05</v>
      </c>
      <c r="L61" s="190">
        <v>0.21</v>
      </c>
      <c r="M61" s="190">
        <v>0.1</v>
      </c>
    </row>
    <row r="62" spans="1:13" ht="15" customHeight="1" x14ac:dyDescent="0.5">
      <c r="A62" s="187" t="s">
        <v>61</v>
      </c>
      <c r="B62" s="189">
        <v>0.36</v>
      </c>
      <c r="C62" s="189">
        <v>0.08</v>
      </c>
      <c r="D62" s="189">
        <v>0.06</v>
      </c>
      <c r="E62" s="189">
        <v>-0.01</v>
      </c>
      <c r="F62" s="189">
        <v>0.03</v>
      </c>
      <c r="G62" s="189">
        <v>0.17</v>
      </c>
      <c r="H62" s="189">
        <v>0.18</v>
      </c>
      <c r="I62" s="189">
        <v>0.63</v>
      </c>
      <c r="J62" s="189">
        <v>-0.06</v>
      </c>
      <c r="K62" s="190">
        <v>0.03</v>
      </c>
      <c r="L62" s="190">
        <v>-0.01</v>
      </c>
      <c r="M62" s="190">
        <v>0.41</v>
      </c>
    </row>
    <row r="63" spans="1:13" ht="15" customHeight="1" x14ac:dyDescent="0.5">
      <c r="A63" s="187" t="s">
        <v>62</v>
      </c>
      <c r="B63" s="189">
        <v>0.01</v>
      </c>
      <c r="C63" s="189">
        <v>0.16</v>
      </c>
      <c r="D63" s="189">
        <v>-0.15</v>
      </c>
      <c r="E63" s="189">
        <v>-0.1</v>
      </c>
      <c r="F63" s="189">
        <v>0.01</v>
      </c>
      <c r="G63" s="189">
        <v>0.44</v>
      </c>
      <c r="H63" s="189">
        <v>-0.01</v>
      </c>
      <c r="I63" s="189">
        <v>-0.05</v>
      </c>
      <c r="J63" s="189">
        <v>-0.04</v>
      </c>
      <c r="K63" s="190">
        <v>0.04</v>
      </c>
      <c r="L63" s="190">
        <v>0</v>
      </c>
      <c r="M63" s="190">
        <v>0.02</v>
      </c>
    </row>
    <row r="64" spans="1:13" ht="15" customHeight="1" x14ac:dyDescent="0.5">
      <c r="A64" s="187" t="s">
        <v>63</v>
      </c>
      <c r="B64" s="189">
        <v>0.21</v>
      </c>
      <c r="C64" s="189">
        <v>0.22</v>
      </c>
      <c r="D64" s="189">
        <v>-0.23</v>
      </c>
      <c r="E64" s="189">
        <v>0.01</v>
      </c>
      <c r="F64" s="189">
        <v>0.02</v>
      </c>
      <c r="G64" s="189">
        <v>0.28999999999999998</v>
      </c>
      <c r="H64" s="189">
        <v>0.02</v>
      </c>
      <c r="I64" s="189">
        <v>0.01</v>
      </c>
      <c r="J64" s="189">
        <v>0.01</v>
      </c>
      <c r="K64" s="190">
        <v>0.04</v>
      </c>
      <c r="L64" s="190">
        <v>-0.01</v>
      </c>
      <c r="M64" s="190">
        <v>0.22</v>
      </c>
    </row>
    <row r="65" spans="1:13" ht="16.5" customHeight="1" x14ac:dyDescent="0.5">
      <c r="A65" s="310" t="s">
        <v>68</v>
      </c>
      <c r="B65" s="311"/>
      <c r="C65" s="311"/>
      <c r="D65" s="311"/>
      <c r="E65" s="311"/>
      <c r="F65" s="311"/>
      <c r="G65" s="311"/>
      <c r="H65" s="311"/>
      <c r="I65" s="311"/>
      <c r="J65" s="311"/>
      <c r="K65" s="311"/>
      <c r="L65" s="311"/>
      <c r="M65" s="311"/>
    </row>
  </sheetData>
  <mergeCells count="14">
    <mergeCell ref="I3:I4"/>
    <mergeCell ref="J3:J4"/>
    <mergeCell ref="K3:M3"/>
    <mergeCell ref="A65:M65"/>
    <mergeCell ref="A1:M1"/>
    <mergeCell ref="A2:A4"/>
    <mergeCell ref="B2:M2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  <pageSetup scale="46" orientation="portrait" horizontalDpi="300" verticalDpi="300" r:id="rId1"/>
  <headerFooter>
    <oddHeader xml:space="preserve">&amp;RFRIDAY, March 28, 2025
</oddHeader>
  </headerFooter>
  <customProperties>
    <customPr name="SourceTableID" r:id="rId2"/>
  </customProperties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FD62-7D1F-4EA4-A1A5-53090966F56F}">
  <dimension ref="A1:V69"/>
  <sheetViews>
    <sheetView topLeftCell="A49" zoomScaleNormal="100" workbookViewId="0">
      <selection activeCell="P48" activeCellId="8" sqref="P60:P65 P54:P58 P49:P52 P36:P47 P28:P34 P22:P26 P15:P20 P8:P13 P48"/>
    </sheetView>
  </sheetViews>
  <sheetFormatPr defaultColWidth="9.109375" defaultRowHeight="14.4" x14ac:dyDescent="0.55000000000000004"/>
  <cols>
    <col min="1" max="1" width="20.6640625" style="5" customWidth="1"/>
    <col min="2" max="8" width="10.6640625" style="5" customWidth="1"/>
    <col min="9" max="16" width="8.6640625" style="5" customWidth="1"/>
    <col min="17" max="18" width="9.109375" style="5"/>
    <col min="19" max="19" width="10.109375" style="5" bestFit="1" customWidth="1"/>
    <col min="20" max="16384" width="9.109375" style="5"/>
  </cols>
  <sheetData>
    <row r="1" spans="1:16" ht="20.100000000000001" customHeight="1" x14ac:dyDescent="0.55000000000000004">
      <c r="A1" s="323" t="s">
        <v>187</v>
      </c>
      <c r="B1" s="324"/>
      <c r="C1" s="323"/>
      <c r="D1" s="323"/>
      <c r="E1" s="323"/>
      <c r="F1" s="324"/>
      <c r="G1" s="324"/>
      <c r="H1" s="323"/>
      <c r="I1" s="323"/>
      <c r="J1" s="324"/>
      <c r="K1" s="323"/>
      <c r="L1" s="323"/>
      <c r="M1" s="324"/>
      <c r="N1" s="324"/>
      <c r="O1" s="323"/>
      <c r="P1" s="323"/>
    </row>
    <row r="2" spans="1:16" ht="18" customHeight="1" x14ac:dyDescent="0.55000000000000004">
      <c r="A2" s="335"/>
      <c r="B2" s="165"/>
      <c r="C2" s="337" t="s">
        <v>97</v>
      </c>
      <c r="D2" s="337"/>
      <c r="E2" s="337"/>
      <c r="F2" s="338"/>
      <c r="G2" s="338"/>
      <c r="H2" s="337"/>
      <c r="I2" s="325" t="s">
        <v>2</v>
      </c>
      <c r="J2" s="326"/>
      <c r="K2" s="326"/>
      <c r="L2" s="326"/>
      <c r="M2" s="326"/>
      <c r="N2" s="326"/>
      <c r="O2" s="326"/>
      <c r="P2" s="326"/>
    </row>
    <row r="3" spans="1:16" ht="16.5" customHeight="1" x14ac:dyDescent="0.55000000000000004">
      <c r="A3" s="335"/>
      <c r="B3" s="270">
        <v>2023</v>
      </c>
      <c r="C3" s="270" t="s">
        <v>215</v>
      </c>
      <c r="D3" s="333" t="s">
        <v>3</v>
      </c>
      <c r="E3" s="333"/>
      <c r="F3" s="334"/>
      <c r="G3" s="334"/>
      <c r="H3" s="333"/>
      <c r="I3" s="327"/>
      <c r="J3" s="328"/>
      <c r="K3" s="329"/>
      <c r="L3" s="329"/>
      <c r="M3" s="328"/>
      <c r="N3" s="328"/>
      <c r="O3" s="329"/>
      <c r="P3" s="329"/>
    </row>
    <row r="4" spans="1:16" ht="14.4" customHeight="1" x14ac:dyDescent="0.55000000000000004">
      <c r="A4" s="335"/>
      <c r="B4" s="271"/>
      <c r="C4" s="271"/>
      <c r="D4" s="180">
        <v>2023</v>
      </c>
      <c r="E4" s="339">
        <v>2024</v>
      </c>
      <c r="F4" s="333"/>
      <c r="G4" s="333"/>
      <c r="H4" s="340"/>
      <c r="I4" s="330">
        <v>2024</v>
      </c>
      <c r="J4" s="71">
        <v>2024</v>
      </c>
      <c r="K4" s="180">
        <v>2023</v>
      </c>
      <c r="L4" s="339">
        <v>2024</v>
      </c>
      <c r="M4" s="333"/>
      <c r="N4" s="333"/>
      <c r="O4" s="340"/>
      <c r="P4" s="79">
        <v>2024</v>
      </c>
    </row>
    <row r="5" spans="1:16" ht="16.5" x14ac:dyDescent="0.55000000000000004">
      <c r="A5" s="336"/>
      <c r="B5" s="272"/>
      <c r="C5" s="272"/>
      <c r="D5" s="26" t="s">
        <v>186</v>
      </c>
      <c r="E5" s="71" t="s">
        <v>182</v>
      </c>
      <c r="F5" s="71" t="s">
        <v>184</v>
      </c>
      <c r="G5" s="101" t="s">
        <v>214</v>
      </c>
      <c r="H5" s="101" t="s">
        <v>213</v>
      </c>
      <c r="I5" s="331"/>
      <c r="J5" s="71" t="s">
        <v>176</v>
      </c>
      <c r="K5" s="26" t="s">
        <v>186</v>
      </c>
      <c r="L5" s="71" t="s">
        <v>182</v>
      </c>
      <c r="M5" s="71" t="s">
        <v>184</v>
      </c>
      <c r="N5" s="101" t="s">
        <v>214</v>
      </c>
      <c r="O5" s="101" t="s">
        <v>213</v>
      </c>
      <c r="P5" s="80" t="s">
        <v>216</v>
      </c>
    </row>
    <row r="6" spans="1:16" x14ac:dyDescent="0.55000000000000004">
      <c r="A6" s="70" t="s">
        <v>4</v>
      </c>
      <c r="B6" s="23">
        <v>23380269</v>
      </c>
      <c r="C6" s="23">
        <v>24632680</v>
      </c>
      <c r="D6" s="72">
        <v>23783094</v>
      </c>
      <c r="E6" s="72">
        <v>24318722</v>
      </c>
      <c r="F6" s="72">
        <v>24548487</v>
      </c>
      <c r="G6" s="72">
        <v>24690859</v>
      </c>
      <c r="H6" s="72">
        <v>24972648</v>
      </c>
      <c r="I6" s="73">
        <v>5.4</v>
      </c>
      <c r="J6" s="170" t="s">
        <v>181</v>
      </c>
      <c r="K6" s="73">
        <v>4.7</v>
      </c>
      <c r="L6" s="73">
        <v>9.3000000000000007</v>
      </c>
      <c r="M6" s="74">
        <v>3.8</v>
      </c>
      <c r="N6" s="74">
        <v>2.2999999999999998</v>
      </c>
      <c r="O6" s="74">
        <v>4.5999999999999996</v>
      </c>
      <c r="P6" s="132" t="s">
        <v>181</v>
      </c>
    </row>
    <row r="7" spans="1:16" x14ac:dyDescent="0.55000000000000004">
      <c r="A7" s="6" t="s">
        <v>5</v>
      </c>
      <c r="B7" s="9">
        <v>1278575</v>
      </c>
      <c r="C7" s="9">
        <v>1348669</v>
      </c>
      <c r="D7" s="7">
        <v>1300451</v>
      </c>
      <c r="E7" s="7">
        <v>1335640</v>
      </c>
      <c r="F7" s="7">
        <v>1344720</v>
      </c>
      <c r="G7" s="7">
        <v>1349995</v>
      </c>
      <c r="H7" s="7">
        <v>1364321</v>
      </c>
      <c r="I7" s="8">
        <v>5.5</v>
      </c>
      <c r="J7" s="171" t="s">
        <v>181</v>
      </c>
      <c r="K7" s="8">
        <v>5.2</v>
      </c>
      <c r="L7" s="8">
        <v>11.3</v>
      </c>
      <c r="M7" s="75">
        <v>2.7</v>
      </c>
      <c r="N7" s="75">
        <v>1.6</v>
      </c>
      <c r="O7" s="75">
        <v>4.3</v>
      </c>
      <c r="P7" s="114" t="s">
        <v>181</v>
      </c>
    </row>
    <row r="8" spans="1:16" x14ac:dyDescent="0.55000000000000004">
      <c r="A8" s="10" t="s">
        <v>6</v>
      </c>
      <c r="B8" s="13">
        <v>325346</v>
      </c>
      <c r="C8" s="13">
        <v>342645</v>
      </c>
      <c r="D8" s="11">
        <v>331213</v>
      </c>
      <c r="E8" s="11">
        <v>338826</v>
      </c>
      <c r="F8" s="11">
        <v>341504</v>
      </c>
      <c r="G8" s="11">
        <v>343488</v>
      </c>
      <c r="H8" s="11">
        <v>346760</v>
      </c>
      <c r="I8" s="12">
        <v>5.3</v>
      </c>
      <c r="J8" s="172">
        <v>23</v>
      </c>
      <c r="K8" s="12">
        <v>5.5</v>
      </c>
      <c r="L8" s="12">
        <v>9.5</v>
      </c>
      <c r="M8" s="76">
        <v>3.2</v>
      </c>
      <c r="N8" s="76">
        <v>2.2999999999999998</v>
      </c>
      <c r="O8" s="76">
        <v>3.9</v>
      </c>
      <c r="P8" s="14">
        <v>43</v>
      </c>
    </row>
    <row r="9" spans="1:16" x14ac:dyDescent="0.55000000000000004">
      <c r="A9" s="15" t="s">
        <v>7</v>
      </c>
      <c r="B9" s="18">
        <v>90868</v>
      </c>
      <c r="C9" s="18">
        <v>95723</v>
      </c>
      <c r="D9" s="16">
        <v>92284</v>
      </c>
      <c r="E9" s="16">
        <v>94816</v>
      </c>
      <c r="F9" s="16">
        <v>95285</v>
      </c>
      <c r="G9" s="16">
        <v>95852</v>
      </c>
      <c r="H9" s="16">
        <v>96937</v>
      </c>
      <c r="I9" s="17">
        <v>5.3</v>
      </c>
      <c r="J9" s="173">
        <v>21</v>
      </c>
      <c r="K9" s="17">
        <v>5.4</v>
      </c>
      <c r="L9" s="17">
        <v>11.4</v>
      </c>
      <c r="M9" s="77">
        <v>2</v>
      </c>
      <c r="N9" s="77">
        <v>2.4</v>
      </c>
      <c r="O9" s="77">
        <v>4.5999999999999996</v>
      </c>
      <c r="P9" s="19">
        <v>22</v>
      </c>
    </row>
    <row r="10" spans="1:16" x14ac:dyDescent="0.55000000000000004">
      <c r="A10" s="10" t="s">
        <v>8</v>
      </c>
      <c r="B10" s="13">
        <v>634296</v>
      </c>
      <c r="C10" s="13">
        <v>670283</v>
      </c>
      <c r="D10" s="11">
        <v>644871</v>
      </c>
      <c r="E10" s="11">
        <v>663995</v>
      </c>
      <c r="F10" s="11">
        <v>668641</v>
      </c>
      <c r="G10" s="11">
        <v>670600</v>
      </c>
      <c r="H10" s="11">
        <v>677894</v>
      </c>
      <c r="I10" s="12">
        <v>5.7</v>
      </c>
      <c r="J10" s="172">
        <v>12</v>
      </c>
      <c r="K10" s="12">
        <v>5.0999999999999996</v>
      </c>
      <c r="L10" s="12">
        <v>12.4</v>
      </c>
      <c r="M10" s="76">
        <v>2.8</v>
      </c>
      <c r="N10" s="76">
        <v>1.2</v>
      </c>
      <c r="O10" s="76">
        <v>4.4000000000000004</v>
      </c>
      <c r="P10" s="14">
        <v>32</v>
      </c>
    </row>
    <row r="11" spans="1:16" x14ac:dyDescent="0.55000000000000004">
      <c r="A11" s="15" t="s">
        <v>9</v>
      </c>
      <c r="B11" s="18">
        <v>110684</v>
      </c>
      <c r="C11" s="18">
        <v>116778</v>
      </c>
      <c r="D11" s="16">
        <v>112828</v>
      </c>
      <c r="E11" s="16">
        <v>115969</v>
      </c>
      <c r="F11" s="16">
        <v>116451</v>
      </c>
      <c r="G11" s="16">
        <v>116626</v>
      </c>
      <c r="H11" s="16">
        <v>118068</v>
      </c>
      <c r="I11" s="17">
        <v>5.5</v>
      </c>
      <c r="J11" s="173">
        <v>19</v>
      </c>
      <c r="K11" s="17">
        <v>6.1</v>
      </c>
      <c r="L11" s="17">
        <v>11.6</v>
      </c>
      <c r="M11" s="77">
        <v>1.7</v>
      </c>
      <c r="N11" s="77">
        <v>0.6</v>
      </c>
      <c r="O11" s="77">
        <v>5</v>
      </c>
      <c r="P11" s="19">
        <v>14</v>
      </c>
    </row>
    <row r="12" spans="1:16" x14ac:dyDescent="0.55000000000000004">
      <c r="A12" s="10" t="s">
        <v>10</v>
      </c>
      <c r="B12" s="13">
        <v>74046</v>
      </c>
      <c r="C12" s="13">
        <v>77791</v>
      </c>
      <c r="D12" s="11">
        <v>75207</v>
      </c>
      <c r="E12" s="11">
        <v>77111</v>
      </c>
      <c r="F12" s="11">
        <v>77375</v>
      </c>
      <c r="G12" s="11">
        <v>77912</v>
      </c>
      <c r="H12" s="11">
        <v>78765</v>
      </c>
      <c r="I12" s="12">
        <v>5.0999999999999996</v>
      </c>
      <c r="J12" s="172">
        <v>29</v>
      </c>
      <c r="K12" s="12">
        <v>2.8</v>
      </c>
      <c r="L12" s="12">
        <v>10.5</v>
      </c>
      <c r="M12" s="76">
        <v>1.4</v>
      </c>
      <c r="N12" s="76">
        <v>2.8</v>
      </c>
      <c r="O12" s="76">
        <v>4.5</v>
      </c>
      <c r="P12" s="14">
        <v>29</v>
      </c>
    </row>
    <row r="13" spans="1:16" x14ac:dyDescent="0.55000000000000004">
      <c r="A13" s="15" t="s">
        <v>11</v>
      </c>
      <c r="B13" s="18">
        <v>43336</v>
      </c>
      <c r="C13" s="18">
        <v>45451</v>
      </c>
      <c r="D13" s="16">
        <v>44048</v>
      </c>
      <c r="E13" s="16">
        <v>44923</v>
      </c>
      <c r="F13" s="16">
        <v>45464</v>
      </c>
      <c r="G13" s="16">
        <v>45517</v>
      </c>
      <c r="H13" s="16">
        <v>45898</v>
      </c>
      <c r="I13" s="17">
        <v>4.9000000000000004</v>
      </c>
      <c r="J13" s="173">
        <v>33</v>
      </c>
      <c r="K13" s="17">
        <v>6.6</v>
      </c>
      <c r="L13" s="17">
        <v>8.1999999999999993</v>
      </c>
      <c r="M13" s="77">
        <v>4.9000000000000004</v>
      </c>
      <c r="N13" s="77">
        <v>0.5</v>
      </c>
      <c r="O13" s="77">
        <v>3.4</v>
      </c>
      <c r="P13" s="19">
        <v>49</v>
      </c>
    </row>
    <row r="14" spans="1:16" x14ac:dyDescent="0.55000000000000004">
      <c r="A14" s="20" t="s">
        <v>12</v>
      </c>
      <c r="B14" s="23">
        <v>3875065</v>
      </c>
      <c r="C14" s="23">
        <v>4073323</v>
      </c>
      <c r="D14" s="21">
        <v>3937310</v>
      </c>
      <c r="E14" s="21">
        <v>4016264</v>
      </c>
      <c r="F14" s="21">
        <v>4059918</v>
      </c>
      <c r="G14" s="21">
        <v>4083983</v>
      </c>
      <c r="H14" s="21">
        <v>4133127</v>
      </c>
      <c r="I14" s="22">
        <v>5.0999999999999996</v>
      </c>
      <c r="J14" s="174" t="s">
        <v>181</v>
      </c>
      <c r="K14" s="22">
        <v>3.4</v>
      </c>
      <c r="L14" s="22">
        <v>8.3000000000000007</v>
      </c>
      <c r="M14" s="78">
        <v>4.4000000000000004</v>
      </c>
      <c r="N14" s="78">
        <v>2.4</v>
      </c>
      <c r="O14" s="78">
        <v>4.9000000000000004</v>
      </c>
      <c r="P14" s="132" t="s">
        <v>181</v>
      </c>
    </row>
    <row r="15" spans="1:16" x14ac:dyDescent="0.55000000000000004">
      <c r="A15" s="15" t="s">
        <v>13</v>
      </c>
      <c r="B15" s="18">
        <v>68982</v>
      </c>
      <c r="C15" s="18">
        <v>72879</v>
      </c>
      <c r="D15" s="16">
        <v>69988</v>
      </c>
      <c r="E15" s="16">
        <v>71505</v>
      </c>
      <c r="F15" s="16">
        <v>72857</v>
      </c>
      <c r="G15" s="16">
        <v>73031</v>
      </c>
      <c r="H15" s="16">
        <v>74124</v>
      </c>
      <c r="I15" s="17">
        <v>5.7</v>
      </c>
      <c r="J15" s="173">
        <v>13</v>
      </c>
      <c r="K15" s="17">
        <v>3.5</v>
      </c>
      <c r="L15" s="17">
        <v>9</v>
      </c>
      <c r="M15" s="77">
        <v>7.8</v>
      </c>
      <c r="N15" s="77">
        <v>1</v>
      </c>
      <c r="O15" s="77">
        <v>6.1</v>
      </c>
      <c r="P15" s="19">
        <v>1</v>
      </c>
    </row>
    <row r="16" spans="1:16" x14ac:dyDescent="0.55000000000000004">
      <c r="A16" s="10" t="s">
        <v>14</v>
      </c>
      <c r="B16" s="13">
        <v>72525</v>
      </c>
      <c r="C16" s="13">
        <v>76007</v>
      </c>
      <c r="D16" s="11">
        <v>73718</v>
      </c>
      <c r="E16" s="11">
        <v>75167</v>
      </c>
      <c r="F16" s="11">
        <v>76040</v>
      </c>
      <c r="G16" s="11">
        <v>76031</v>
      </c>
      <c r="H16" s="11">
        <v>76789</v>
      </c>
      <c r="I16" s="12">
        <v>4.8</v>
      </c>
      <c r="J16" s="172" t="s">
        <v>181</v>
      </c>
      <c r="K16" s="12">
        <v>5.2</v>
      </c>
      <c r="L16" s="12">
        <v>8.1</v>
      </c>
      <c r="M16" s="76">
        <v>4.7</v>
      </c>
      <c r="N16" s="76">
        <v>0</v>
      </c>
      <c r="O16" s="76">
        <v>4.0999999999999996</v>
      </c>
      <c r="P16" s="14" t="s">
        <v>181</v>
      </c>
    </row>
    <row r="17" spans="1:16" x14ac:dyDescent="0.55000000000000004">
      <c r="A17" s="15" t="s">
        <v>15</v>
      </c>
      <c r="B17" s="18">
        <v>465937</v>
      </c>
      <c r="C17" s="18">
        <v>491898</v>
      </c>
      <c r="D17" s="16">
        <v>474252</v>
      </c>
      <c r="E17" s="16">
        <v>487773</v>
      </c>
      <c r="F17" s="16">
        <v>490171</v>
      </c>
      <c r="G17" s="16">
        <v>492101</v>
      </c>
      <c r="H17" s="16">
        <v>497548</v>
      </c>
      <c r="I17" s="17">
        <v>5.6</v>
      </c>
      <c r="J17" s="173">
        <v>17</v>
      </c>
      <c r="K17" s="17">
        <v>4.2</v>
      </c>
      <c r="L17" s="17">
        <v>11.9</v>
      </c>
      <c r="M17" s="77">
        <v>2</v>
      </c>
      <c r="N17" s="77">
        <v>1.6</v>
      </c>
      <c r="O17" s="77">
        <v>4.5</v>
      </c>
      <c r="P17" s="19">
        <v>27</v>
      </c>
    </row>
    <row r="18" spans="1:16" x14ac:dyDescent="0.55000000000000004">
      <c r="A18" s="10" t="s">
        <v>16</v>
      </c>
      <c r="B18" s="13">
        <v>762803</v>
      </c>
      <c r="C18" s="13">
        <v>798742</v>
      </c>
      <c r="D18" s="11">
        <v>775482</v>
      </c>
      <c r="E18" s="11">
        <v>789175</v>
      </c>
      <c r="F18" s="11">
        <v>796916</v>
      </c>
      <c r="G18" s="11">
        <v>800090</v>
      </c>
      <c r="H18" s="11">
        <v>808787</v>
      </c>
      <c r="I18" s="12">
        <v>4.7</v>
      </c>
      <c r="J18" s="172">
        <v>35</v>
      </c>
      <c r="K18" s="12">
        <v>3.6</v>
      </c>
      <c r="L18" s="12">
        <v>7.3</v>
      </c>
      <c r="M18" s="76">
        <v>4</v>
      </c>
      <c r="N18" s="76">
        <v>1.6</v>
      </c>
      <c r="O18" s="76">
        <v>4.4000000000000004</v>
      </c>
      <c r="P18" s="14">
        <v>33</v>
      </c>
    </row>
    <row r="19" spans="1:16" x14ac:dyDescent="0.55000000000000004">
      <c r="A19" s="15" t="s">
        <v>17</v>
      </c>
      <c r="B19" s="18">
        <v>1611169</v>
      </c>
      <c r="C19" s="18">
        <v>1703276</v>
      </c>
      <c r="D19" s="16">
        <v>1636638</v>
      </c>
      <c r="E19" s="16">
        <v>1675098</v>
      </c>
      <c r="F19" s="16">
        <v>1698475</v>
      </c>
      <c r="G19" s="16">
        <v>1709032</v>
      </c>
      <c r="H19" s="16">
        <v>1730499</v>
      </c>
      <c r="I19" s="17">
        <v>5.7</v>
      </c>
      <c r="J19" s="173">
        <v>11</v>
      </c>
      <c r="K19" s="17">
        <v>2</v>
      </c>
      <c r="L19" s="17">
        <v>9.6999999999999993</v>
      </c>
      <c r="M19" s="77">
        <v>5.7</v>
      </c>
      <c r="N19" s="77">
        <v>2.5</v>
      </c>
      <c r="O19" s="77">
        <v>5.0999999999999996</v>
      </c>
      <c r="P19" s="19">
        <v>10</v>
      </c>
    </row>
    <row r="20" spans="1:16" x14ac:dyDescent="0.55000000000000004">
      <c r="A20" s="10" t="s">
        <v>18</v>
      </c>
      <c r="B20" s="13">
        <v>893649</v>
      </c>
      <c r="C20" s="13">
        <v>930521</v>
      </c>
      <c r="D20" s="11">
        <v>907232</v>
      </c>
      <c r="E20" s="11">
        <v>917545</v>
      </c>
      <c r="F20" s="11">
        <v>925459</v>
      </c>
      <c r="G20" s="11">
        <v>933699</v>
      </c>
      <c r="H20" s="11">
        <v>945381</v>
      </c>
      <c r="I20" s="12">
        <v>4.0999999999999996</v>
      </c>
      <c r="J20" s="172">
        <v>44</v>
      </c>
      <c r="K20" s="12">
        <v>5.0999999999999996</v>
      </c>
      <c r="L20" s="12">
        <v>4.5999999999999996</v>
      </c>
      <c r="M20" s="76">
        <v>3.5</v>
      </c>
      <c r="N20" s="76">
        <v>3.6</v>
      </c>
      <c r="O20" s="76">
        <v>5.0999999999999996</v>
      </c>
      <c r="P20" s="14">
        <v>11</v>
      </c>
    </row>
    <row r="21" spans="1:16" x14ac:dyDescent="0.55000000000000004">
      <c r="A21" s="6" t="s">
        <v>19</v>
      </c>
      <c r="B21" s="9">
        <v>3049473</v>
      </c>
      <c r="C21" s="9">
        <v>3192010</v>
      </c>
      <c r="D21" s="7">
        <v>3100458</v>
      </c>
      <c r="E21" s="7">
        <v>3158862</v>
      </c>
      <c r="F21" s="7">
        <v>3185923</v>
      </c>
      <c r="G21" s="7">
        <v>3194771</v>
      </c>
      <c r="H21" s="7">
        <v>3228484</v>
      </c>
      <c r="I21" s="8">
        <v>4.7</v>
      </c>
      <c r="J21" s="171" t="s">
        <v>181</v>
      </c>
      <c r="K21" s="8">
        <v>4.5999999999999996</v>
      </c>
      <c r="L21" s="8">
        <v>7.8</v>
      </c>
      <c r="M21" s="75">
        <v>3.5</v>
      </c>
      <c r="N21" s="75">
        <v>1.1000000000000001</v>
      </c>
      <c r="O21" s="75">
        <v>4.3</v>
      </c>
      <c r="P21" s="114" t="s">
        <v>181</v>
      </c>
    </row>
    <row r="22" spans="1:16" x14ac:dyDescent="0.55000000000000004">
      <c r="A22" s="10" t="s">
        <v>20</v>
      </c>
      <c r="B22" s="13">
        <v>906648</v>
      </c>
      <c r="C22" s="13">
        <v>943055</v>
      </c>
      <c r="D22" s="11">
        <v>921689</v>
      </c>
      <c r="E22" s="11">
        <v>934181</v>
      </c>
      <c r="F22" s="11">
        <v>939442</v>
      </c>
      <c r="G22" s="11">
        <v>944359</v>
      </c>
      <c r="H22" s="11">
        <v>954236</v>
      </c>
      <c r="I22" s="12">
        <v>4</v>
      </c>
      <c r="J22" s="172">
        <v>45</v>
      </c>
      <c r="K22" s="12">
        <v>4.8</v>
      </c>
      <c r="L22" s="12">
        <v>5.5</v>
      </c>
      <c r="M22" s="76">
        <v>2.2999999999999998</v>
      </c>
      <c r="N22" s="76">
        <v>2.1</v>
      </c>
      <c r="O22" s="76">
        <v>4.2</v>
      </c>
      <c r="P22" s="14">
        <v>39</v>
      </c>
    </row>
    <row r="23" spans="1:16" x14ac:dyDescent="0.55000000000000004">
      <c r="A23" s="15" t="s">
        <v>21</v>
      </c>
      <c r="B23" s="18">
        <v>420260</v>
      </c>
      <c r="C23" s="18">
        <v>441783</v>
      </c>
      <c r="D23" s="16">
        <v>427273</v>
      </c>
      <c r="E23" s="16">
        <v>438820</v>
      </c>
      <c r="F23" s="16">
        <v>442099</v>
      </c>
      <c r="G23" s="16">
        <v>441205</v>
      </c>
      <c r="H23" s="16">
        <v>445009</v>
      </c>
      <c r="I23" s="17">
        <v>5.0999999999999996</v>
      </c>
      <c r="J23" s="173">
        <v>28</v>
      </c>
      <c r="K23" s="17">
        <v>4.7</v>
      </c>
      <c r="L23" s="17">
        <v>11.3</v>
      </c>
      <c r="M23" s="77">
        <v>3</v>
      </c>
      <c r="N23" s="77">
        <v>-0.8</v>
      </c>
      <c r="O23" s="77">
        <v>3.5</v>
      </c>
      <c r="P23" s="19">
        <v>48</v>
      </c>
    </row>
    <row r="24" spans="1:16" x14ac:dyDescent="0.55000000000000004">
      <c r="A24" s="10" t="s">
        <v>22</v>
      </c>
      <c r="B24" s="13">
        <v>613719</v>
      </c>
      <c r="C24" s="13">
        <v>641085</v>
      </c>
      <c r="D24" s="11">
        <v>621519</v>
      </c>
      <c r="E24" s="11">
        <v>634598</v>
      </c>
      <c r="F24" s="11">
        <v>641453</v>
      </c>
      <c r="G24" s="11">
        <v>640428</v>
      </c>
      <c r="H24" s="11">
        <v>647862</v>
      </c>
      <c r="I24" s="12">
        <v>4.5</v>
      </c>
      <c r="J24" s="172">
        <v>38</v>
      </c>
      <c r="K24" s="12">
        <v>3</v>
      </c>
      <c r="L24" s="12">
        <v>8.6999999999999993</v>
      </c>
      <c r="M24" s="76">
        <v>4.4000000000000004</v>
      </c>
      <c r="N24" s="76">
        <v>-0.6</v>
      </c>
      <c r="O24" s="76">
        <v>4.7</v>
      </c>
      <c r="P24" s="14">
        <v>19</v>
      </c>
    </row>
    <row r="25" spans="1:16" x14ac:dyDescent="0.55000000000000004">
      <c r="A25" s="15" t="s">
        <v>23</v>
      </c>
      <c r="B25" s="18">
        <v>724779</v>
      </c>
      <c r="C25" s="18">
        <v>763207</v>
      </c>
      <c r="D25" s="16">
        <v>738642</v>
      </c>
      <c r="E25" s="16">
        <v>752442</v>
      </c>
      <c r="F25" s="16">
        <v>762361</v>
      </c>
      <c r="G25" s="16">
        <v>764573</v>
      </c>
      <c r="H25" s="16">
        <v>773450</v>
      </c>
      <c r="I25" s="17">
        <v>5.3</v>
      </c>
      <c r="J25" s="173">
        <v>24</v>
      </c>
      <c r="K25" s="17">
        <v>5.2</v>
      </c>
      <c r="L25" s="17">
        <v>7.7</v>
      </c>
      <c r="M25" s="77">
        <v>5.4</v>
      </c>
      <c r="N25" s="77">
        <v>1.2</v>
      </c>
      <c r="O25" s="77">
        <v>4.7</v>
      </c>
      <c r="P25" s="19">
        <v>18</v>
      </c>
    </row>
    <row r="26" spans="1:16" x14ac:dyDescent="0.55000000000000004">
      <c r="A26" s="10" t="s">
        <v>24</v>
      </c>
      <c r="B26" s="13">
        <v>384068</v>
      </c>
      <c r="C26" s="13">
        <v>402881</v>
      </c>
      <c r="D26" s="11">
        <v>391335</v>
      </c>
      <c r="E26" s="11">
        <v>398821</v>
      </c>
      <c r="F26" s="11">
        <v>400569</v>
      </c>
      <c r="G26" s="11">
        <v>404205</v>
      </c>
      <c r="H26" s="11">
        <v>407927</v>
      </c>
      <c r="I26" s="12">
        <v>4.9000000000000004</v>
      </c>
      <c r="J26" s="172">
        <v>31</v>
      </c>
      <c r="K26" s="12">
        <v>5.6</v>
      </c>
      <c r="L26" s="12">
        <v>7.9</v>
      </c>
      <c r="M26" s="76">
        <v>1.8</v>
      </c>
      <c r="N26" s="76">
        <v>3.7</v>
      </c>
      <c r="O26" s="76">
        <v>3.7</v>
      </c>
      <c r="P26" s="14">
        <v>45</v>
      </c>
    </row>
    <row r="27" spans="1:16" x14ac:dyDescent="0.55000000000000004">
      <c r="A27" s="6" t="s">
        <v>25</v>
      </c>
      <c r="B27" s="9">
        <v>1464221</v>
      </c>
      <c r="C27" s="9">
        <v>1515704</v>
      </c>
      <c r="D27" s="7">
        <v>1483319</v>
      </c>
      <c r="E27" s="7">
        <v>1500426</v>
      </c>
      <c r="F27" s="7">
        <v>1508466</v>
      </c>
      <c r="G27" s="7">
        <v>1518352</v>
      </c>
      <c r="H27" s="7">
        <v>1535572</v>
      </c>
      <c r="I27" s="8">
        <v>3.5</v>
      </c>
      <c r="J27" s="171" t="s">
        <v>181</v>
      </c>
      <c r="K27" s="8">
        <v>3.2</v>
      </c>
      <c r="L27" s="8">
        <v>4.7</v>
      </c>
      <c r="M27" s="75">
        <v>2.2000000000000002</v>
      </c>
      <c r="N27" s="75">
        <v>2.6</v>
      </c>
      <c r="O27" s="75">
        <v>4.5999999999999996</v>
      </c>
      <c r="P27" s="114" t="s">
        <v>181</v>
      </c>
    </row>
    <row r="28" spans="1:16" x14ac:dyDescent="0.55000000000000004">
      <c r="A28" s="10" t="s">
        <v>26</v>
      </c>
      <c r="B28" s="13">
        <v>201333</v>
      </c>
      <c r="C28" s="13">
        <v>206072</v>
      </c>
      <c r="D28" s="11">
        <v>203021</v>
      </c>
      <c r="E28" s="11">
        <v>204156</v>
      </c>
      <c r="F28" s="11">
        <v>204950</v>
      </c>
      <c r="G28" s="11">
        <v>206559</v>
      </c>
      <c r="H28" s="11">
        <v>208624</v>
      </c>
      <c r="I28" s="12">
        <v>2.4</v>
      </c>
      <c r="J28" s="172">
        <v>48</v>
      </c>
      <c r="K28" s="12">
        <v>1.6</v>
      </c>
      <c r="L28" s="12">
        <v>2.2999999999999998</v>
      </c>
      <c r="M28" s="76">
        <v>1.6</v>
      </c>
      <c r="N28" s="76">
        <v>3.2</v>
      </c>
      <c r="O28" s="76">
        <v>4.0999999999999996</v>
      </c>
      <c r="P28" s="14">
        <v>40</v>
      </c>
    </row>
    <row r="29" spans="1:16" x14ac:dyDescent="0.55000000000000004">
      <c r="A29" s="15" t="s">
        <v>27</v>
      </c>
      <c r="B29" s="18">
        <v>194414</v>
      </c>
      <c r="C29" s="18">
        <v>202115</v>
      </c>
      <c r="D29" s="16">
        <v>197196</v>
      </c>
      <c r="E29" s="16">
        <v>199227</v>
      </c>
      <c r="F29" s="16">
        <v>201744</v>
      </c>
      <c r="G29" s="16">
        <v>202617</v>
      </c>
      <c r="H29" s="16">
        <v>204874</v>
      </c>
      <c r="I29" s="17">
        <v>4</v>
      </c>
      <c r="J29" s="173">
        <v>46</v>
      </c>
      <c r="K29" s="17">
        <v>2.5</v>
      </c>
      <c r="L29" s="17">
        <v>4.2</v>
      </c>
      <c r="M29" s="77">
        <v>5.0999999999999996</v>
      </c>
      <c r="N29" s="77">
        <v>1.7</v>
      </c>
      <c r="O29" s="77">
        <v>4.5</v>
      </c>
      <c r="P29" s="19">
        <v>25</v>
      </c>
    </row>
    <row r="30" spans="1:16" x14ac:dyDescent="0.55000000000000004">
      <c r="A30" s="10" t="s">
        <v>28</v>
      </c>
      <c r="B30" s="13">
        <v>416325</v>
      </c>
      <c r="C30" s="13">
        <v>434157</v>
      </c>
      <c r="D30" s="11">
        <v>422428</v>
      </c>
      <c r="E30" s="11">
        <v>429741</v>
      </c>
      <c r="F30" s="11">
        <v>430640</v>
      </c>
      <c r="G30" s="11">
        <v>435317</v>
      </c>
      <c r="H30" s="11">
        <v>440931</v>
      </c>
      <c r="I30" s="12">
        <v>4.3</v>
      </c>
      <c r="J30" s="172">
        <v>41</v>
      </c>
      <c r="K30" s="12">
        <v>3.6</v>
      </c>
      <c r="L30" s="12">
        <v>7.1</v>
      </c>
      <c r="M30" s="76">
        <v>0.8</v>
      </c>
      <c r="N30" s="76">
        <v>4.4000000000000004</v>
      </c>
      <c r="O30" s="76">
        <v>5.3</v>
      </c>
      <c r="P30" s="14">
        <v>8</v>
      </c>
    </row>
    <row r="31" spans="1:16" x14ac:dyDescent="0.55000000000000004">
      <c r="A31" s="15" t="s">
        <v>29</v>
      </c>
      <c r="B31" s="18">
        <v>387905</v>
      </c>
      <c r="C31" s="18">
        <v>404331</v>
      </c>
      <c r="D31" s="16">
        <v>394487</v>
      </c>
      <c r="E31" s="16">
        <v>400508</v>
      </c>
      <c r="F31" s="16">
        <v>402508</v>
      </c>
      <c r="G31" s="16">
        <v>405026</v>
      </c>
      <c r="H31" s="16">
        <v>409282</v>
      </c>
      <c r="I31" s="17">
        <v>4.2</v>
      </c>
      <c r="J31" s="173">
        <v>42</v>
      </c>
      <c r="K31" s="17">
        <v>5.2</v>
      </c>
      <c r="L31" s="17">
        <v>6.2</v>
      </c>
      <c r="M31" s="77">
        <v>2</v>
      </c>
      <c r="N31" s="77">
        <v>2.5</v>
      </c>
      <c r="O31" s="77">
        <v>4.3</v>
      </c>
      <c r="P31" s="19">
        <v>38</v>
      </c>
    </row>
    <row r="32" spans="1:16" x14ac:dyDescent="0.55000000000000004">
      <c r="A32" s="10" t="s">
        <v>30</v>
      </c>
      <c r="B32" s="13">
        <v>141151</v>
      </c>
      <c r="C32" s="13">
        <v>144111</v>
      </c>
      <c r="D32" s="11">
        <v>142438</v>
      </c>
      <c r="E32" s="11">
        <v>142589</v>
      </c>
      <c r="F32" s="11">
        <v>143997</v>
      </c>
      <c r="G32" s="11">
        <v>144138</v>
      </c>
      <c r="H32" s="11">
        <v>145722</v>
      </c>
      <c r="I32" s="12">
        <v>2.1</v>
      </c>
      <c r="J32" s="172">
        <v>49</v>
      </c>
      <c r="K32" s="12">
        <v>1.7</v>
      </c>
      <c r="L32" s="12">
        <v>0.4</v>
      </c>
      <c r="M32" s="76">
        <v>4</v>
      </c>
      <c r="N32" s="76">
        <v>0.4</v>
      </c>
      <c r="O32" s="76">
        <v>4.5</v>
      </c>
      <c r="P32" s="14">
        <v>28</v>
      </c>
    </row>
    <row r="33" spans="1:16" x14ac:dyDescent="0.55000000000000004">
      <c r="A33" s="15" t="s">
        <v>31</v>
      </c>
      <c r="B33" s="18">
        <v>56475</v>
      </c>
      <c r="C33" s="18">
        <v>56530</v>
      </c>
      <c r="D33" s="16">
        <v>56542</v>
      </c>
      <c r="E33" s="16">
        <v>56352</v>
      </c>
      <c r="F33" s="16">
        <v>56379</v>
      </c>
      <c r="G33" s="16">
        <v>56343</v>
      </c>
      <c r="H33" s="16">
        <v>57044</v>
      </c>
      <c r="I33" s="17">
        <v>0.1</v>
      </c>
      <c r="J33" s="173">
        <v>50</v>
      </c>
      <c r="K33" s="17">
        <v>0</v>
      </c>
      <c r="L33" s="17">
        <v>-1.3</v>
      </c>
      <c r="M33" s="77">
        <v>0.2</v>
      </c>
      <c r="N33" s="77">
        <v>-0.3</v>
      </c>
      <c r="O33" s="77">
        <v>5.0999999999999996</v>
      </c>
      <c r="P33" s="19">
        <v>12</v>
      </c>
    </row>
    <row r="34" spans="1:16" x14ac:dyDescent="0.55000000000000004">
      <c r="A34" s="10" t="s">
        <v>32</v>
      </c>
      <c r="B34" s="13">
        <v>66620</v>
      </c>
      <c r="C34" s="13">
        <v>68387</v>
      </c>
      <c r="D34" s="11">
        <v>67206</v>
      </c>
      <c r="E34" s="11">
        <v>67854</v>
      </c>
      <c r="F34" s="11">
        <v>68248</v>
      </c>
      <c r="G34" s="11">
        <v>68351</v>
      </c>
      <c r="H34" s="11">
        <v>69096</v>
      </c>
      <c r="I34" s="12">
        <v>2.7</v>
      </c>
      <c r="J34" s="172">
        <v>47</v>
      </c>
      <c r="K34" s="12">
        <v>1.9</v>
      </c>
      <c r="L34" s="12">
        <v>3.9</v>
      </c>
      <c r="M34" s="76">
        <v>2.2999999999999998</v>
      </c>
      <c r="N34" s="76">
        <v>0.6</v>
      </c>
      <c r="O34" s="76">
        <v>4.4000000000000004</v>
      </c>
      <c r="P34" s="14">
        <v>30</v>
      </c>
    </row>
    <row r="35" spans="1:16" x14ac:dyDescent="0.55000000000000004">
      <c r="A35" s="6" t="s">
        <v>33</v>
      </c>
      <c r="B35" s="9">
        <v>5491964</v>
      </c>
      <c r="C35" s="9">
        <v>5809528</v>
      </c>
      <c r="D35" s="7">
        <v>5602366</v>
      </c>
      <c r="E35" s="7">
        <v>5732156</v>
      </c>
      <c r="F35" s="7">
        <v>5782847</v>
      </c>
      <c r="G35" s="7">
        <v>5826674</v>
      </c>
      <c r="H35" s="7">
        <v>5896436</v>
      </c>
      <c r="I35" s="8">
        <v>5.8</v>
      </c>
      <c r="J35" s="171" t="s">
        <v>181</v>
      </c>
      <c r="K35" s="8">
        <v>6.2</v>
      </c>
      <c r="L35" s="8">
        <v>9.6</v>
      </c>
      <c r="M35" s="75">
        <v>3.6</v>
      </c>
      <c r="N35" s="75">
        <v>3.1</v>
      </c>
      <c r="O35" s="75">
        <v>4.9000000000000004</v>
      </c>
      <c r="P35" s="114" t="s">
        <v>181</v>
      </c>
    </row>
    <row r="36" spans="1:16" x14ac:dyDescent="0.55000000000000004">
      <c r="A36" s="10" t="s">
        <v>34</v>
      </c>
      <c r="B36" s="13">
        <v>276926</v>
      </c>
      <c r="C36" s="13">
        <v>292359</v>
      </c>
      <c r="D36" s="11">
        <v>281677</v>
      </c>
      <c r="E36" s="11">
        <v>287624</v>
      </c>
      <c r="F36" s="11">
        <v>290570</v>
      </c>
      <c r="G36" s="11">
        <v>293688</v>
      </c>
      <c r="H36" s="11">
        <v>297556</v>
      </c>
      <c r="I36" s="12">
        <v>5.6</v>
      </c>
      <c r="J36" s="172">
        <v>16</v>
      </c>
      <c r="K36" s="12">
        <v>5</v>
      </c>
      <c r="L36" s="12">
        <v>8.6999999999999993</v>
      </c>
      <c r="M36" s="76">
        <v>4.2</v>
      </c>
      <c r="N36" s="76">
        <v>4.4000000000000004</v>
      </c>
      <c r="O36" s="76">
        <v>5.4</v>
      </c>
      <c r="P36" s="14">
        <v>5</v>
      </c>
    </row>
    <row r="37" spans="1:16" x14ac:dyDescent="0.55000000000000004">
      <c r="A37" s="15" t="s">
        <v>35</v>
      </c>
      <c r="B37" s="18">
        <v>176809</v>
      </c>
      <c r="C37" s="18">
        <v>184259</v>
      </c>
      <c r="D37" s="16">
        <v>178103</v>
      </c>
      <c r="E37" s="16">
        <v>181390</v>
      </c>
      <c r="F37" s="16">
        <v>182555</v>
      </c>
      <c r="G37" s="16">
        <v>185715</v>
      </c>
      <c r="H37" s="16">
        <v>187378</v>
      </c>
      <c r="I37" s="17">
        <v>4.2</v>
      </c>
      <c r="J37" s="173">
        <v>43</v>
      </c>
      <c r="K37" s="17">
        <v>3</v>
      </c>
      <c r="L37" s="17">
        <v>7.6</v>
      </c>
      <c r="M37" s="77">
        <v>2.6</v>
      </c>
      <c r="N37" s="77">
        <v>7.1</v>
      </c>
      <c r="O37" s="77">
        <v>3.6</v>
      </c>
      <c r="P37" s="19">
        <v>47</v>
      </c>
    </row>
    <row r="38" spans="1:16" x14ac:dyDescent="0.55000000000000004">
      <c r="A38" s="10" t="s">
        <v>36</v>
      </c>
      <c r="B38" s="13">
        <v>1553426</v>
      </c>
      <c r="C38" s="13">
        <v>1645166</v>
      </c>
      <c r="D38" s="11">
        <v>1586008</v>
      </c>
      <c r="E38" s="11">
        <v>1625723</v>
      </c>
      <c r="F38" s="11">
        <v>1635533</v>
      </c>
      <c r="G38" s="11">
        <v>1650956</v>
      </c>
      <c r="H38" s="11">
        <v>1668451</v>
      </c>
      <c r="I38" s="12">
        <v>5.9</v>
      </c>
      <c r="J38" s="172">
        <v>8</v>
      </c>
      <c r="K38" s="12">
        <v>6.6</v>
      </c>
      <c r="L38" s="12">
        <v>10.4</v>
      </c>
      <c r="M38" s="76">
        <v>2.4</v>
      </c>
      <c r="N38" s="76">
        <v>3.8</v>
      </c>
      <c r="O38" s="76">
        <v>4.3</v>
      </c>
      <c r="P38" s="14">
        <v>37</v>
      </c>
    </row>
    <row r="39" spans="1:16" x14ac:dyDescent="0.55000000000000004">
      <c r="A39" s="15" t="s">
        <v>37</v>
      </c>
      <c r="B39" s="18">
        <v>660447</v>
      </c>
      <c r="C39" s="18">
        <v>697614</v>
      </c>
      <c r="D39" s="16">
        <v>673964</v>
      </c>
      <c r="E39" s="16">
        <v>689648</v>
      </c>
      <c r="F39" s="16">
        <v>694432</v>
      </c>
      <c r="G39" s="16">
        <v>698070</v>
      </c>
      <c r="H39" s="16">
        <v>708304</v>
      </c>
      <c r="I39" s="17">
        <v>5.6</v>
      </c>
      <c r="J39" s="173">
        <v>15</v>
      </c>
      <c r="K39" s="17">
        <v>6</v>
      </c>
      <c r="L39" s="17">
        <v>9.6</v>
      </c>
      <c r="M39" s="77">
        <v>2.8</v>
      </c>
      <c r="N39" s="77">
        <v>2.1</v>
      </c>
      <c r="O39" s="77">
        <v>6</v>
      </c>
      <c r="P39" s="19">
        <v>3</v>
      </c>
    </row>
    <row r="40" spans="1:16" x14ac:dyDescent="0.55000000000000004">
      <c r="A40" s="10" t="s">
        <v>38</v>
      </c>
      <c r="B40" s="13">
        <v>250569</v>
      </c>
      <c r="C40" s="13">
        <v>263951</v>
      </c>
      <c r="D40" s="11">
        <v>254333</v>
      </c>
      <c r="E40" s="11">
        <v>261482</v>
      </c>
      <c r="F40" s="11">
        <v>262559</v>
      </c>
      <c r="G40" s="11">
        <v>264153</v>
      </c>
      <c r="H40" s="11">
        <v>267609</v>
      </c>
      <c r="I40" s="12">
        <v>5.3</v>
      </c>
      <c r="J40" s="172">
        <v>22</v>
      </c>
      <c r="K40" s="12">
        <v>2.7</v>
      </c>
      <c r="L40" s="12">
        <v>11.7</v>
      </c>
      <c r="M40" s="76">
        <v>1.7</v>
      </c>
      <c r="N40" s="76">
        <v>2.5</v>
      </c>
      <c r="O40" s="76">
        <v>5.3</v>
      </c>
      <c r="P40" s="14">
        <v>7</v>
      </c>
    </row>
    <row r="41" spans="1:16" x14ac:dyDescent="0.55000000000000004">
      <c r="A41" s="15" t="s">
        <v>39</v>
      </c>
      <c r="B41" s="18">
        <v>269140</v>
      </c>
      <c r="C41" s="18">
        <v>281987</v>
      </c>
      <c r="D41" s="16">
        <v>273999</v>
      </c>
      <c r="E41" s="16">
        <v>279629</v>
      </c>
      <c r="F41" s="16">
        <v>281410</v>
      </c>
      <c r="G41" s="16">
        <v>282599</v>
      </c>
      <c r="H41" s="16">
        <v>284310</v>
      </c>
      <c r="I41" s="17">
        <v>4.8</v>
      </c>
      <c r="J41" s="173">
        <v>34</v>
      </c>
      <c r="K41" s="17">
        <v>6.1</v>
      </c>
      <c r="L41" s="17">
        <v>8.5</v>
      </c>
      <c r="M41" s="77">
        <v>2.6</v>
      </c>
      <c r="N41" s="77">
        <v>1.7</v>
      </c>
      <c r="O41" s="77">
        <v>2.4</v>
      </c>
      <c r="P41" s="19">
        <v>50</v>
      </c>
    </row>
    <row r="42" spans="1:16" x14ac:dyDescent="0.55000000000000004">
      <c r="A42" s="10" t="s">
        <v>40</v>
      </c>
      <c r="B42" s="13">
        <v>145962</v>
      </c>
      <c r="C42" s="13">
        <v>153089</v>
      </c>
      <c r="D42" s="11">
        <v>148511</v>
      </c>
      <c r="E42" s="11">
        <v>150866</v>
      </c>
      <c r="F42" s="11">
        <v>152554</v>
      </c>
      <c r="G42" s="11">
        <v>153632</v>
      </c>
      <c r="H42" s="11">
        <v>155306</v>
      </c>
      <c r="I42" s="12">
        <v>4.9000000000000004</v>
      </c>
      <c r="J42" s="172">
        <v>32</v>
      </c>
      <c r="K42" s="12">
        <v>6.7</v>
      </c>
      <c r="L42" s="12">
        <v>6.5</v>
      </c>
      <c r="M42" s="76">
        <v>4.5999999999999996</v>
      </c>
      <c r="N42" s="76">
        <v>2.9</v>
      </c>
      <c r="O42" s="76">
        <v>4.4000000000000004</v>
      </c>
      <c r="P42" s="14">
        <v>31</v>
      </c>
    </row>
    <row r="43" spans="1:16" x14ac:dyDescent="0.55000000000000004">
      <c r="A43" s="15" t="s">
        <v>41</v>
      </c>
      <c r="B43" s="18">
        <v>670051</v>
      </c>
      <c r="C43" s="18">
        <v>716389</v>
      </c>
      <c r="D43" s="16">
        <v>685101</v>
      </c>
      <c r="E43" s="16">
        <v>703190</v>
      </c>
      <c r="F43" s="16">
        <v>711623</v>
      </c>
      <c r="G43" s="16">
        <v>721063</v>
      </c>
      <c r="H43" s="16">
        <v>729679</v>
      </c>
      <c r="I43" s="17">
        <v>6.9</v>
      </c>
      <c r="J43" s="173">
        <v>1</v>
      </c>
      <c r="K43" s="17">
        <v>7</v>
      </c>
      <c r="L43" s="17">
        <v>11</v>
      </c>
      <c r="M43" s="77">
        <v>4.9000000000000004</v>
      </c>
      <c r="N43" s="77">
        <v>5.4</v>
      </c>
      <c r="O43" s="77">
        <v>4.9000000000000004</v>
      </c>
      <c r="P43" s="19">
        <v>15</v>
      </c>
    </row>
    <row r="44" spans="1:16" x14ac:dyDescent="0.55000000000000004">
      <c r="A44" s="10" t="s">
        <v>42</v>
      </c>
      <c r="B44" s="13">
        <v>308078</v>
      </c>
      <c r="C44" s="13">
        <v>328702</v>
      </c>
      <c r="D44" s="11">
        <v>314770</v>
      </c>
      <c r="E44" s="11">
        <v>323755</v>
      </c>
      <c r="F44" s="11">
        <v>327379</v>
      </c>
      <c r="G44" s="11">
        <v>329412</v>
      </c>
      <c r="H44" s="11">
        <v>334261</v>
      </c>
      <c r="I44" s="12">
        <v>6.7</v>
      </c>
      <c r="J44" s="172">
        <v>2</v>
      </c>
      <c r="K44" s="12">
        <v>6.2</v>
      </c>
      <c r="L44" s="12">
        <v>11.9</v>
      </c>
      <c r="M44" s="76">
        <v>4.5999999999999996</v>
      </c>
      <c r="N44" s="76">
        <v>2.5</v>
      </c>
      <c r="O44" s="76">
        <v>6</v>
      </c>
      <c r="P44" s="14">
        <v>2</v>
      </c>
    </row>
    <row r="45" spans="1:16" x14ac:dyDescent="0.55000000000000004">
      <c r="A45" s="15" t="s">
        <v>43</v>
      </c>
      <c r="B45" s="18">
        <v>443472</v>
      </c>
      <c r="C45" s="18">
        <v>469138</v>
      </c>
      <c r="D45" s="16">
        <v>452615</v>
      </c>
      <c r="E45" s="16">
        <v>462037</v>
      </c>
      <c r="F45" s="16">
        <v>468931</v>
      </c>
      <c r="G45" s="16">
        <v>469800</v>
      </c>
      <c r="H45" s="16">
        <v>475784</v>
      </c>
      <c r="I45" s="17">
        <v>5.8</v>
      </c>
      <c r="J45" s="173">
        <v>10</v>
      </c>
      <c r="K45" s="17">
        <v>6.1</v>
      </c>
      <c r="L45" s="17">
        <v>8.6</v>
      </c>
      <c r="M45" s="77">
        <v>6.1</v>
      </c>
      <c r="N45" s="77">
        <v>0.7</v>
      </c>
      <c r="O45" s="77">
        <v>5.2</v>
      </c>
      <c r="P45" s="19">
        <v>9</v>
      </c>
    </row>
    <row r="46" spans="1:16" x14ac:dyDescent="0.55000000000000004">
      <c r="A46" s="10" t="s">
        <v>44</v>
      </c>
      <c r="B46" s="13">
        <v>643579</v>
      </c>
      <c r="C46" s="13">
        <v>679282</v>
      </c>
      <c r="D46" s="11">
        <v>658210</v>
      </c>
      <c r="E46" s="11">
        <v>669639</v>
      </c>
      <c r="F46" s="11">
        <v>677552</v>
      </c>
      <c r="G46" s="11">
        <v>680415</v>
      </c>
      <c r="H46" s="11">
        <v>689522</v>
      </c>
      <c r="I46" s="12">
        <v>5.5</v>
      </c>
      <c r="J46" s="172">
        <v>18</v>
      </c>
      <c r="K46" s="12">
        <v>7.2</v>
      </c>
      <c r="L46" s="12">
        <v>7.1</v>
      </c>
      <c r="M46" s="76">
        <v>4.8</v>
      </c>
      <c r="N46" s="76">
        <v>1.7</v>
      </c>
      <c r="O46" s="76">
        <v>5.5</v>
      </c>
      <c r="P46" s="14">
        <v>4</v>
      </c>
    </row>
    <row r="47" spans="1:16" x14ac:dyDescent="0.55000000000000004">
      <c r="A47" s="15" t="s">
        <v>45</v>
      </c>
      <c r="B47" s="18">
        <v>93505</v>
      </c>
      <c r="C47" s="18">
        <v>97593</v>
      </c>
      <c r="D47" s="16">
        <v>95075</v>
      </c>
      <c r="E47" s="16">
        <v>97172</v>
      </c>
      <c r="F47" s="16">
        <v>97750</v>
      </c>
      <c r="G47" s="16">
        <v>97171</v>
      </c>
      <c r="H47" s="16">
        <v>98277</v>
      </c>
      <c r="I47" s="17">
        <v>4.4000000000000004</v>
      </c>
      <c r="J47" s="173">
        <v>40</v>
      </c>
      <c r="K47" s="17">
        <v>6.4</v>
      </c>
      <c r="L47" s="17">
        <v>9.1</v>
      </c>
      <c r="M47" s="77">
        <v>2.4</v>
      </c>
      <c r="N47" s="77">
        <v>-2.2999999999999998</v>
      </c>
      <c r="O47" s="77">
        <v>4.5999999999999996</v>
      </c>
      <c r="P47" s="19">
        <v>21</v>
      </c>
    </row>
    <row r="48" spans="1:16" x14ac:dyDescent="0.55000000000000004">
      <c r="A48" s="20" t="s">
        <v>46</v>
      </c>
      <c r="B48" s="23">
        <v>2848129</v>
      </c>
      <c r="C48" s="23">
        <v>2994134</v>
      </c>
      <c r="D48" s="21">
        <v>2899570</v>
      </c>
      <c r="E48" s="21">
        <v>2960037</v>
      </c>
      <c r="F48" s="21">
        <v>2983917</v>
      </c>
      <c r="G48" s="21">
        <v>3001176</v>
      </c>
      <c r="H48" s="21">
        <v>3031405</v>
      </c>
      <c r="I48" s="22">
        <v>5.0999999999999996</v>
      </c>
      <c r="J48" s="174" t="s">
        <v>181</v>
      </c>
      <c r="K48" s="22">
        <v>5.4</v>
      </c>
      <c r="L48" s="22">
        <v>8.6</v>
      </c>
      <c r="M48" s="78">
        <v>3.3</v>
      </c>
      <c r="N48" s="78">
        <v>2.2999999999999998</v>
      </c>
      <c r="O48" s="78">
        <v>4.0999999999999996</v>
      </c>
      <c r="P48" s="132" t="s">
        <v>181</v>
      </c>
    </row>
    <row r="49" spans="1:16" x14ac:dyDescent="0.55000000000000004">
      <c r="A49" s="15" t="s">
        <v>47</v>
      </c>
      <c r="B49" s="18">
        <v>464775</v>
      </c>
      <c r="C49" s="18">
        <v>488730</v>
      </c>
      <c r="D49" s="16">
        <v>472049</v>
      </c>
      <c r="E49" s="16">
        <v>484381</v>
      </c>
      <c r="F49" s="16">
        <v>487655</v>
      </c>
      <c r="G49" s="16">
        <v>488725</v>
      </c>
      <c r="H49" s="16">
        <v>494162</v>
      </c>
      <c r="I49" s="17">
        <v>5.2</v>
      </c>
      <c r="J49" s="173">
        <v>27</v>
      </c>
      <c r="K49" s="17">
        <v>4.0999999999999996</v>
      </c>
      <c r="L49" s="17">
        <v>10.9</v>
      </c>
      <c r="M49" s="77">
        <v>2.7</v>
      </c>
      <c r="N49" s="77">
        <v>0.9</v>
      </c>
      <c r="O49" s="77">
        <v>4.5</v>
      </c>
      <c r="P49" s="19">
        <v>26</v>
      </c>
    </row>
    <row r="50" spans="1:16" x14ac:dyDescent="0.55000000000000004">
      <c r="A50" s="10" t="s">
        <v>48</v>
      </c>
      <c r="B50" s="13">
        <v>117016</v>
      </c>
      <c r="C50" s="13">
        <v>122814</v>
      </c>
      <c r="D50" s="11">
        <v>118722</v>
      </c>
      <c r="E50" s="11">
        <v>121297</v>
      </c>
      <c r="F50" s="11">
        <v>122586</v>
      </c>
      <c r="G50" s="11">
        <v>123098</v>
      </c>
      <c r="H50" s="11">
        <v>124276</v>
      </c>
      <c r="I50" s="12">
        <v>5</v>
      </c>
      <c r="J50" s="172">
        <v>30</v>
      </c>
      <c r="K50" s="12">
        <v>5.9</v>
      </c>
      <c r="L50" s="12">
        <v>9</v>
      </c>
      <c r="M50" s="76">
        <v>4.3</v>
      </c>
      <c r="N50" s="76">
        <v>1.7</v>
      </c>
      <c r="O50" s="76">
        <v>3.9</v>
      </c>
      <c r="P50" s="14">
        <v>42</v>
      </c>
    </row>
    <row r="51" spans="1:16" x14ac:dyDescent="0.55000000000000004">
      <c r="A51" s="15" t="s">
        <v>49</v>
      </c>
      <c r="B51" s="18">
        <v>245439</v>
      </c>
      <c r="C51" s="18">
        <v>256622</v>
      </c>
      <c r="D51" s="16">
        <v>249256</v>
      </c>
      <c r="E51" s="16">
        <v>253333</v>
      </c>
      <c r="F51" s="16">
        <v>256289</v>
      </c>
      <c r="G51" s="16">
        <v>256980</v>
      </c>
      <c r="H51" s="16">
        <v>259884</v>
      </c>
      <c r="I51" s="17">
        <v>4.5999999999999996</v>
      </c>
      <c r="J51" s="173">
        <v>37</v>
      </c>
      <c r="K51" s="17">
        <v>4.7</v>
      </c>
      <c r="L51" s="17">
        <v>6.7</v>
      </c>
      <c r="M51" s="77">
        <v>4.8</v>
      </c>
      <c r="N51" s="77">
        <v>1.1000000000000001</v>
      </c>
      <c r="O51" s="77">
        <v>4.5999999999999996</v>
      </c>
      <c r="P51" s="19">
        <v>23</v>
      </c>
    </row>
    <row r="52" spans="1:16" x14ac:dyDescent="0.55000000000000004">
      <c r="A52" s="10" t="s">
        <v>50</v>
      </c>
      <c r="B52" s="13">
        <v>2020899</v>
      </c>
      <c r="C52" s="13">
        <v>2125967</v>
      </c>
      <c r="D52" s="11">
        <v>2059543</v>
      </c>
      <c r="E52" s="11">
        <v>2101026</v>
      </c>
      <c r="F52" s="11">
        <v>2117387</v>
      </c>
      <c r="G52" s="11">
        <v>2132373</v>
      </c>
      <c r="H52" s="11">
        <v>2153083</v>
      </c>
      <c r="I52" s="12">
        <v>5.2</v>
      </c>
      <c r="J52" s="172">
        <v>25</v>
      </c>
      <c r="K52" s="12">
        <v>5.8</v>
      </c>
      <c r="L52" s="12">
        <v>8.3000000000000007</v>
      </c>
      <c r="M52" s="76">
        <v>3.2</v>
      </c>
      <c r="N52" s="76">
        <v>2.9</v>
      </c>
      <c r="O52" s="76">
        <v>3.9</v>
      </c>
      <c r="P52" s="14">
        <v>41</v>
      </c>
    </row>
    <row r="53" spans="1:16" x14ac:dyDescent="0.55000000000000004">
      <c r="A53" s="6" t="s">
        <v>51</v>
      </c>
      <c r="B53" s="9">
        <v>928161</v>
      </c>
      <c r="C53" s="9">
        <v>976672</v>
      </c>
      <c r="D53" s="7">
        <v>945761</v>
      </c>
      <c r="E53" s="7">
        <v>964262</v>
      </c>
      <c r="F53" s="7">
        <v>975772</v>
      </c>
      <c r="G53" s="7">
        <v>977864</v>
      </c>
      <c r="H53" s="7">
        <v>988792</v>
      </c>
      <c r="I53" s="8">
        <v>5.2</v>
      </c>
      <c r="J53" s="171" t="s">
        <v>181</v>
      </c>
      <c r="K53" s="8">
        <v>5.7</v>
      </c>
      <c r="L53" s="8">
        <v>8.1</v>
      </c>
      <c r="M53" s="75">
        <v>4.9000000000000004</v>
      </c>
      <c r="N53" s="75">
        <v>0.9</v>
      </c>
      <c r="O53" s="75">
        <v>4.5</v>
      </c>
      <c r="P53" s="114" t="s">
        <v>181</v>
      </c>
    </row>
    <row r="54" spans="1:16" x14ac:dyDescent="0.55000000000000004">
      <c r="A54" s="10" t="s">
        <v>52</v>
      </c>
      <c r="B54" s="13">
        <v>470606</v>
      </c>
      <c r="C54" s="13">
        <v>492712</v>
      </c>
      <c r="D54" s="11">
        <v>478849</v>
      </c>
      <c r="E54" s="11">
        <v>487247</v>
      </c>
      <c r="F54" s="11">
        <v>492899</v>
      </c>
      <c r="G54" s="11">
        <v>492728</v>
      </c>
      <c r="H54" s="11">
        <v>497973</v>
      </c>
      <c r="I54" s="12">
        <v>4.7</v>
      </c>
      <c r="J54" s="172">
        <v>36</v>
      </c>
      <c r="K54" s="12">
        <v>5.6</v>
      </c>
      <c r="L54" s="12">
        <v>7.2</v>
      </c>
      <c r="M54" s="76">
        <v>4.7</v>
      </c>
      <c r="N54" s="76">
        <v>-0.1</v>
      </c>
      <c r="O54" s="76">
        <v>4.3</v>
      </c>
      <c r="P54" s="14">
        <v>36</v>
      </c>
    </row>
    <row r="55" spans="1:16" x14ac:dyDescent="0.55000000000000004">
      <c r="A55" s="15" t="s">
        <v>53</v>
      </c>
      <c r="B55" s="18">
        <v>116675</v>
      </c>
      <c r="C55" s="18">
        <v>123772</v>
      </c>
      <c r="D55" s="16">
        <v>118875</v>
      </c>
      <c r="E55" s="16">
        <v>121305</v>
      </c>
      <c r="F55" s="16">
        <v>123524</v>
      </c>
      <c r="G55" s="16">
        <v>124561</v>
      </c>
      <c r="H55" s="16">
        <v>125698</v>
      </c>
      <c r="I55" s="17">
        <v>6.1</v>
      </c>
      <c r="J55" s="173">
        <v>5</v>
      </c>
      <c r="K55" s="17">
        <v>6.3</v>
      </c>
      <c r="L55" s="17">
        <v>8.4</v>
      </c>
      <c r="M55" s="77">
        <v>7.5</v>
      </c>
      <c r="N55" s="77">
        <v>3.4</v>
      </c>
      <c r="O55" s="77">
        <v>3.7</v>
      </c>
      <c r="P55" s="19">
        <v>46</v>
      </c>
    </row>
    <row r="56" spans="1:16" x14ac:dyDescent="0.55000000000000004">
      <c r="A56" s="10" t="s">
        <v>54</v>
      </c>
      <c r="B56" s="13">
        <v>73620</v>
      </c>
      <c r="C56" s="13">
        <v>76894</v>
      </c>
      <c r="D56" s="11">
        <v>74926</v>
      </c>
      <c r="E56" s="11">
        <v>76014</v>
      </c>
      <c r="F56" s="11">
        <v>76455</v>
      </c>
      <c r="G56" s="11">
        <v>77109</v>
      </c>
      <c r="H56" s="11">
        <v>77999</v>
      </c>
      <c r="I56" s="12">
        <v>4.4000000000000004</v>
      </c>
      <c r="J56" s="172">
        <v>39</v>
      </c>
      <c r="K56" s="12">
        <v>5.6</v>
      </c>
      <c r="L56" s="12">
        <v>5.9</v>
      </c>
      <c r="M56" s="76">
        <v>2.2999999999999998</v>
      </c>
      <c r="N56" s="76">
        <v>3.5</v>
      </c>
      <c r="O56" s="76">
        <v>4.7</v>
      </c>
      <c r="P56" s="14">
        <v>20</v>
      </c>
    </row>
    <row r="57" spans="1:16" x14ac:dyDescent="0.55000000000000004">
      <c r="A57" s="15" t="s">
        <v>55</v>
      </c>
      <c r="B57" s="18">
        <v>219332</v>
      </c>
      <c r="C57" s="18">
        <v>232792</v>
      </c>
      <c r="D57" s="16">
        <v>224295</v>
      </c>
      <c r="E57" s="16">
        <v>230073</v>
      </c>
      <c r="F57" s="16">
        <v>232640</v>
      </c>
      <c r="G57" s="16">
        <v>232695</v>
      </c>
      <c r="H57" s="16">
        <v>235759</v>
      </c>
      <c r="I57" s="17">
        <v>6.1</v>
      </c>
      <c r="J57" s="173">
        <v>4</v>
      </c>
      <c r="K57" s="17">
        <v>5.9</v>
      </c>
      <c r="L57" s="17">
        <v>10.7</v>
      </c>
      <c r="M57" s="77">
        <v>4.5</v>
      </c>
      <c r="N57" s="77">
        <v>0.1</v>
      </c>
      <c r="O57" s="77">
        <v>5.4</v>
      </c>
      <c r="P57" s="19">
        <v>6</v>
      </c>
    </row>
    <row r="58" spans="1:16" x14ac:dyDescent="0.55000000000000004">
      <c r="A58" s="10" t="s">
        <v>56</v>
      </c>
      <c r="B58" s="13">
        <v>47928</v>
      </c>
      <c r="C58" s="13">
        <v>50503</v>
      </c>
      <c r="D58" s="11">
        <v>48816</v>
      </c>
      <c r="E58" s="11">
        <v>49623</v>
      </c>
      <c r="F58" s="11">
        <v>50253</v>
      </c>
      <c r="G58" s="11">
        <v>50772</v>
      </c>
      <c r="H58" s="11">
        <v>51363</v>
      </c>
      <c r="I58" s="12">
        <v>5.4</v>
      </c>
      <c r="J58" s="172">
        <v>20</v>
      </c>
      <c r="K58" s="12">
        <v>5.5</v>
      </c>
      <c r="L58" s="12">
        <v>6.8</v>
      </c>
      <c r="M58" s="76">
        <v>5.2</v>
      </c>
      <c r="N58" s="76">
        <v>4.2</v>
      </c>
      <c r="O58" s="76">
        <v>4.7</v>
      </c>
      <c r="P58" s="14">
        <v>16</v>
      </c>
    </row>
    <row r="59" spans="1:16" x14ac:dyDescent="0.55000000000000004">
      <c r="A59" s="6" t="s">
        <v>57</v>
      </c>
      <c r="B59" s="9">
        <v>4444680</v>
      </c>
      <c r="C59" s="9">
        <v>4722638</v>
      </c>
      <c r="D59" s="7">
        <v>4513859</v>
      </c>
      <c r="E59" s="7">
        <v>4651074</v>
      </c>
      <c r="F59" s="7">
        <v>4706923</v>
      </c>
      <c r="G59" s="7">
        <v>4738043</v>
      </c>
      <c r="H59" s="7">
        <v>4794511</v>
      </c>
      <c r="I59" s="8">
        <v>6.3</v>
      </c>
      <c r="J59" s="171" t="s">
        <v>181</v>
      </c>
      <c r="K59" s="8">
        <v>3.9</v>
      </c>
      <c r="L59" s="8">
        <v>12.7</v>
      </c>
      <c r="M59" s="75">
        <v>4.9000000000000004</v>
      </c>
      <c r="N59" s="75">
        <v>2.7</v>
      </c>
      <c r="O59" s="75">
        <v>4.9000000000000004</v>
      </c>
      <c r="P59" s="114" t="s">
        <v>181</v>
      </c>
    </row>
    <row r="60" spans="1:16" x14ac:dyDescent="0.55000000000000004">
      <c r="A60" s="10" t="s">
        <v>58</v>
      </c>
      <c r="B60" s="13">
        <v>52520</v>
      </c>
      <c r="C60" s="13">
        <v>55693</v>
      </c>
      <c r="D60" s="11">
        <v>53569</v>
      </c>
      <c r="E60" s="11">
        <v>55114</v>
      </c>
      <c r="F60" s="11">
        <v>55255</v>
      </c>
      <c r="G60" s="11">
        <v>55876</v>
      </c>
      <c r="H60" s="11">
        <v>56526</v>
      </c>
      <c r="I60" s="12">
        <v>6</v>
      </c>
      <c r="J60" s="172">
        <v>6</v>
      </c>
      <c r="K60" s="12">
        <v>4</v>
      </c>
      <c r="L60" s="12">
        <v>12</v>
      </c>
      <c r="M60" s="76">
        <v>1</v>
      </c>
      <c r="N60" s="76">
        <v>4.5999999999999996</v>
      </c>
      <c r="O60" s="76">
        <v>4.7</v>
      </c>
      <c r="P60" s="14">
        <v>17</v>
      </c>
    </row>
    <row r="61" spans="1:16" x14ac:dyDescent="0.55000000000000004">
      <c r="A61" s="15" t="s">
        <v>59</v>
      </c>
      <c r="B61" s="18">
        <v>3166135</v>
      </c>
      <c r="C61" s="18">
        <v>3372090</v>
      </c>
      <c r="D61" s="16">
        <v>3210090</v>
      </c>
      <c r="E61" s="16">
        <v>3320606</v>
      </c>
      <c r="F61" s="16">
        <v>3357048</v>
      </c>
      <c r="G61" s="16">
        <v>3384382</v>
      </c>
      <c r="H61" s="16">
        <v>3426325</v>
      </c>
      <c r="I61" s="17">
        <v>6.5</v>
      </c>
      <c r="J61" s="173">
        <v>3</v>
      </c>
      <c r="K61" s="17">
        <v>3.4</v>
      </c>
      <c r="L61" s="17">
        <v>14.5</v>
      </c>
      <c r="M61" s="77">
        <v>4.5</v>
      </c>
      <c r="N61" s="77">
        <v>3.3</v>
      </c>
      <c r="O61" s="77">
        <v>5.0999999999999996</v>
      </c>
      <c r="P61" s="19">
        <v>13</v>
      </c>
    </row>
    <row r="62" spans="1:16" x14ac:dyDescent="0.55000000000000004">
      <c r="A62" s="10" t="s">
        <v>60</v>
      </c>
      <c r="B62" s="13">
        <v>94971</v>
      </c>
      <c r="C62" s="13">
        <v>100537</v>
      </c>
      <c r="D62" s="11">
        <v>96705</v>
      </c>
      <c r="E62" s="11">
        <v>98610</v>
      </c>
      <c r="F62" s="11">
        <v>100732</v>
      </c>
      <c r="G62" s="11">
        <v>100925</v>
      </c>
      <c r="H62" s="11">
        <v>101880</v>
      </c>
      <c r="I62" s="12">
        <v>5.9</v>
      </c>
      <c r="J62" s="172">
        <v>9</v>
      </c>
      <c r="K62" s="12">
        <v>5.5</v>
      </c>
      <c r="L62" s="12">
        <v>8.1</v>
      </c>
      <c r="M62" s="76">
        <v>8.9</v>
      </c>
      <c r="N62" s="76">
        <v>0.8</v>
      </c>
      <c r="O62" s="76">
        <v>3.8</v>
      </c>
      <c r="P62" s="14">
        <v>44</v>
      </c>
    </row>
    <row r="63" spans="1:16" x14ac:dyDescent="0.55000000000000004">
      <c r="A63" s="15" t="s">
        <v>61</v>
      </c>
      <c r="B63" s="18">
        <v>211575</v>
      </c>
      <c r="C63" s="18">
        <v>224334</v>
      </c>
      <c r="D63" s="16">
        <v>216592</v>
      </c>
      <c r="E63" s="16">
        <v>222273</v>
      </c>
      <c r="F63" s="16">
        <v>223503</v>
      </c>
      <c r="G63" s="16">
        <v>224514</v>
      </c>
      <c r="H63" s="16">
        <v>227044</v>
      </c>
      <c r="I63" s="17">
        <v>6</v>
      </c>
      <c r="J63" s="173">
        <v>7</v>
      </c>
      <c r="K63" s="17">
        <v>6.7</v>
      </c>
      <c r="L63" s="17">
        <v>10.9</v>
      </c>
      <c r="M63" s="77">
        <v>2.2000000000000002</v>
      </c>
      <c r="N63" s="77">
        <v>1.8</v>
      </c>
      <c r="O63" s="77">
        <v>4.5999999999999996</v>
      </c>
      <c r="P63" s="19">
        <v>24</v>
      </c>
    </row>
    <row r="64" spans="1:16" x14ac:dyDescent="0.55000000000000004">
      <c r="A64" s="10" t="s">
        <v>62</v>
      </c>
      <c r="B64" s="13">
        <v>287182</v>
      </c>
      <c r="C64" s="13">
        <v>301994</v>
      </c>
      <c r="D64" s="11">
        <v>290969</v>
      </c>
      <c r="E64" s="11">
        <v>297491</v>
      </c>
      <c r="F64" s="11">
        <v>302141</v>
      </c>
      <c r="G64" s="11">
        <v>302548</v>
      </c>
      <c r="H64" s="11">
        <v>305795</v>
      </c>
      <c r="I64" s="12">
        <v>5.2</v>
      </c>
      <c r="J64" s="172">
        <v>26</v>
      </c>
      <c r="K64" s="12">
        <v>2.4</v>
      </c>
      <c r="L64" s="12">
        <v>9.3000000000000007</v>
      </c>
      <c r="M64" s="76">
        <v>6.4</v>
      </c>
      <c r="N64" s="76">
        <v>0.5</v>
      </c>
      <c r="O64" s="76">
        <v>4.4000000000000004</v>
      </c>
      <c r="P64" s="14">
        <v>34</v>
      </c>
    </row>
    <row r="65" spans="1:22" x14ac:dyDescent="0.55000000000000004">
      <c r="A65" s="81" t="s">
        <v>63</v>
      </c>
      <c r="B65" s="82">
        <v>632296</v>
      </c>
      <c r="C65" s="82">
        <v>667991</v>
      </c>
      <c r="D65" s="83">
        <v>645934</v>
      </c>
      <c r="E65" s="83">
        <v>656980</v>
      </c>
      <c r="F65" s="83">
        <v>668244</v>
      </c>
      <c r="G65" s="83">
        <v>669797</v>
      </c>
      <c r="H65" s="83">
        <v>676941</v>
      </c>
      <c r="I65" s="84">
        <v>5.6</v>
      </c>
      <c r="J65" s="175">
        <v>14</v>
      </c>
      <c r="K65" s="84">
        <v>6.4</v>
      </c>
      <c r="L65" s="84">
        <v>7</v>
      </c>
      <c r="M65" s="85">
        <v>7</v>
      </c>
      <c r="N65" s="85">
        <v>0.9</v>
      </c>
      <c r="O65" s="85">
        <v>4.3</v>
      </c>
      <c r="P65" s="86">
        <v>35</v>
      </c>
    </row>
    <row r="66" spans="1:22" s="25" customFormat="1" ht="15" customHeight="1" x14ac:dyDescent="0.5">
      <c r="A66" s="158" t="s">
        <v>98</v>
      </c>
      <c r="B66" s="159"/>
      <c r="C66" s="159"/>
      <c r="D66" s="159"/>
      <c r="E66" s="159"/>
      <c r="F66" s="159"/>
      <c r="G66" s="159"/>
      <c r="H66" s="159"/>
      <c r="I66" s="159"/>
      <c r="J66" s="159"/>
      <c r="K66" s="159"/>
      <c r="L66" s="159"/>
      <c r="M66" s="159"/>
      <c r="N66" s="159"/>
      <c r="O66" s="159"/>
      <c r="P66" s="29"/>
      <c r="Q66" s="30"/>
      <c r="R66" s="30"/>
      <c r="S66" s="30"/>
      <c r="T66" s="30"/>
      <c r="U66" s="31"/>
      <c r="V66" s="24"/>
    </row>
    <row r="67" spans="1:22" s="25" customFormat="1" ht="15" customHeight="1" x14ac:dyDescent="0.5">
      <c r="A67" s="158" t="s">
        <v>65</v>
      </c>
      <c r="B67" s="159"/>
      <c r="C67" s="159"/>
      <c r="D67" s="159"/>
      <c r="E67" s="159"/>
      <c r="F67" s="159"/>
      <c r="G67" s="159"/>
      <c r="H67" s="159"/>
      <c r="I67" s="159"/>
      <c r="J67" s="159"/>
      <c r="K67" s="159"/>
      <c r="L67" s="159"/>
      <c r="M67" s="159"/>
      <c r="N67" s="159"/>
      <c r="O67" s="159"/>
      <c r="P67" s="29"/>
      <c r="Q67" s="30"/>
      <c r="R67" s="30"/>
      <c r="S67" s="30"/>
      <c r="T67" s="30"/>
      <c r="U67" s="31"/>
      <c r="V67" s="24"/>
    </row>
    <row r="68" spans="1:22" ht="16.5" customHeight="1" x14ac:dyDescent="0.55000000000000004">
      <c r="A68" s="332" t="s">
        <v>66</v>
      </c>
      <c r="B68" s="332"/>
      <c r="C68" s="332"/>
      <c r="D68" s="332"/>
      <c r="E68" s="332"/>
      <c r="F68" s="332"/>
      <c r="G68" s="332"/>
      <c r="H68" s="332"/>
      <c r="I68" s="332"/>
      <c r="J68" s="332"/>
      <c r="K68" s="332"/>
      <c r="L68" s="332"/>
      <c r="M68" s="332"/>
      <c r="N68" s="332"/>
      <c r="O68" s="332"/>
    </row>
    <row r="69" spans="1:22" ht="16.5" customHeight="1" x14ac:dyDescent="0.55000000000000004">
      <c r="A69" s="332" t="s">
        <v>68</v>
      </c>
      <c r="B69" s="332"/>
      <c r="C69" s="332"/>
      <c r="D69" s="332"/>
      <c r="E69" s="332"/>
      <c r="F69" s="332"/>
      <c r="G69" s="332"/>
      <c r="H69" s="332"/>
      <c r="I69" s="332"/>
      <c r="J69" s="332"/>
      <c r="K69" s="332"/>
      <c r="L69" s="332"/>
      <c r="M69" s="332"/>
      <c r="N69" s="332"/>
      <c r="O69" s="332"/>
    </row>
  </sheetData>
  <mergeCells count="12">
    <mergeCell ref="A1:P1"/>
    <mergeCell ref="I2:P3"/>
    <mergeCell ref="I4:I5"/>
    <mergeCell ref="A68:O68"/>
    <mergeCell ref="A69:O69"/>
    <mergeCell ref="C3:C5"/>
    <mergeCell ref="D3:H3"/>
    <mergeCell ref="A2:A5"/>
    <mergeCell ref="C2:H2"/>
    <mergeCell ref="B3:B5"/>
    <mergeCell ref="E4:H4"/>
    <mergeCell ref="L4:O4"/>
  </mergeCells>
  <pageMargins left="0.7" right="0.7" top="0.75" bottom="0.75" header="0.3" footer="0.3"/>
  <pageSetup scale="46" orientation="portrait" r:id="rId1"/>
  <headerFooter>
    <oddHeader xml:space="preserve">&amp;RFRIDAY, March 28, 2025
</oddHeader>
  </headerFooter>
  <customProperties>
    <customPr name="SourceTable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E6CB-242D-4959-9E78-C0908108FA4C}">
  <dimension ref="A1:Q217"/>
  <sheetViews>
    <sheetView zoomScaleNormal="100" zoomScaleSheetLayoutView="70" workbookViewId="0">
      <selection sqref="A1:M1"/>
    </sheetView>
  </sheetViews>
  <sheetFormatPr defaultColWidth="9.109375" defaultRowHeight="14.1" x14ac:dyDescent="0.5"/>
  <cols>
    <col min="1" max="1" width="21" style="57" customWidth="1"/>
    <col min="2" max="5" width="9.6640625" style="34" customWidth="1"/>
    <col min="6" max="6" width="9.6640625" style="44" customWidth="1"/>
    <col min="7" max="9" width="11" style="50" customWidth="1"/>
    <col min="10" max="13" width="10.6640625" style="34" customWidth="1"/>
    <col min="14" max="16384" width="9.109375" style="34"/>
  </cols>
  <sheetData>
    <row r="1" spans="1:14" ht="20.100000000000001" customHeight="1" x14ac:dyDescent="0.5">
      <c r="A1" s="341" t="s">
        <v>221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3"/>
    </row>
    <row r="2" spans="1:14" ht="30" customHeight="1" x14ac:dyDescent="0.5">
      <c r="A2" s="343"/>
      <c r="B2" s="346" t="s">
        <v>99</v>
      </c>
      <c r="C2" s="347"/>
      <c r="D2" s="347"/>
      <c r="E2" s="347"/>
      <c r="F2" s="348" t="s">
        <v>100</v>
      </c>
      <c r="G2" s="351" t="s">
        <v>101</v>
      </c>
      <c r="H2" s="352"/>
      <c r="I2" s="353"/>
      <c r="J2" s="354" t="s">
        <v>102</v>
      </c>
      <c r="K2" s="347"/>
      <c r="L2" s="347"/>
      <c r="M2" s="347"/>
      <c r="N2" s="33"/>
    </row>
    <row r="3" spans="1:14" ht="13.5" customHeight="1" x14ac:dyDescent="0.5">
      <c r="A3" s="344"/>
      <c r="B3" s="355" t="s">
        <v>103</v>
      </c>
      <c r="C3" s="357" t="s">
        <v>104</v>
      </c>
      <c r="D3" s="357" t="s">
        <v>105</v>
      </c>
      <c r="E3" s="359" t="s">
        <v>106</v>
      </c>
      <c r="F3" s="349"/>
      <c r="G3" s="361" t="s">
        <v>107</v>
      </c>
      <c r="H3" s="362"/>
      <c r="I3" s="363"/>
      <c r="J3" s="364" t="s">
        <v>103</v>
      </c>
      <c r="K3" s="357" t="s">
        <v>104</v>
      </c>
      <c r="L3" s="364" t="s">
        <v>105</v>
      </c>
      <c r="M3" s="365" t="s">
        <v>106</v>
      </c>
      <c r="N3" s="33"/>
    </row>
    <row r="4" spans="1:14" ht="51" customHeight="1" x14ac:dyDescent="0.5">
      <c r="A4" s="345"/>
      <c r="B4" s="356"/>
      <c r="C4" s="358"/>
      <c r="D4" s="358"/>
      <c r="E4" s="360"/>
      <c r="F4" s="350"/>
      <c r="G4" s="35" t="s">
        <v>104</v>
      </c>
      <c r="H4" s="35" t="s">
        <v>105</v>
      </c>
      <c r="I4" s="35" t="s">
        <v>106</v>
      </c>
      <c r="J4" s="358"/>
      <c r="K4" s="358"/>
      <c r="L4" s="358"/>
      <c r="M4" s="366"/>
      <c r="N4" s="33"/>
    </row>
    <row r="5" spans="1:14" ht="15" customHeight="1" x14ac:dyDescent="0.5">
      <c r="A5" s="36" t="s">
        <v>108</v>
      </c>
      <c r="B5" s="87">
        <v>4.5999999999999996</v>
      </c>
      <c r="C5" s="87">
        <v>5.0999999999999996</v>
      </c>
      <c r="D5" s="87">
        <v>2.9</v>
      </c>
      <c r="E5" s="87">
        <v>5</v>
      </c>
      <c r="F5" s="87">
        <v>4.5999999999999996</v>
      </c>
      <c r="G5" s="87">
        <v>3.1</v>
      </c>
      <c r="H5" s="87">
        <v>0.6</v>
      </c>
      <c r="I5" s="87">
        <v>0.9</v>
      </c>
      <c r="J5" s="88">
        <v>281789</v>
      </c>
      <c r="K5" s="88">
        <v>189506</v>
      </c>
      <c r="L5" s="88">
        <v>36066</v>
      </c>
      <c r="M5" s="37">
        <v>56217</v>
      </c>
      <c r="N5" s="33"/>
    </row>
    <row r="6" spans="1:14" ht="15" customHeight="1" x14ac:dyDescent="0.5">
      <c r="A6" s="36" t="s">
        <v>109</v>
      </c>
      <c r="B6" s="87">
        <v>4.3</v>
      </c>
      <c r="C6" s="87">
        <v>4.3</v>
      </c>
      <c r="D6" s="87">
        <v>2.9</v>
      </c>
      <c r="E6" s="87">
        <v>6.1</v>
      </c>
      <c r="F6" s="87">
        <v>4.3</v>
      </c>
      <c r="G6" s="87">
        <v>2.7</v>
      </c>
      <c r="H6" s="87">
        <v>0.6</v>
      </c>
      <c r="I6" s="87">
        <v>1</v>
      </c>
      <c r="J6" s="88">
        <v>14326</v>
      </c>
      <c r="K6" s="88">
        <v>9110</v>
      </c>
      <c r="L6" s="88">
        <v>1943</v>
      </c>
      <c r="M6" s="37">
        <v>3272</v>
      </c>
      <c r="N6" s="33"/>
    </row>
    <row r="7" spans="1:14" ht="15" customHeight="1" x14ac:dyDescent="0.5">
      <c r="A7" s="38" t="s">
        <v>110</v>
      </c>
      <c r="B7" s="89">
        <v>3.9</v>
      </c>
      <c r="C7" s="89">
        <v>4.0999999999999996</v>
      </c>
      <c r="D7" s="89">
        <v>2.6</v>
      </c>
      <c r="E7" s="89">
        <v>4.5999999999999996</v>
      </c>
      <c r="F7" s="89">
        <v>3.9</v>
      </c>
      <c r="G7" s="89">
        <v>2.6</v>
      </c>
      <c r="H7" s="89">
        <v>0.5</v>
      </c>
      <c r="I7" s="89">
        <v>0.7</v>
      </c>
      <c r="J7" s="90">
        <v>3271</v>
      </c>
      <c r="K7" s="90">
        <v>2234</v>
      </c>
      <c r="L7" s="90">
        <v>465</v>
      </c>
      <c r="M7" s="39">
        <v>572</v>
      </c>
      <c r="N7" s="33"/>
    </row>
    <row r="8" spans="1:14" ht="15" customHeight="1" x14ac:dyDescent="0.5">
      <c r="A8" s="38" t="s">
        <v>111</v>
      </c>
      <c r="B8" s="89">
        <v>4.5999999999999996</v>
      </c>
      <c r="C8" s="89">
        <v>4.3</v>
      </c>
      <c r="D8" s="89">
        <v>3.5</v>
      </c>
      <c r="E8" s="89">
        <v>6.2</v>
      </c>
      <c r="F8" s="89">
        <v>4.5999999999999996</v>
      </c>
      <c r="G8" s="89">
        <v>2.5</v>
      </c>
      <c r="H8" s="89">
        <v>0.7</v>
      </c>
      <c r="I8" s="89">
        <v>1.4</v>
      </c>
      <c r="J8" s="90">
        <v>1085</v>
      </c>
      <c r="K8" s="90">
        <v>585</v>
      </c>
      <c r="L8" s="90">
        <v>164</v>
      </c>
      <c r="M8" s="39">
        <v>337</v>
      </c>
      <c r="N8" s="33"/>
    </row>
    <row r="9" spans="1:14" ht="15" customHeight="1" x14ac:dyDescent="0.5">
      <c r="A9" s="38" t="s">
        <v>112</v>
      </c>
      <c r="B9" s="89">
        <v>4.4000000000000004</v>
      </c>
      <c r="C9" s="89">
        <v>4.4000000000000004</v>
      </c>
      <c r="D9" s="89">
        <v>2.9</v>
      </c>
      <c r="E9" s="89">
        <v>6.7</v>
      </c>
      <c r="F9" s="89">
        <v>4.4000000000000004</v>
      </c>
      <c r="G9" s="89">
        <v>2.8</v>
      </c>
      <c r="H9" s="89">
        <v>0.6</v>
      </c>
      <c r="I9" s="89">
        <v>1</v>
      </c>
      <c r="J9" s="90">
        <v>7294</v>
      </c>
      <c r="K9" s="90">
        <v>4595</v>
      </c>
      <c r="L9" s="90">
        <v>995</v>
      </c>
      <c r="M9" s="39">
        <v>1704</v>
      </c>
      <c r="N9" s="33"/>
    </row>
    <row r="10" spans="1:14" ht="15" customHeight="1" x14ac:dyDescent="0.5">
      <c r="A10" s="38" t="s">
        <v>113</v>
      </c>
      <c r="B10" s="89">
        <v>5</v>
      </c>
      <c r="C10" s="89">
        <v>4.7</v>
      </c>
      <c r="D10" s="89">
        <v>3.2</v>
      </c>
      <c r="E10" s="89">
        <v>8.5</v>
      </c>
      <c r="F10" s="89">
        <v>5</v>
      </c>
      <c r="G10" s="89">
        <v>3.1</v>
      </c>
      <c r="H10" s="89">
        <v>0.6</v>
      </c>
      <c r="I10" s="89">
        <v>1.3</v>
      </c>
      <c r="J10" s="90">
        <v>1442</v>
      </c>
      <c r="K10" s="90">
        <v>893</v>
      </c>
      <c r="L10" s="90">
        <v>166</v>
      </c>
      <c r="M10" s="39">
        <v>382</v>
      </c>
      <c r="N10" s="33"/>
    </row>
    <row r="11" spans="1:14" ht="15" customHeight="1" x14ac:dyDescent="0.5">
      <c r="A11" s="38" t="s">
        <v>114</v>
      </c>
      <c r="B11" s="89">
        <v>4.5</v>
      </c>
      <c r="C11" s="89">
        <v>4.5999999999999996</v>
      </c>
      <c r="D11" s="89">
        <v>2.7</v>
      </c>
      <c r="E11" s="89">
        <v>5.6</v>
      </c>
      <c r="F11" s="89">
        <v>4.5</v>
      </c>
      <c r="G11" s="89">
        <v>2.8</v>
      </c>
      <c r="H11" s="89">
        <v>0.5</v>
      </c>
      <c r="I11" s="89">
        <v>1.1000000000000001</v>
      </c>
      <c r="J11" s="90">
        <v>853</v>
      </c>
      <c r="K11" s="90">
        <v>540</v>
      </c>
      <c r="L11" s="90">
        <v>93</v>
      </c>
      <c r="M11" s="39">
        <v>220</v>
      </c>
      <c r="N11" s="33"/>
    </row>
    <row r="12" spans="1:14" s="41" customFormat="1" ht="15" customHeight="1" x14ac:dyDescent="0.5">
      <c r="A12" s="38" t="s">
        <v>115</v>
      </c>
      <c r="B12" s="89">
        <v>3.4</v>
      </c>
      <c r="C12" s="89">
        <v>4.0999999999999996</v>
      </c>
      <c r="D12" s="89">
        <v>2.5</v>
      </c>
      <c r="E12" s="89">
        <v>2.4</v>
      </c>
      <c r="F12" s="89">
        <v>3.4</v>
      </c>
      <c r="G12" s="89">
        <v>2.2999999999999998</v>
      </c>
      <c r="H12" s="89">
        <v>0.5</v>
      </c>
      <c r="I12" s="89">
        <v>0.5</v>
      </c>
      <c r="J12" s="90">
        <v>381</v>
      </c>
      <c r="K12" s="90">
        <v>263</v>
      </c>
      <c r="L12" s="90">
        <v>60</v>
      </c>
      <c r="M12" s="39">
        <v>57</v>
      </c>
      <c r="N12" s="40"/>
    </row>
    <row r="13" spans="1:14" ht="15" customHeight="1" x14ac:dyDescent="0.5">
      <c r="A13" s="36" t="s">
        <v>116</v>
      </c>
      <c r="B13" s="87">
        <v>4.9000000000000004</v>
      </c>
      <c r="C13" s="87">
        <v>5.5</v>
      </c>
      <c r="D13" s="87">
        <v>2.6</v>
      </c>
      <c r="E13" s="87">
        <v>5.2</v>
      </c>
      <c r="F13" s="87">
        <v>4.9000000000000004</v>
      </c>
      <c r="G13" s="87">
        <v>3.5</v>
      </c>
      <c r="H13" s="87">
        <v>0.5</v>
      </c>
      <c r="I13" s="87">
        <v>0.9</v>
      </c>
      <c r="J13" s="88">
        <v>49144</v>
      </c>
      <c r="K13" s="88">
        <v>34766</v>
      </c>
      <c r="L13" s="88">
        <v>5014</v>
      </c>
      <c r="M13" s="37">
        <v>9364</v>
      </c>
      <c r="N13" s="33"/>
    </row>
    <row r="14" spans="1:14" ht="15" customHeight="1" x14ac:dyDescent="0.5">
      <c r="A14" s="38" t="s">
        <v>117</v>
      </c>
      <c r="B14" s="89">
        <v>6.1</v>
      </c>
      <c r="C14" s="89">
        <v>7.1</v>
      </c>
      <c r="D14" s="89">
        <v>3.1</v>
      </c>
      <c r="E14" s="89">
        <v>6.3</v>
      </c>
      <c r="F14" s="89">
        <v>6.1</v>
      </c>
      <c r="G14" s="89">
        <v>4.0999999999999996</v>
      </c>
      <c r="H14" s="89">
        <v>0.6</v>
      </c>
      <c r="I14" s="89">
        <v>1.4</v>
      </c>
      <c r="J14" s="90">
        <v>1092</v>
      </c>
      <c r="K14" s="90">
        <v>738</v>
      </c>
      <c r="L14" s="90">
        <v>108</v>
      </c>
      <c r="M14" s="39">
        <v>246</v>
      </c>
      <c r="N14" s="33"/>
    </row>
    <row r="15" spans="1:14" ht="15" customHeight="1" x14ac:dyDescent="0.5">
      <c r="A15" s="38" t="s">
        <v>118</v>
      </c>
      <c r="B15" s="89">
        <v>4.0999999999999996</v>
      </c>
      <c r="C15" s="89">
        <v>5.6</v>
      </c>
      <c r="D15" s="89">
        <v>2.7</v>
      </c>
      <c r="E15" s="89">
        <v>-2.1</v>
      </c>
      <c r="F15" s="89">
        <v>4.0999999999999996</v>
      </c>
      <c r="G15" s="89">
        <v>3.8</v>
      </c>
      <c r="H15" s="89">
        <v>0.5</v>
      </c>
      <c r="I15" s="89">
        <v>-0.3</v>
      </c>
      <c r="J15" s="90">
        <v>759</v>
      </c>
      <c r="K15" s="90">
        <v>715</v>
      </c>
      <c r="L15" s="90">
        <v>95</v>
      </c>
      <c r="M15" s="39">
        <v>-51</v>
      </c>
      <c r="N15" s="33"/>
    </row>
    <row r="16" spans="1:14" ht="15" customHeight="1" x14ac:dyDescent="0.5">
      <c r="A16" s="38" t="s">
        <v>119</v>
      </c>
      <c r="B16" s="89">
        <v>4.5</v>
      </c>
      <c r="C16" s="89">
        <v>5.3</v>
      </c>
      <c r="D16" s="89">
        <v>2.5</v>
      </c>
      <c r="E16" s="89">
        <v>3.8</v>
      </c>
      <c r="F16" s="89">
        <v>4.5</v>
      </c>
      <c r="G16" s="89">
        <v>3.4</v>
      </c>
      <c r="H16" s="89">
        <v>0.5</v>
      </c>
      <c r="I16" s="89">
        <v>0.6</v>
      </c>
      <c r="J16" s="90">
        <v>5447</v>
      </c>
      <c r="K16" s="90">
        <v>4124</v>
      </c>
      <c r="L16" s="90">
        <v>573</v>
      </c>
      <c r="M16" s="39">
        <v>750</v>
      </c>
      <c r="N16" s="33"/>
    </row>
    <row r="17" spans="1:14" ht="15" customHeight="1" x14ac:dyDescent="0.5">
      <c r="A17" s="38" t="s">
        <v>120</v>
      </c>
      <c r="B17" s="89">
        <v>4.4000000000000004</v>
      </c>
      <c r="C17" s="89">
        <v>5.2</v>
      </c>
      <c r="D17" s="89">
        <v>2.6</v>
      </c>
      <c r="E17" s="89">
        <v>3.1</v>
      </c>
      <c r="F17" s="89">
        <v>4.4000000000000004</v>
      </c>
      <c r="G17" s="89">
        <v>3.5</v>
      </c>
      <c r="H17" s="89">
        <v>0.5</v>
      </c>
      <c r="I17" s="89">
        <v>0.5</v>
      </c>
      <c r="J17" s="90">
        <v>8696</v>
      </c>
      <c r="K17" s="90">
        <v>6800</v>
      </c>
      <c r="L17" s="90">
        <v>938</v>
      </c>
      <c r="M17" s="39">
        <v>958</v>
      </c>
      <c r="N17" s="33"/>
    </row>
    <row r="18" spans="1:14" ht="15" customHeight="1" x14ac:dyDescent="0.5">
      <c r="A18" s="38" t="s">
        <v>121</v>
      </c>
      <c r="B18" s="89">
        <v>5.0999999999999996</v>
      </c>
      <c r="C18" s="89">
        <v>5.8</v>
      </c>
      <c r="D18" s="89">
        <v>2.4</v>
      </c>
      <c r="E18" s="89">
        <v>5.7</v>
      </c>
      <c r="F18" s="89">
        <v>5.0999999999999996</v>
      </c>
      <c r="G18" s="89">
        <v>3.6</v>
      </c>
      <c r="H18" s="89">
        <v>0.5</v>
      </c>
      <c r="I18" s="89">
        <v>1</v>
      </c>
      <c r="J18" s="90">
        <v>21467</v>
      </c>
      <c r="K18" s="90">
        <v>15068</v>
      </c>
      <c r="L18" s="90">
        <v>2041</v>
      </c>
      <c r="M18" s="39">
        <v>4358</v>
      </c>
      <c r="N18" s="33"/>
    </row>
    <row r="19" spans="1:14" s="41" customFormat="1" ht="15" customHeight="1" x14ac:dyDescent="0.5">
      <c r="A19" s="38" t="s">
        <v>122</v>
      </c>
      <c r="B19" s="89">
        <v>5.0999999999999996</v>
      </c>
      <c r="C19" s="89">
        <v>5.3</v>
      </c>
      <c r="D19" s="89">
        <v>2.9</v>
      </c>
      <c r="E19" s="89">
        <v>6.6</v>
      </c>
      <c r="F19" s="89">
        <v>5.0999999999999996</v>
      </c>
      <c r="G19" s="89">
        <v>3.2</v>
      </c>
      <c r="H19" s="89">
        <v>0.5</v>
      </c>
      <c r="I19" s="89">
        <v>1.4</v>
      </c>
      <c r="J19" s="90">
        <v>11682</v>
      </c>
      <c r="K19" s="90">
        <v>7320</v>
      </c>
      <c r="L19" s="90">
        <v>1259</v>
      </c>
      <c r="M19" s="39">
        <v>3103</v>
      </c>
      <c r="N19" s="40"/>
    </row>
    <row r="20" spans="1:14" ht="15" customHeight="1" x14ac:dyDescent="0.5">
      <c r="A20" s="36" t="s">
        <v>123</v>
      </c>
      <c r="B20" s="87">
        <v>4.3</v>
      </c>
      <c r="C20" s="87">
        <v>4.5999999999999996</v>
      </c>
      <c r="D20" s="87">
        <v>2.6</v>
      </c>
      <c r="E20" s="87">
        <v>4.8</v>
      </c>
      <c r="F20" s="87">
        <v>4.3</v>
      </c>
      <c r="G20" s="87">
        <v>2.8</v>
      </c>
      <c r="H20" s="87">
        <v>0.5</v>
      </c>
      <c r="I20" s="87">
        <v>1</v>
      </c>
      <c r="J20" s="88">
        <v>33713</v>
      </c>
      <c r="K20" s="88">
        <v>22239</v>
      </c>
      <c r="L20" s="88">
        <v>3868</v>
      </c>
      <c r="M20" s="37">
        <v>7605</v>
      </c>
      <c r="N20" s="33"/>
    </row>
    <row r="21" spans="1:14" ht="15" customHeight="1" x14ac:dyDescent="0.5">
      <c r="A21" s="38" t="s">
        <v>124</v>
      </c>
      <c r="B21" s="89">
        <v>4.2</v>
      </c>
      <c r="C21" s="89">
        <v>4.5999999999999996</v>
      </c>
      <c r="D21" s="89">
        <v>2.2000000000000002</v>
      </c>
      <c r="E21" s="89">
        <v>5.4</v>
      </c>
      <c r="F21" s="89">
        <v>4.2</v>
      </c>
      <c r="G21" s="89">
        <v>2.9</v>
      </c>
      <c r="H21" s="89">
        <v>0.4</v>
      </c>
      <c r="I21" s="89">
        <v>0.9</v>
      </c>
      <c r="J21" s="90">
        <v>9876</v>
      </c>
      <c r="K21" s="90">
        <v>6659</v>
      </c>
      <c r="L21" s="90">
        <v>1040</v>
      </c>
      <c r="M21" s="39">
        <v>2178</v>
      </c>
      <c r="N21" s="33"/>
    </row>
    <row r="22" spans="1:14" ht="15" customHeight="1" x14ac:dyDescent="0.5">
      <c r="A22" s="38" t="s">
        <v>125</v>
      </c>
      <c r="B22" s="89">
        <v>3.5</v>
      </c>
      <c r="C22" s="89">
        <v>4.7</v>
      </c>
      <c r="D22" s="89">
        <v>2.7</v>
      </c>
      <c r="E22" s="89">
        <v>0.6</v>
      </c>
      <c r="F22" s="89">
        <v>3.5</v>
      </c>
      <c r="G22" s="89">
        <v>2.9</v>
      </c>
      <c r="H22" s="89">
        <v>0.4</v>
      </c>
      <c r="I22" s="89">
        <v>0.1</v>
      </c>
      <c r="J22" s="90">
        <v>3803</v>
      </c>
      <c r="K22" s="90">
        <v>3197</v>
      </c>
      <c r="L22" s="90">
        <v>472</v>
      </c>
      <c r="M22" s="39">
        <v>134</v>
      </c>
      <c r="N22" s="33"/>
    </row>
    <row r="23" spans="1:14" ht="15" customHeight="1" x14ac:dyDescent="0.5">
      <c r="A23" s="38" t="s">
        <v>126</v>
      </c>
      <c r="B23" s="89">
        <v>4.7</v>
      </c>
      <c r="C23" s="89">
        <v>5</v>
      </c>
      <c r="D23" s="89">
        <v>2.7</v>
      </c>
      <c r="E23" s="89">
        <v>5.9</v>
      </c>
      <c r="F23" s="89">
        <v>4.7</v>
      </c>
      <c r="G23" s="89">
        <v>2.9</v>
      </c>
      <c r="H23" s="89">
        <v>0.5</v>
      </c>
      <c r="I23" s="89">
        <v>1.3</v>
      </c>
      <c r="J23" s="90">
        <v>7433</v>
      </c>
      <c r="K23" s="90">
        <v>4598</v>
      </c>
      <c r="L23" s="90">
        <v>822</v>
      </c>
      <c r="M23" s="39">
        <v>2013</v>
      </c>
      <c r="N23" s="33"/>
    </row>
    <row r="24" spans="1:14" ht="15" customHeight="1" x14ac:dyDescent="0.5">
      <c r="A24" s="38" t="s">
        <v>127</v>
      </c>
      <c r="B24" s="89">
        <v>4.7</v>
      </c>
      <c r="C24" s="89">
        <v>4.7</v>
      </c>
      <c r="D24" s="89">
        <v>2.9</v>
      </c>
      <c r="E24" s="89">
        <v>6.3</v>
      </c>
      <c r="F24" s="89">
        <v>4.7</v>
      </c>
      <c r="G24" s="89">
        <v>2.8</v>
      </c>
      <c r="H24" s="89">
        <v>0.5</v>
      </c>
      <c r="I24" s="89">
        <v>1.3</v>
      </c>
      <c r="J24" s="90">
        <v>8878</v>
      </c>
      <c r="K24" s="90">
        <v>5347</v>
      </c>
      <c r="L24" s="90">
        <v>1001</v>
      </c>
      <c r="M24" s="39">
        <v>2530</v>
      </c>
      <c r="N24" s="33"/>
    </row>
    <row r="25" spans="1:14" s="41" customFormat="1" ht="15" customHeight="1" x14ac:dyDescent="0.5">
      <c r="A25" s="38" t="s">
        <v>128</v>
      </c>
      <c r="B25" s="89">
        <v>3.7</v>
      </c>
      <c r="C25" s="89">
        <v>4</v>
      </c>
      <c r="D25" s="89">
        <v>2.7</v>
      </c>
      <c r="E25" s="89">
        <v>4</v>
      </c>
      <c r="F25" s="89">
        <v>3.7</v>
      </c>
      <c r="G25" s="89">
        <v>2.4</v>
      </c>
      <c r="H25" s="89">
        <v>0.5</v>
      </c>
      <c r="I25" s="89">
        <v>0.8</v>
      </c>
      <c r="J25" s="90">
        <v>3722</v>
      </c>
      <c r="K25" s="90">
        <v>2438</v>
      </c>
      <c r="L25" s="90">
        <v>534</v>
      </c>
      <c r="M25" s="39">
        <v>751</v>
      </c>
      <c r="N25" s="40"/>
    </row>
    <row r="26" spans="1:14" ht="15" customHeight="1" x14ac:dyDescent="0.5">
      <c r="A26" s="36" t="s">
        <v>129</v>
      </c>
      <c r="B26" s="87">
        <v>4.5999999999999996</v>
      </c>
      <c r="C26" s="87">
        <v>5.4</v>
      </c>
      <c r="D26" s="87">
        <v>2.8</v>
      </c>
      <c r="E26" s="87">
        <v>4.2</v>
      </c>
      <c r="F26" s="87">
        <v>4.5999999999999996</v>
      </c>
      <c r="G26" s="87">
        <v>3.2</v>
      </c>
      <c r="H26" s="87">
        <v>0.6</v>
      </c>
      <c r="I26" s="87">
        <v>0.8</v>
      </c>
      <c r="J26" s="88">
        <v>17220</v>
      </c>
      <c r="K26" s="88">
        <v>12058</v>
      </c>
      <c r="L26" s="88">
        <v>2222</v>
      </c>
      <c r="M26" s="37">
        <v>2940</v>
      </c>
      <c r="N26" s="33"/>
    </row>
    <row r="27" spans="1:14" ht="15" customHeight="1" x14ac:dyDescent="0.5">
      <c r="A27" s="38" t="s">
        <v>130</v>
      </c>
      <c r="B27" s="89">
        <v>4.0999999999999996</v>
      </c>
      <c r="C27" s="89">
        <v>4.2</v>
      </c>
      <c r="D27" s="89">
        <v>2.4</v>
      </c>
      <c r="E27" s="89">
        <v>5.4</v>
      </c>
      <c r="F27" s="89">
        <v>4.0999999999999996</v>
      </c>
      <c r="G27" s="89">
        <v>2.5</v>
      </c>
      <c r="H27" s="89">
        <v>0.5</v>
      </c>
      <c r="I27" s="89">
        <v>1.1000000000000001</v>
      </c>
      <c r="J27" s="90">
        <v>2065</v>
      </c>
      <c r="K27" s="90">
        <v>1280</v>
      </c>
      <c r="L27" s="90">
        <v>233</v>
      </c>
      <c r="M27" s="39">
        <v>553</v>
      </c>
      <c r="N27" s="33"/>
    </row>
    <row r="28" spans="1:14" ht="15" customHeight="1" x14ac:dyDescent="0.5">
      <c r="A28" s="38" t="s">
        <v>131</v>
      </c>
      <c r="B28" s="89">
        <v>4.5</v>
      </c>
      <c r="C28" s="89">
        <v>5.0999999999999996</v>
      </c>
      <c r="D28" s="89">
        <v>2.6</v>
      </c>
      <c r="E28" s="89">
        <v>4.8</v>
      </c>
      <c r="F28" s="89">
        <v>4.5</v>
      </c>
      <c r="G28" s="89">
        <v>3.2</v>
      </c>
      <c r="H28" s="89">
        <v>0.5</v>
      </c>
      <c r="I28" s="89">
        <v>0.8</v>
      </c>
      <c r="J28" s="90">
        <v>2257</v>
      </c>
      <c r="K28" s="90">
        <v>1589</v>
      </c>
      <c r="L28" s="90">
        <v>253</v>
      </c>
      <c r="M28" s="39">
        <v>415</v>
      </c>
      <c r="N28" s="33"/>
    </row>
    <row r="29" spans="1:14" ht="15" customHeight="1" x14ac:dyDescent="0.5">
      <c r="A29" s="38" t="s">
        <v>132</v>
      </c>
      <c r="B29" s="89">
        <v>5.3</v>
      </c>
      <c r="C29" s="89">
        <v>6</v>
      </c>
      <c r="D29" s="89">
        <v>2.9</v>
      </c>
      <c r="E29" s="89">
        <v>5.6</v>
      </c>
      <c r="F29" s="89">
        <v>5.3</v>
      </c>
      <c r="G29" s="89">
        <v>3.7</v>
      </c>
      <c r="H29" s="89">
        <v>0.6</v>
      </c>
      <c r="I29" s="89">
        <v>1</v>
      </c>
      <c r="J29" s="90">
        <v>5613</v>
      </c>
      <c r="K29" s="90">
        <v>3904</v>
      </c>
      <c r="L29" s="90">
        <v>660</v>
      </c>
      <c r="M29" s="39">
        <v>1050</v>
      </c>
      <c r="N29" s="33"/>
    </row>
    <row r="30" spans="1:14" ht="15" customHeight="1" x14ac:dyDescent="0.5">
      <c r="A30" s="38" t="s">
        <v>133</v>
      </c>
      <c r="B30" s="89">
        <v>4.3</v>
      </c>
      <c r="C30" s="89">
        <v>5.6</v>
      </c>
      <c r="D30" s="89">
        <v>2.9</v>
      </c>
      <c r="E30" s="89">
        <v>1.9</v>
      </c>
      <c r="F30" s="89">
        <v>4.3</v>
      </c>
      <c r="G30" s="89">
        <v>3.2</v>
      </c>
      <c r="H30" s="89">
        <v>0.6</v>
      </c>
      <c r="I30" s="89">
        <v>0.4</v>
      </c>
      <c r="J30" s="90">
        <v>4257</v>
      </c>
      <c r="K30" s="90">
        <v>3233</v>
      </c>
      <c r="L30" s="90">
        <v>614</v>
      </c>
      <c r="M30" s="39">
        <v>410</v>
      </c>
      <c r="N30" s="33"/>
    </row>
    <row r="31" spans="1:14" ht="15" customHeight="1" x14ac:dyDescent="0.5">
      <c r="A31" s="38" t="s">
        <v>134</v>
      </c>
      <c r="B31" s="89">
        <v>4.5</v>
      </c>
      <c r="C31" s="89">
        <v>5.4</v>
      </c>
      <c r="D31" s="89">
        <v>2.8</v>
      </c>
      <c r="E31" s="89">
        <v>3.2</v>
      </c>
      <c r="F31" s="89">
        <v>4.5</v>
      </c>
      <c r="G31" s="89">
        <v>3.3</v>
      </c>
      <c r="H31" s="89">
        <v>0.6</v>
      </c>
      <c r="I31" s="89">
        <v>0.5</v>
      </c>
      <c r="J31" s="90">
        <v>1583</v>
      </c>
      <c r="K31" s="90">
        <v>1173</v>
      </c>
      <c r="L31" s="90">
        <v>221</v>
      </c>
      <c r="M31" s="39">
        <v>189</v>
      </c>
      <c r="N31" s="33"/>
    </row>
    <row r="32" spans="1:14" ht="15" customHeight="1" x14ac:dyDescent="0.5">
      <c r="A32" s="38" t="s">
        <v>135</v>
      </c>
      <c r="B32" s="89">
        <v>5.0999999999999996</v>
      </c>
      <c r="C32" s="89">
        <v>5.5</v>
      </c>
      <c r="D32" s="89">
        <v>3.3</v>
      </c>
      <c r="E32" s="89">
        <v>6</v>
      </c>
      <c r="F32" s="89">
        <v>5.0999999999999996</v>
      </c>
      <c r="G32" s="89">
        <v>3.3</v>
      </c>
      <c r="H32" s="89">
        <v>0.8</v>
      </c>
      <c r="I32" s="89">
        <v>0.9</v>
      </c>
      <c r="J32" s="90">
        <v>701</v>
      </c>
      <c r="K32" s="90">
        <v>461</v>
      </c>
      <c r="L32" s="90">
        <v>111</v>
      </c>
      <c r="M32" s="39">
        <v>129</v>
      </c>
      <c r="N32" s="33"/>
    </row>
    <row r="33" spans="1:14" s="41" customFormat="1" ht="15" customHeight="1" x14ac:dyDescent="0.5">
      <c r="A33" s="38" t="s">
        <v>136</v>
      </c>
      <c r="B33" s="89">
        <v>4.4000000000000004</v>
      </c>
      <c r="C33" s="89">
        <v>4.3</v>
      </c>
      <c r="D33" s="89">
        <v>3.1</v>
      </c>
      <c r="E33" s="89">
        <v>6.6</v>
      </c>
      <c r="F33" s="89">
        <v>4.4000000000000004</v>
      </c>
      <c r="G33" s="89">
        <v>2.5</v>
      </c>
      <c r="H33" s="89">
        <v>0.8</v>
      </c>
      <c r="I33" s="89">
        <v>1.2</v>
      </c>
      <c r="J33" s="90">
        <v>745</v>
      </c>
      <c r="K33" s="90">
        <v>420</v>
      </c>
      <c r="L33" s="90">
        <v>130</v>
      </c>
      <c r="M33" s="39">
        <v>194</v>
      </c>
      <c r="N33" s="40"/>
    </row>
    <row r="34" spans="1:14" ht="15" customHeight="1" x14ac:dyDescent="0.5">
      <c r="A34" s="36" t="s">
        <v>137</v>
      </c>
      <c r="B34" s="87">
        <v>4.9000000000000004</v>
      </c>
      <c r="C34" s="87">
        <v>5.5</v>
      </c>
      <c r="D34" s="87">
        <v>3</v>
      </c>
      <c r="E34" s="87">
        <v>5</v>
      </c>
      <c r="F34" s="87">
        <v>4.9000000000000004</v>
      </c>
      <c r="G34" s="87">
        <v>3.2</v>
      </c>
      <c r="H34" s="87">
        <v>0.6</v>
      </c>
      <c r="I34" s="87">
        <v>1.1000000000000001</v>
      </c>
      <c r="J34" s="88">
        <v>69762</v>
      </c>
      <c r="K34" s="88">
        <v>45461</v>
      </c>
      <c r="L34" s="88">
        <v>9212</v>
      </c>
      <c r="M34" s="37">
        <v>15090</v>
      </c>
      <c r="N34" s="33"/>
    </row>
    <row r="35" spans="1:14" ht="15" customHeight="1" x14ac:dyDescent="0.5">
      <c r="A35" s="38" t="s">
        <v>138</v>
      </c>
      <c r="B35" s="89">
        <v>5.4</v>
      </c>
      <c r="C35" s="89">
        <v>6.9</v>
      </c>
      <c r="D35" s="89">
        <v>2.7</v>
      </c>
      <c r="E35" s="89">
        <v>3.8</v>
      </c>
      <c r="F35" s="89">
        <v>5.4</v>
      </c>
      <c r="G35" s="89">
        <v>4</v>
      </c>
      <c r="H35" s="89">
        <v>0.5</v>
      </c>
      <c r="I35" s="89">
        <v>0.9</v>
      </c>
      <c r="J35" s="90">
        <v>3868</v>
      </c>
      <c r="K35" s="90">
        <v>2861</v>
      </c>
      <c r="L35" s="90">
        <v>350</v>
      </c>
      <c r="M35" s="39">
        <v>657</v>
      </c>
      <c r="N35" s="33"/>
    </row>
    <row r="36" spans="1:14" ht="15" customHeight="1" x14ac:dyDescent="0.5">
      <c r="A36" s="38" t="s">
        <v>139</v>
      </c>
      <c r="B36" s="89">
        <v>3.6</v>
      </c>
      <c r="C36" s="89">
        <v>3.7</v>
      </c>
      <c r="D36" s="89">
        <v>3</v>
      </c>
      <c r="E36" s="89">
        <v>4.2</v>
      </c>
      <c r="F36" s="89">
        <v>3.6</v>
      </c>
      <c r="G36" s="89">
        <v>1.9</v>
      </c>
      <c r="H36" s="89">
        <v>0.8</v>
      </c>
      <c r="I36" s="89">
        <v>0.9</v>
      </c>
      <c r="J36" s="90">
        <v>1663</v>
      </c>
      <c r="K36" s="90">
        <v>881</v>
      </c>
      <c r="L36" s="90">
        <v>351</v>
      </c>
      <c r="M36" s="39">
        <v>432</v>
      </c>
      <c r="N36" s="33"/>
    </row>
    <row r="37" spans="1:14" ht="15" customHeight="1" x14ac:dyDescent="0.5">
      <c r="A37" s="38" t="s">
        <v>140</v>
      </c>
      <c r="B37" s="89">
        <v>4.3</v>
      </c>
      <c r="C37" s="89">
        <v>4.0999999999999996</v>
      </c>
      <c r="D37" s="89">
        <v>3.1</v>
      </c>
      <c r="E37" s="89">
        <v>6.5</v>
      </c>
      <c r="F37" s="89">
        <v>4.3</v>
      </c>
      <c r="G37" s="89">
        <v>2.1</v>
      </c>
      <c r="H37" s="89">
        <v>0.9</v>
      </c>
      <c r="I37" s="89">
        <v>1.3</v>
      </c>
      <c r="J37" s="90">
        <v>17496</v>
      </c>
      <c r="K37" s="90">
        <v>8731</v>
      </c>
      <c r="L37" s="90">
        <v>3516</v>
      </c>
      <c r="M37" s="39">
        <v>5250</v>
      </c>
      <c r="N37" s="33"/>
    </row>
    <row r="38" spans="1:14" ht="15" customHeight="1" x14ac:dyDescent="0.5">
      <c r="A38" s="38" t="s">
        <v>141</v>
      </c>
      <c r="B38" s="89">
        <v>6</v>
      </c>
      <c r="C38" s="89">
        <v>6.1</v>
      </c>
      <c r="D38" s="89">
        <v>2.9</v>
      </c>
      <c r="E38" s="89">
        <v>8.8000000000000007</v>
      </c>
      <c r="F38" s="89">
        <v>6</v>
      </c>
      <c r="G38" s="89">
        <v>3.8</v>
      </c>
      <c r="H38" s="89">
        <v>0.6</v>
      </c>
      <c r="I38" s="89">
        <v>1.6</v>
      </c>
      <c r="J38" s="90">
        <v>10234</v>
      </c>
      <c r="K38" s="90">
        <v>6558</v>
      </c>
      <c r="L38" s="90">
        <v>941</v>
      </c>
      <c r="M38" s="39">
        <v>2735</v>
      </c>
      <c r="N38" s="33"/>
    </row>
    <row r="39" spans="1:14" ht="15" customHeight="1" x14ac:dyDescent="0.5">
      <c r="A39" s="38" t="s">
        <v>142</v>
      </c>
      <c r="B39" s="89">
        <v>5.3</v>
      </c>
      <c r="C39" s="89">
        <v>4.9000000000000004</v>
      </c>
      <c r="D39" s="89">
        <v>2.6</v>
      </c>
      <c r="E39" s="89">
        <v>8.1</v>
      </c>
      <c r="F39" s="89">
        <v>5.3</v>
      </c>
      <c r="G39" s="89">
        <v>2.8</v>
      </c>
      <c r="H39" s="89">
        <v>0.4</v>
      </c>
      <c r="I39" s="89">
        <v>2.1</v>
      </c>
      <c r="J39" s="90">
        <v>3456</v>
      </c>
      <c r="K39" s="90">
        <v>1815</v>
      </c>
      <c r="L39" s="90">
        <v>279</v>
      </c>
      <c r="M39" s="39">
        <v>1362</v>
      </c>
      <c r="N39" s="33"/>
    </row>
    <row r="40" spans="1:14" ht="15" customHeight="1" x14ac:dyDescent="0.5">
      <c r="A40" s="38" t="s">
        <v>143</v>
      </c>
      <c r="B40" s="89">
        <v>2.4</v>
      </c>
      <c r="C40" s="89">
        <v>4.5</v>
      </c>
      <c r="D40" s="42">
        <v>2.6</v>
      </c>
      <c r="E40" s="89">
        <v>-2.4</v>
      </c>
      <c r="F40" s="89">
        <v>2.4</v>
      </c>
      <c r="G40" s="89">
        <v>2.6</v>
      </c>
      <c r="H40" s="89">
        <v>0.5</v>
      </c>
      <c r="I40" s="89">
        <v>-0.6</v>
      </c>
      <c r="J40" s="90">
        <v>1711</v>
      </c>
      <c r="K40" s="90">
        <v>1788</v>
      </c>
      <c r="L40" s="90">
        <v>341</v>
      </c>
      <c r="M40" s="39">
        <v>-419</v>
      </c>
      <c r="N40" s="33"/>
    </row>
    <row r="41" spans="1:14" ht="15" customHeight="1" x14ac:dyDescent="0.5">
      <c r="A41" s="38" t="s">
        <v>144</v>
      </c>
      <c r="B41" s="89">
        <v>4.4000000000000004</v>
      </c>
      <c r="C41" s="89">
        <v>7.3</v>
      </c>
      <c r="D41" s="42">
        <v>2.7</v>
      </c>
      <c r="E41" s="89">
        <v>-0.1</v>
      </c>
      <c r="F41" s="89">
        <v>4.4000000000000004</v>
      </c>
      <c r="G41" s="89">
        <v>4</v>
      </c>
      <c r="H41" s="89">
        <v>0.5</v>
      </c>
      <c r="I41" s="89">
        <v>0</v>
      </c>
      <c r="J41" s="90">
        <v>1674</v>
      </c>
      <c r="K41" s="90">
        <v>1510</v>
      </c>
      <c r="L41" s="90">
        <v>170</v>
      </c>
      <c r="M41" s="39">
        <v>-7</v>
      </c>
      <c r="N41" s="33"/>
    </row>
    <row r="42" spans="1:14" ht="15" customHeight="1" x14ac:dyDescent="0.5">
      <c r="A42" s="38" t="s">
        <v>145</v>
      </c>
      <c r="B42" s="89">
        <v>4.9000000000000004</v>
      </c>
      <c r="C42" s="89">
        <v>6.3</v>
      </c>
      <c r="D42" s="89">
        <v>3.2</v>
      </c>
      <c r="E42" s="89">
        <v>2.4</v>
      </c>
      <c r="F42" s="89">
        <v>4.9000000000000004</v>
      </c>
      <c r="G42" s="89">
        <v>3.7</v>
      </c>
      <c r="H42" s="89">
        <v>0.6</v>
      </c>
      <c r="I42" s="89">
        <v>0.5</v>
      </c>
      <c r="J42" s="90">
        <v>8616</v>
      </c>
      <c r="K42" s="90">
        <v>6621</v>
      </c>
      <c r="L42" s="90">
        <v>1034</v>
      </c>
      <c r="M42" s="39">
        <v>961</v>
      </c>
      <c r="N42" s="33"/>
    </row>
    <row r="43" spans="1:14" ht="15" customHeight="1" x14ac:dyDescent="0.5">
      <c r="A43" s="38" t="s">
        <v>146</v>
      </c>
      <c r="B43" s="89">
        <v>6</v>
      </c>
      <c r="C43" s="89">
        <v>7.2</v>
      </c>
      <c r="D43" s="89">
        <v>3.5</v>
      </c>
      <c r="E43" s="89">
        <v>5.3</v>
      </c>
      <c r="F43" s="89">
        <v>6</v>
      </c>
      <c r="G43" s="89">
        <v>4</v>
      </c>
      <c r="H43" s="89">
        <v>0.7</v>
      </c>
      <c r="I43" s="89">
        <v>1.3</v>
      </c>
      <c r="J43" s="90">
        <v>4848</v>
      </c>
      <c r="K43" s="90">
        <v>3249</v>
      </c>
      <c r="L43" s="90">
        <v>572</v>
      </c>
      <c r="M43" s="39">
        <v>1028</v>
      </c>
      <c r="N43" s="33"/>
    </row>
    <row r="44" spans="1:14" ht="15" customHeight="1" x14ac:dyDescent="0.5">
      <c r="A44" s="38" t="s">
        <v>147</v>
      </c>
      <c r="B44" s="89">
        <v>5.2</v>
      </c>
      <c r="C44" s="89">
        <v>5.7</v>
      </c>
      <c r="D44" s="89">
        <v>3.5</v>
      </c>
      <c r="E44" s="89">
        <v>4.9000000000000004</v>
      </c>
      <c r="F44" s="89">
        <v>5.2</v>
      </c>
      <c r="G44" s="89">
        <v>3.6</v>
      </c>
      <c r="H44" s="89">
        <v>0.6</v>
      </c>
      <c r="I44" s="89">
        <v>1</v>
      </c>
      <c r="J44" s="90">
        <v>5984</v>
      </c>
      <c r="K44" s="90">
        <v>4203</v>
      </c>
      <c r="L44" s="90">
        <v>634</v>
      </c>
      <c r="M44" s="39">
        <v>1147</v>
      </c>
      <c r="N44" s="33"/>
    </row>
    <row r="45" spans="1:14" ht="15" customHeight="1" x14ac:dyDescent="0.5">
      <c r="A45" s="38" t="s">
        <v>148</v>
      </c>
      <c r="B45" s="89">
        <v>5.5</v>
      </c>
      <c r="C45" s="89">
        <v>6.3</v>
      </c>
      <c r="D45" s="89">
        <v>2.6</v>
      </c>
      <c r="E45" s="89">
        <v>5.8</v>
      </c>
      <c r="F45" s="89">
        <v>5.5</v>
      </c>
      <c r="G45" s="89">
        <v>4</v>
      </c>
      <c r="H45" s="89">
        <v>0.5</v>
      </c>
      <c r="I45" s="89">
        <v>1</v>
      </c>
      <c r="J45" s="90">
        <v>9107</v>
      </c>
      <c r="K45" s="90">
        <v>6622</v>
      </c>
      <c r="L45" s="90">
        <v>889</v>
      </c>
      <c r="M45" s="39">
        <v>1596</v>
      </c>
      <c r="N45" s="33"/>
    </row>
    <row r="46" spans="1:14" s="41" customFormat="1" ht="15" customHeight="1" x14ac:dyDescent="0.5">
      <c r="A46" s="38" t="s">
        <v>149</v>
      </c>
      <c r="B46" s="89">
        <v>4.5999999999999996</v>
      </c>
      <c r="C46" s="89">
        <v>4.8</v>
      </c>
      <c r="D46" s="89">
        <v>3.5</v>
      </c>
      <c r="E46" s="89">
        <v>5</v>
      </c>
      <c r="F46" s="89">
        <v>4.5999999999999996</v>
      </c>
      <c r="G46" s="89">
        <v>2.6</v>
      </c>
      <c r="H46" s="89">
        <v>0.6</v>
      </c>
      <c r="I46" s="89">
        <v>1.5</v>
      </c>
      <c r="J46" s="90">
        <v>1106</v>
      </c>
      <c r="K46" s="90">
        <v>622</v>
      </c>
      <c r="L46" s="90">
        <v>134</v>
      </c>
      <c r="M46" s="39">
        <v>349</v>
      </c>
      <c r="N46" s="40"/>
    </row>
    <row r="47" spans="1:14" ht="15" customHeight="1" x14ac:dyDescent="0.5">
      <c r="A47" s="36" t="s">
        <v>150</v>
      </c>
      <c r="B47" s="87">
        <v>4.0999999999999996</v>
      </c>
      <c r="C47" s="87">
        <v>5.3</v>
      </c>
      <c r="D47" s="87">
        <v>3.6</v>
      </c>
      <c r="E47" s="87">
        <v>0.4</v>
      </c>
      <c r="F47" s="87">
        <v>4.0999999999999996</v>
      </c>
      <c r="G47" s="87">
        <v>3.3</v>
      </c>
      <c r="H47" s="87">
        <v>0.7</v>
      </c>
      <c r="I47" s="87">
        <v>0.1</v>
      </c>
      <c r="J47" s="88">
        <v>30229</v>
      </c>
      <c r="K47" s="88">
        <v>24501</v>
      </c>
      <c r="L47" s="88">
        <v>5177</v>
      </c>
      <c r="M47" s="37">
        <v>551</v>
      </c>
      <c r="N47" s="33"/>
    </row>
    <row r="48" spans="1:14" ht="15" customHeight="1" x14ac:dyDescent="0.5">
      <c r="A48" s="38" t="s">
        <v>151</v>
      </c>
      <c r="B48" s="89">
        <v>4.5</v>
      </c>
      <c r="C48" s="89">
        <v>5.7</v>
      </c>
      <c r="D48" s="89">
        <v>3.9</v>
      </c>
      <c r="E48" s="89">
        <v>1.9</v>
      </c>
      <c r="F48" s="89">
        <v>4.5</v>
      </c>
      <c r="G48" s="89">
        <v>3.3</v>
      </c>
      <c r="H48" s="89">
        <v>0.8</v>
      </c>
      <c r="I48" s="89">
        <v>0.4</v>
      </c>
      <c r="J48" s="90">
        <v>5437</v>
      </c>
      <c r="K48" s="90">
        <v>3993</v>
      </c>
      <c r="L48" s="90">
        <v>974</v>
      </c>
      <c r="M48" s="39">
        <v>469</v>
      </c>
      <c r="N48" s="33"/>
    </row>
    <row r="49" spans="1:14" ht="15" customHeight="1" x14ac:dyDescent="0.5">
      <c r="A49" s="38" t="s">
        <v>152</v>
      </c>
      <c r="B49" s="89">
        <v>3.9</v>
      </c>
      <c r="C49" s="89">
        <v>5</v>
      </c>
      <c r="D49" s="89">
        <v>2.8</v>
      </c>
      <c r="E49" s="89">
        <v>2.1</v>
      </c>
      <c r="F49" s="89">
        <v>3.9</v>
      </c>
      <c r="G49" s="89">
        <v>2.8</v>
      </c>
      <c r="H49" s="89">
        <v>0.5</v>
      </c>
      <c r="I49" s="89">
        <v>0.5</v>
      </c>
      <c r="J49" s="90">
        <v>1178</v>
      </c>
      <c r="K49" s="90">
        <v>857</v>
      </c>
      <c r="L49" s="90">
        <v>160</v>
      </c>
      <c r="M49" s="39">
        <v>161</v>
      </c>
      <c r="N49" s="33"/>
    </row>
    <row r="50" spans="1:14" ht="15" customHeight="1" x14ac:dyDescent="0.5">
      <c r="A50" s="38" t="s">
        <v>153</v>
      </c>
      <c r="B50" s="89">
        <v>4.5999999999999996</v>
      </c>
      <c r="C50" s="89">
        <v>4.8</v>
      </c>
      <c r="D50" s="89">
        <v>2.7</v>
      </c>
      <c r="E50" s="89">
        <v>5.5</v>
      </c>
      <c r="F50" s="89">
        <v>4.5999999999999996</v>
      </c>
      <c r="G50" s="89">
        <v>2.9</v>
      </c>
      <c r="H50" s="89">
        <v>0.5</v>
      </c>
      <c r="I50" s="89">
        <v>1.2</v>
      </c>
      <c r="J50" s="90">
        <v>2904</v>
      </c>
      <c r="K50" s="90">
        <v>1845</v>
      </c>
      <c r="L50" s="90">
        <v>308</v>
      </c>
      <c r="M50" s="39">
        <v>751</v>
      </c>
      <c r="N50" s="33"/>
    </row>
    <row r="51" spans="1:14" s="41" customFormat="1" ht="15" customHeight="1" x14ac:dyDescent="0.5">
      <c r="A51" s="38" t="s">
        <v>154</v>
      </c>
      <c r="B51" s="89">
        <v>3.9</v>
      </c>
      <c r="C51" s="89">
        <v>5.3</v>
      </c>
      <c r="D51" s="89">
        <v>3.6</v>
      </c>
      <c r="E51" s="89">
        <v>-1</v>
      </c>
      <c r="F51" s="89">
        <v>3.9</v>
      </c>
      <c r="G51" s="89">
        <v>3.4</v>
      </c>
      <c r="H51" s="89">
        <v>0.7</v>
      </c>
      <c r="I51" s="89">
        <v>-0.2</v>
      </c>
      <c r="J51" s="90">
        <v>20711</v>
      </c>
      <c r="K51" s="90">
        <v>17806</v>
      </c>
      <c r="L51" s="90">
        <v>3736</v>
      </c>
      <c r="M51" s="39">
        <v>-831</v>
      </c>
      <c r="N51" s="40"/>
    </row>
    <row r="52" spans="1:14" ht="15" customHeight="1" x14ac:dyDescent="0.5">
      <c r="A52" s="36" t="s">
        <v>155</v>
      </c>
      <c r="B52" s="87">
        <v>4.5</v>
      </c>
      <c r="C52" s="87">
        <v>4.8</v>
      </c>
      <c r="D52" s="87">
        <v>3.6</v>
      </c>
      <c r="E52" s="87">
        <v>4.9000000000000004</v>
      </c>
      <c r="F52" s="87">
        <v>4.5</v>
      </c>
      <c r="G52" s="87">
        <v>3</v>
      </c>
      <c r="H52" s="87">
        <v>0.8</v>
      </c>
      <c r="I52" s="87">
        <v>0.7</v>
      </c>
      <c r="J52" s="88">
        <v>10927</v>
      </c>
      <c r="K52" s="88">
        <v>7143</v>
      </c>
      <c r="L52" s="88">
        <v>2037</v>
      </c>
      <c r="M52" s="37">
        <v>1747</v>
      </c>
      <c r="N52" s="33"/>
    </row>
    <row r="53" spans="1:14" ht="15" customHeight="1" x14ac:dyDescent="0.5">
      <c r="A53" s="38" t="s">
        <v>156</v>
      </c>
      <c r="B53" s="89">
        <v>4.3</v>
      </c>
      <c r="C53" s="89">
        <v>4.5999999999999996</v>
      </c>
      <c r="D53" s="89">
        <v>3.4</v>
      </c>
      <c r="E53" s="89">
        <v>4.7</v>
      </c>
      <c r="F53" s="89">
        <v>4.3</v>
      </c>
      <c r="G53" s="89">
        <v>2.9</v>
      </c>
      <c r="H53" s="89">
        <v>0.8</v>
      </c>
      <c r="I53" s="89">
        <v>0.6</v>
      </c>
      <c r="J53" s="90">
        <v>5246</v>
      </c>
      <c r="K53" s="90">
        <v>3520</v>
      </c>
      <c r="L53" s="90">
        <v>938</v>
      </c>
      <c r="M53" s="39">
        <v>787</v>
      </c>
      <c r="N53" s="33"/>
    </row>
    <row r="54" spans="1:14" ht="15" customHeight="1" x14ac:dyDescent="0.5">
      <c r="A54" s="38" t="s">
        <v>157</v>
      </c>
      <c r="B54" s="89">
        <v>3.7</v>
      </c>
      <c r="C54" s="89">
        <v>3.1</v>
      </c>
      <c r="D54" s="89">
        <v>4</v>
      </c>
      <c r="E54" s="89">
        <v>5.4</v>
      </c>
      <c r="F54" s="89">
        <v>3.7</v>
      </c>
      <c r="G54" s="89">
        <v>1.8</v>
      </c>
      <c r="H54" s="89">
        <v>0.9</v>
      </c>
      <c r="I54" s="89">
        <v>1</v>
      </c>
      <c r="J54" s="90">
        <v>1138</v>
      </c>
      <c r="K54" s="90">
        <v>544</v>
      </c>
      <c r="L54" s="90">
        <v>287</v>
      </c>
      <c r="M54" s="39">
        <v>306</v>
      </c>
      <c r="N54" s="33"/>
    </row>
    <row r="55" spans="1:14" ht="15" customHeight="1" x14ac:dyDescent="0.5">
      <c r="A55" s="38" t="s">
        <v>158</v>
      </c>
      <c r="B55" s="89">
        <v>4.7</v>
      </c>
      <c r="C55" s="89">
        <v>5.0999999999999996</v>
      </c>
      <c r="D55" s="89">
        <v>3.4</v>
      </c>
      <c r="E55" s="89">
        <v>5.2</v>
      </c>
      <c r="F55" s="89">
        <v>4.7</v>
      </c>
      <c r="G55" s="89">
        <v>2.8</v>
      </c>
      <c r="H55" s="89">
        <v>0.9</v>
      </c>
      <c r="I55" s="89">
        <v>1</v>
      </c>
      <c r="J55" s="90">
        <v>890</v>
      </c>
      <c r="K55" s="90">
        <v>533</v>
      </c>
      <c r="L55" s="90">
        <v>167</v>
      </c>
      <c r="M55" s="39">
        <v>189</v>
      </c>
      <c r="N55" s="33"/>
    </row>
    <row r="56" spans="1:14" ht="15" customHeight="1" x14ac:dyDescent="0.5">
      <c r="A56" s="38" t="s">
        <v>159</v>
      </c>
      <c r="B56" s="89">
        <v>5.4</v>
      </c>
      <c r="C56" s="89">
        <v>6.1</v>
      </c>
      <c r="D56" s="89">
        <v>3.8</v>
      </c>
      <c r="E56" s="89">
        <v>4.8</v>
      </c>
      <c r="F56" s="89">
        <v>5.4</v>
      </c>
      <c r="G56" s="89">
        <v>3.9</v>
      </c>
      <c r="H56" s="89">
        <v>0.8</v>
      </c>
      <c r="I56" s="89">
        <v>0.6</v>
      </c>
      <c r="J56" s="90">
        <v>3064</v>
      </c>
      <c r="K56" s="90">
        <v>2215</v>
      </c>
      <c r="L56" s="90">
        <v>481</v>
      </c>
      <c r="M56" s="39">
        <v>367</v>
      </c>
      <c r="N56" s="33"/>
    </row>
    <row r="57" spans="1:14" s="41" customFormat="1" ht="15" customHeight="1" x14ac:dyDescent="0.5">
      <c r="A57" s="38" t="s">
        <v>160</v>
      </c>
      <c r="B57" s="89">
        <v>4.7</v>
      </c>
      <c r="C57" s="89">
        <v>5.4</v>
      </c>
      <c r="D57" s="89">
        <v>3.6</v>
      </c>
      <c r="E57" s="89">
        <v>5.2</v>
      </c>
      <c r="F57" s="89">
        <v>4.7</v>
      </c>
      <c r="G57" s="89">
        <v>2.6</v>
      </c>
      <c r="H57" s="89">
        <v>1.3</v>
      </c>
      <c r="I57" s="89">
        <v>0.8</v>
      </c>
      <c r="J57" s="90">
        <v>591</v>
      </c>
      <c r="K57" s="90">
        <v>330</v>
      </c>
      <c r="L57" s="90">
        <v>163</v>
      </c>
      <c r="M57" s="39">
        <v>98</v>
      </c>
      <c r="N57" s="40"/>
    </row>
    <row r="58" spans="1:14" ht="15" customHeight="1" x14ac:dyDescent="0.5">
      <c r="A58" s="36" t="s">
        <v>161</v>
      </c>
      <c r="B58" s="87">
        <v>4.9000000000000004</v>
      </c>
      <c r="C58" s="87">
        <v>4.7</v>
      </c>
      <c r="D58" s="87">
        <v>2.8</v>
      </c>
      <c r="E58" s="87">
        <v>8.1</v>
      </c>
      <c r="F58" s="87">
        <v>4.9000000000000004</v>
      </c>
      <c r="G58" s="87">
        <v>2.9</v>
      </c>
      <c r="H58" s="87">
        <v>0.6</v>
      </c>
      <c r="I58" s="87">
        <v>1.3</v>
      </c>
      <c r="J58" s="88">
        <v>56468</v>
      </c>
      <c r="K58" s="88">
        <v>34228</v>
      </c>
      <c r="L58" s="88">
        <v>6593</v>
      </c>
      <c r="M58" s="37">
        <v>15647</v>
      </c>
      <c r="N58" s="33"/>
    </row>
    <row r="59" spans="1:14" ht="15" customHeight="1" x14ac:dyDescent="0.5">
      <c r="A59" s="38" t="s">
        <v>162</v>
      </c>
      <c r="B59" s="89">
        <v>4.7</v>
      </c>
      <c r="C59" s="89">
        <v>5.2</v>
      </c>
      <c r="D59" s="89">
        <v>2</v>
      </c>
      <c r="E59" s="89">
        <v>5.7</v>
      </c>
      <c r="F59" s="89">
        <v>4.7</v>
      </c>
      <c r="G59" s="89">
        <v>3.3</v>
      </c>
      <c r="H59" s="89">
        <v>0.4</v>
      </c>
      <c r="I59" s="89">
        <v>1.1000000000000001</v>
      </c>
      <c r="J59" s="90">
        <v>650</v>
      </c>
      <c r="K59" s="90">
        <v>446</v>
      </c>
      <c r="L59" s="90">
        <v>49</v>
      </c>
      <c r="M59" s="39">
        <v>154</v>
      </c>
      <c r="N59" s="33"/>
    </row>
    <row r="60" spans="1:14" ht="15" customHeight="1" x14ac:dyDescent="0.5">
      <c r="A60" s="38" t="s">
        <v>163</v>
      </c>
      <c r="B60" s="89">
        <v>5.0999999999999996</v>
      </c>
      <c r="C60" s="89">
        <v>4.7</v>
      </c>
      <c r="D60" s="89">
        <v>2.8</v>
      </c>
      <c r="E60" s="89">
        <v>9.4</v>
      </c>
      <c r="F60" s="89">
        <v>5.0999999999999996</v>
      </c>
      <c r="G60" s="89">
        <v>3</v>
      </c>
      <c r="H60" s="89">
        <v>0.5</v>
      </c>
      <c r="I60" s="89">
        <v>1.5</v>
      </c>
      <c r="J60" s="90">
        <v>41944</v>
      </c>
      <c r="K60" s="90">
        <v>24609</v>
      </c>
      <c r="L60" s="90">
        <v>4549</v>
      </c>
      <c r="M60" s="39">
        <v>12786</v>
      </c>
      <c r="N60" s="33"/>
    </row>
    <row r="61" spans="1:14" ht="15" customHeight="1" x14ac:dyDescent="0.5">
      <c r="A61" s="38" t="s">
        <v>164</v>
      </c>
      <c r="B61" s="89">
        <v>3.8</v>
      </c>
      <c r="C61" s="89">
        <v>5.0999999999999996</v>
      </c>
      <c r="D61" s="89">
        <v>2.8</v>
      </c>
      <c r="E61" s="89">
        <v>0.8</v>
      </c>
      <c r="F61" s="89">
        <v>3.8</v>
      </c>
      <c r="G61" s="89">
        <v>3.1</v>
      </c>
      <c r="H61" s="89">
        <v>0.6</v>
      </c>
      <c r="I61" s="89">
        <v>0.2</v>
      </c>
      <c r="J61" s="90">
        <v>955</v>
      </c>
      <c r="K61" s="90">
        <v>778</v>
      </c>
      <c r="L61" s="90">
        <v>139</v>
      </c>
      <c r="M61" s="39">
        <v>38</v>
      </c>
      <c r="N61" s="33"/>
    </row>
    <row r="62" spans="1:14" ht="15" customHeight="1" x14ac:dyDescent="0.5">
      <c r="A62" s="38" t="s">
        <v>165</v>
      </c>
      <c r="B62" s="89">
        <v>4.5999999999999996</v>
      </c>
      <c r="C62" s="89">
        <v>4.7</v>
      </c>
      <c r="D62" s="89">
        <v>3.1</v>
      </c>
      <c r="E62" s="89">
        <v>6.3</v>
      </c>
      <c r="F62" s="89">
        <v>4.5999999999999996</v>
      </c>
      <c r="G62" s="89">
        <v>2.7</v>
      </c>
      <c r="H62" s="89">
        <v>0.7</v>
      </c>
      <c r="I62" s="89">
        <v>1.1000000000000001</v>
      </c>
      <c r="J62" s="90">
        <v>2530</v>
      </c>
      <c r="K62" s="90">
        <v>1511</v>
      </c>
      <c r="L62" s="90">
        <v>411</v>
      </c>
      <c r="M62" s="39">
        <v>609</v>
      </c>
      <c r="N62" s="33"/>
    </row>
    <row r="63" spans="1:14" ht="15" customHeight="1" x14ac:dyDescent="0.5">
      <c r="A63" s="38" t="s">
        <v>166</v>
      </c>
      <c r="B63" s="89">
        <v>4.4000000000000004</v>
      </c>
      <c r="C63" s="89">
        <v>4.5999999999999996</v>
      </c>
      <c r="D63" s="89">
        <v>2.8</v>
      </c>
      <c r="E63" s="89">
        <v>5.2</v>
      </c>
      <c r="F63" s="89">
        <v>4.4000000000000004</v>
      </c>
      <c r="G63" s="89">
        <v>2.7</v>
      </c>
      <c r="H63" s="89">
        <v>0.6</v>
      </c>
      <c r="I63" s="89">
        <v>1.1000000000000001</v>
      </c>
      <c r="J63" s="90">
        <v>3246</v>
      </c>
      <c r="K63" s="90">
        <v>1992</v>
      </c>
      <c r="L63" s="90">
        <v>426</v>
      </c>
      <c r="M63" s="39">
        <v>828</v>
      </c>
      <c r="N63" s="33"/>
    </row>
    <row r="64" spans="1:14" s="41" customFormat="1" ht="15" customHeight="1" x14ac:dyDescent="0.5">
      <c r="A64" s="38" t="s">
        <v>167</v>
      </c>
      <c r="B64" s="89">
        <v>4.3</v>
      </c>
      <c r="C64" s="89">
        <v>4.7</v>
      </c>
      <c r="D64" s="89">
        <v>2.9</v>
      </c>
      <c r="E64" s="89">
        <v>5</v>
      </c>
      <c r="F64" s="89">
        <v>4.3</v>
      </c>
      <c r="G64" s="89">
        <v>3</v>
      </c>
      <c r="H64" s="89">
        <v>0.6</v>
      </c>
      <c r="I64" s="89">
        <v>0.7</v>
      </c>
      <c r="J64" s="90">
        <v>7143</v>
      </c>
      <c r="K64" s="90">
        <v>4893</v>
      </c>
      <c r="L64" s="90">
        <v>1019</v>
      </c>
      <c r="M64" s="39">
        <v>1232</v>
      </c>
      <c r="N64" s="40"/>
    </row>
    <row r="65" spans="1:14" ht="15" customHeight="1" x14ac:dyDescent="0.5">
      <c r="A65" s="160" t="s">
        <v>66</v>
      </c>
      <c r="B65" s="145"/>
      <c r="C65" s="145"/>
      <c r="D65" s="145"/>
      <c r="E65" s="145"/>
      <c r="F65" s="145"/>
      <c r="G65" s="145"/>
      <c r="H65" s="145"/>
      <c r="I65" s="145"/>
      <c r="J65" s="146"/>
      <c r="K65" s="146"/>
      <c r="L65" s="69"/>
      <c r="M65" s="69"/>
      <c r="N65" s="44"/>
    </row>
    <row r="66" spans="1:14" ht="15" customHeight="1" x14ac:dyDescent="0.5">
      <c r="A66" s="161" t="s">
        <v>177</v>
      </c>
      <c r="B66" s="147"/>
      <c r="C66" s="147"/>
      <c r="D66" s="147"/>
      <c r="E66" s="147"/>
      <c r="F66" s="147"/>
      <c r="G66" s="148"/>
      <c r="H66" s="148"/>
      <c r="I66" s="148"/>
      <c r="J66" s="147"/>
      <c r="K66" s="147"/>
      <c r="L66" s="45"/>
      <c r="M66" s="45"/>
      <c r="N66" s="44"/>
    </row>
    <row r="67" spans="1:14" ht="15" customHeight="1" x14ac:dyDescent="0.5">
      <c r="A67" s="162" t="s">
        <v>178</v>
      </c>
      <c r="B67" s="145"/>
      <c r="C67" s="145"/>
      <c r="D67" s="145"/>
      <c r="E67" s="145"/>
      <c r="F67" s="145"/>
      <c r="G67" s="149"/>
      <c r="H67" s="149"/>
      <c r="I67" s="149"/>
      <c r="J67" s="145"/>
      <c r="K67" s="145"/>
      <c r="L67" s="43"/>
      <c r="M67" s="43"/>
      <c r="N67" s="44"/>
    </row>
    <row r="68" spans="1:14" ht="15" customHeight="1" x14ac:dyDescent="0.5">
      <c r="A68" s="161" t="s">
        <v>179</v>
      </c>
      <c r="B68" s="150"/>
      <c r="C68" s="151"/>
      <c r="D68" s="151"/>
      <c r="E68" s="151"/>
      <c r="F68" s="150"/>
      <c r="G68" s="152"/>
      <c r="H68" s="152"/>
      <c r="I68" s="152"/>
      <c r="J68" s="151"/>
      <c r="K68" s="151"/>
      <c r="L68" s="47"/>
      <c r="M68" s="33"/>
      <c r="N68" s="33"/>
    </row>
    <row r="69" spans="1:14" ht="15" customHeight="1" x14ac:dyDescent="0.5">
      <c r="A69" s="161" t="s">
        <v>68</v>
      </c>
      <c r="B69" s="145"/>
      <c r="C69" s="145"/>
      <c r="D69" s="145"/>
      <c r="E69" s="145"/>
      <c r="F69" s="145"/>
      <c r="G69" s="149"/>
      <c r="H69" s="149"/>
      <c r="I69" s="149"/>
      <c r="J69" s="145"/>
      <c r="K69" s="145"/>
      <c r="L69" s="43"/>
      <c r="M69" s="43"/>
      <c r="N69" s="44"/>
    </row>
    <row r="70" spans="1:14" ht="15" customHeight="1" x14ac:dyDescent="0.5">
      <c r="A70" s="49"/>
      <c r="B70" s="44"/>
      <c r="C70" s="44"/>
      <c r="D70" s="44"/>
      <c r="E70" s="44"/>
      <c r="J70" s="44"/>
      <c r="K70" s="44"/>
      <c r="L70" s="44"/>
      <c r="M70" s="44"/>
      <c r="N70" s="50"/>
    </row>
    <row r="71" spans="1:14" ht="15" customHeight="1" x14ac:dyDescent="0.5">
      <c r="A71" s="51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50"/>
    </row>
    <row r="72" spans="1:14" ht="15" customHeight="1" x14ac:dyDescent="0.5">
      <c r="A72" s="52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50"/>
    </row>
    <row r="73" spans="1:14" ht="15" customHeight="1" x14ac:dyDescent="0.5">
      <c r="A73" s="52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50"/>
    </row>
    <row r="74" spans="1:14" ht="15" customHeight="1" x14ac:dyDescent="0.5">
      <c r="A74" s="52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50"/>
    </row>
    <row r="75" spans="1:14" ht="15" customHeight="1" x14ac:dyDescent="0.5">
      <c r="A75" s="52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50"/>
    </row>
    <row r="76" spans="1:14" ht="15" customHeight="1" x14ac:dyDescent="0.5">
      <c r="A76" s="52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50"/>
    </row>
    <row r="77" spans="1:14" ht="15" customHeight="1" x14ac:dyDescent="0.5">
      <c r="A77" s="52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50"/>
    </row>
    <row r="78" spans="1:14" ht="15" customHeight="1" x14ac:dyDescent="0.5">
      <c r="A78" s="52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50"/>
    </row>
    <row r="79" spans="1:14" ht="15" customHeight="1" x14ac:dyDescent="0.5">
      <c r="A79" s="52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50"/>
    </row>
    <row r="80" spans="1:14" ht="15" customHeight="1" x14ac:dyDescent="0.5">
      <c r="A80" s="52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50"/>
    </row>
    <row r="81" spans="1:17" ht="15" customHeight="1" x14ac:dyDescent="0.5">
      <c r="A81" s="52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50"/>
    </row>
    <row r="82" spans="1:17" ht="15" customHeight="1" x14ac:dyDescent="0.5">
      <c r="A82" s="52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50"/>
    </row>
    <row r="83" spans="1:17" ht="15" customHeight="1" x14ac:dyDescent="0.5">
      <c r="A83" s="52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50"/>
      <c r="O83" s="50"/>
      <c r="P83" s="50"/>
      <c r="Q83" s="50"/>
    </row>
    <row r="84" spans="1:17" ht="15" customHeight="1" x14ac:dyDescent="0.5">
      <c r="A84" s="52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50"/>
      <c r="O84" s="50"/>
      <c r="P84" s="50"/>
      <c r="Q84" s="50"/>
    </row>
    <row r="85" spans="1:17" ht="15" customHeight="1" x14ac:dyDescent="0.5">
      <c r="A85" s="52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50"/>
      <c r="O85" s="50"/>
      <c r="P85" s="50"/>
      <c r="Q85" s="50"/>
    </row>
    <row r="86" spans="1:17" ht="15" customHeight="1" x14ac:dyDescent="0.5">
      <c r="A86" s="52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50"/>
      <c r="O86" s="50"/>
      <c r="P86" s="50"/>
      <c r="Q86" s="50"/>
    </row>
    <row r="87" spans="1:17" ht="15" customHeight="1" x14ac:dyDescent="0.5">
      <c r="A87" s="52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50"/>
      <c r="O87" s="50"/>
      <c r="P87" s="50"/>
      <c r="Q87" s="50"/>
    </row>
    <row r="88" spans="1:17" ht="15" customHeight="1" x14ac:dyDescent="0.5">
      <c r="A88" s="52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50"/>
      <c r="O88" s="50"/>
      <c r="P88" s="50"/>
      <c r="Q88" s="50"/>
    </row>
    <row r="89" spans="1:17" ht="15" customHeight="1" x14ac:dyDescent="0.5">
      <c r="A89" s="52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50"/>
      <c r="O89" s="50"/>
      <c r="P89" s="50"/>
      <c r="Q89" s="50"/>
    </row>
    <row r="90" spans="1:17" ht="15" customHeight="1" x14ac:dyDescent="0.5">
      <c r="A90" s="52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50"/>
      <c r="O90" s="50"/>
      <c r="P90" s="50"/>
      <c r="Q90" s="50"/>
    </row>
    <row r="91" spans="1:17" ht="15" customHeight="1" x14ac:dyDescent="0.5">
      <c r="A91" s="52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50"/>
      <c r="O91" s="50"/>
      <c r="P91" s="50"/>
      <c r="Q91" s="50"/>
    </row>
    <row r="92" spans="1:17" ht="15" customHeight="1" x14ac:dyDescent="0.5">
      <c r="A92" s="52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50"/>
      <c r="O92" s="50"/>
      <c r="P92" s="50"/>
      <c r="Q92" s="50"/>
    </row>
    <row r="93" spans="1:17" ht="15" customHeight="1" x14ac:dyDescent="0.5">
      <c r="A93" s="52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50"/>
      <c r="O93" s="50"/>
      <c r="P93" s="50"/>
      <c r="Q93" s="50"/>
    </row>
    <row r="94" spans="1:17" ht="15" customHeight="1" x14ac:dyDescent="0.5">
      <c r="A94" s="52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50"/>
      <c r="O94" s="50"/>
      <c r="P94" s="50"/>
      <c r="Q94" s="50"/>
    </row>
    <row r="95" spans="1:17" ht="15" customHeight="1" x14ac:dyDescent="0.5">
      <c r="A95" s="52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50"/>
      <c r="O95" s="50"/>
      <c r="P95" s="50"/>
      <c r="Q95" s="50"/>
    </row>
    <row r="96" spans="1:17" ht="15" customHeight="1" x14ac:dyDescent="0.5">
      <c r="A96" s="52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50"/>
      <c r="O96" s="50"/>
      <c r="P96" s="50"/>
      <c r="Q96" s="50"/>
    </row>
    <row r="97" spans="1:17" ht="15" customHeight="1" x14ac:dyDescent="0.5">
      <c r="A97" s="52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50"/>
      <c r="O97" s="50"/>
      <c r="P97" s="50"/>
      <c r="Q97" s="50"/>
    </row>
    <row r="98" spans="1:17" ht="15" customHeight="1" x14ac:dyDescent="0.5">
      <c r="A98" s="52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50"/>
      <c r="O98" s="50"/>
      <c r="P98" s="50"/>
      <c r="Q98" s="50"/>
    </row>
    <row r="99" spans="1:17" ht="15" customHeight="1" x14ac:dyDescent="0.5">
      <c r="A99" s="52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50"/>
      <c r="O99" s="50"/>
      <c r="P99" s="50"/>
      <c r="Q99" s="50"/>
    </row>
    <row r="100" spans="1:17" ht="15" customHeight="1" x14ac:dyDescent="0.5">
      <c r="A100" s="52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50"/>
      <c r="O100" s="50"/>
      <c r="P100" s="50"/>
      <c r="Q100" s="50"/>
    </row>
    <row r="101" spans="1:17" ht="15" customHeight="1" x14ac:dyDescent="0.5">
      <c r="A101" s="52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50"/>
      <c r="O101" s="50"/>
      <c r="P101" s="50"/>
      <c r="Q101" s="50"/>
    </row>
    <row r="102" spans="1:17" ht="15" customHeight="1" x14ac:dyDescent="0.5">
      <c r="A102" s="52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50"/>
      <c r="O102" s="50"/>
      <c r="P102" s="50"/>
      <c r="Q102" s="50"/>
    </row>
    <row r="103" spans="1:17" ht="15" customHeight="1" x14ac:dyDescent="0.5">
      <c r="A103" s="52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50"/>
      <c r="O103" s="50"/>
      <c r="P103" s="50"/>
      <c r="Q103" s="50"/>
    </row>
    <row r="104" spans="1:17" ht="15" customHeight="1" x14ac:dyDescent="0.5">
      <c r="A104" s="52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50"/>
      <c r="O104" s="50"/>
      <c r="P104" s="50"/>
      <c r="Q104" s="50"/>
    </row>
    <row r="105" spans="1:17" x14ac:dyDescent="0.5">
      <c r="A105" s="52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50"/>
      <c r="O105" s="50"/>
      <c r="P105" s="50"/>
      <c r="Q105" s="50"/>
    </row>
    <row r="106" spans="1:17" x14ac:dyDescent="0.5">
      <c r="A106" s="52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50"/>
      <c r="O106" s="50"/>
      <c r="P106" s="50"/>
      <c r="Q106" s="50"/>
    </row>
    <row r="107" spans="1:17" x14ac:dyDescent="0.5">
      <c r="A107" s="52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50"/>
      <c r="O107" s="50"/>
      <c r="P107" s="50"/>
      <c r="Q107" s="50"/>
    </row>
    <row r="108" spans="1:17" x14ac:dyDescent="0.5">
      <c r="A108" s="52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50"/>
      <c r="O108" s="50"/>
      <c r="P108" s="50"/>
      <c r="Q108" s="50"/>
    </row>
    <row r="109" spans="1:17" x14ac:dyDescent="0.5">
      <c r="A109" s="52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50"/>
      <c r="O109" s="50"/>
      <c r="P109" s="50"/>
      <c r="Q109" s="50"/>
    </row>
    <row r="110" spans="1:17" x14ac:dyDescent="0.5">
      <c r="A110" s="52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50"/>
      <c r="O110" s="50"/>
      <c r="P110" s="50"/>
      <c r="Q110" s="50"/>
    </row>
    <row r="111" spans="1:17" x14ac:dyDescent="0.5">
      <c r="A111" s="52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50"/>
      <c r="O111" s="50"/>
      <c r="P111" s="50"/>
      <c r="Q111" s="50"/>
    </row>
    <row r="112" spans="1:17" x14ac:dyDescent="0.5">
      <c r="A112" s="52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50"/>
      <c r="O112" s="50"/>
      <c r="P112" s="50"/>
      <c r="Q112" s="50"/>
    </row>
    <row r="113" spans="1:17" x14ac:dyDescent="0.5">
      <c r="A113" s="52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50"/>
      <c r="O113" s="50"/>
      <c r="P113" s="50"/>
      <c r="Q113" s="50"/>
    </row>
    <row r="114" spans="1:17" x14ac:dyDescent="0.5">
      <c r="A114" s="52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50"/>
      <c r="O114" s="50"/>
      <c r="P114" s="50"/>
      <c r="Q114" s="50"/>
    </row>
    <row r="115" spans="1:17" x14ac:dyDescent="0.5">
      <c r="A115" s="52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50"/>
      <c r="O115" s="50"/>
      <c r="P115" s="50"/>
      <c r="Q115" s="50"/>
    </row>
    <row r="116" spans="1:17" x14ac:dyDescent="0.5">
      <c r="A116" s="52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50"/>
      <c r="O116" s="50"/>
      <c r="P116" s="50"/>
      <c r="Q116" s="50"/>
    </row>
    <row r="117" spans="1:17" x14ac:dyDescent="0.5">
      <c r="A117" s="52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50"/>
      <c r="O117" s="50"/>
      <c r="P117" s="50"/>
      <c r="Q117" s="50"/>
    </row>
    <row r="118" spans="1:17" x14ac:dyDescent="0.5">
      <c r="A118" s="52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50"/>
      <c r="O118" s="50"/>
      <c r="P118" s="50"/>
      <c r="Q118" s="50"/>
    </row>
    <row r="119" spans="1:17" x14ac:dyDescent="0.5">
      <c r="A119" s="52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50"/>
      <c r="O119" s="50"/>
      <c r="P119" s="50"/>
      <c r="Q119" s="50"/>
    </row>
    <row r="120" spans="1:17" x14ac:dyDescent="0.5">
      <c r="A120" s="52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50"/>
      <c r="O120" s="50"/>
      <c r="P120" s="50"/>
      <c r="Q120" s="50"/>
    </row>
    <row r="121" spans="1:17" x14ac:dyDescent="0.5">
      <c r="A121" s="52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50"/>
      <c r="O121" s="50"/>
      <c r="P121" s="50"/>
      <c r="Q121" s="50"/>
    </row>
    <row r="122" spans="1:17" x14ac:dyDescent="0.5">
      <c r="A122" s="52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50"/>
      <c r="O122" s="50"/>
      <c r="P122" s="50"/>
      <c r="Q122" s="50"/>
    </row>
    <row r="123" spans="1:17" x14ac:dyDescent="0.5">
      <c r="A123" s="52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50"/>
      <c r="O123" s="50"/>
      <c r="P123" s="50"/>
      <c r="Q123" s="50"/>
    </row>
    <row r="124" spans="1:17" x14ac:dyDescent="0.5">
      <c r="A124" s="52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50"/>
      <c r="O124" s="50"/>
      <c r="P124" s="50"/>
      <c r="Q124" s="50"/>
    </row>
    <row r="125" spans="1:17" x14ac:dyDescent="0.5">
      <c r="A125" s="52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50"/>
      <c r="O125" s="50"/>
      <c r="P125" s="50"/>
      <c r="Q125" s="50"/>
    </row>
    <row r="126" spans="1:17" x14ac:dyDescent="0.5">
      <c r="A126" s="52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50"/>
      <c r="O126" s="50"/>
      <c r="P126" s="50"/>
      <c r="Q126" s="50"/>
    </row>
    <row r="127" spans="1:17" x14ac:dyDescent="0.5">
      <c r="A127" s="52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50"/>
      <c r="O127" s="50"/>
      <c r="P127" s="50"/>
      <c r="Q127" s="50"/>
    </row>
    <row r="128" spans="1:17" x14ac:dyDescent="0.5">
      <c r="A128" s="52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50"/>
      <c r="O128" s="50"/>
      <c r="P128" s="50"/>
      <c r="Q128" s="50"/>
    </row>
    <row r="129" spans="1:17" x14ac:dyDescent="0.5">
      <c r="A129" s="52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50"/>
      <c r="O129" s="50"/>
      <c r="P129" s="50"/>
      <c r="Q129" s="50"/>
    </row>
    <row r="130" spans="1:17" x14ac:dyDescent="0.5">
      <c r="A130" s="52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50"/>
      <c r="O130" s="50"/>
      <c r="P130" s="50"/>
      <c r="Q130" s="50"/>
    </row>
    <row r="131" spans="1:17" x14ac:dyDescent="0.5">
      <c r="A131" s="52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50"/>
      <c r="O131" s="50"/>
      <c r="P131" s="50"/>
      <c r="Q131" s="50"/>
    </row>
    <row r="132" spans="1:17" x14ac:dyDescent="0.5">
      <c r="A132" s="52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50"/>
      <c r="O132" s="50"/>
      <c r="P132" s="50"/>
      <c r="Q132" s="50"/>
    </row>
    <row r="133" spans="1:17" x14ac:dyDescent="0.5">
      <c r="A133" s="52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50"/>
      <c r="O133" s="50"/>
      <c r="P133" s="50"/>
      <c r="Q133" s="50"/>
    </row>
    <row r="134" spans="1:17" x14ac:dyDescent="0.5">
      <c r="A134" s="52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50"/>
      <c r="O134" s="50"/>
      <c r="P134" s="50"/>
      <c r="Q134" s="50"/>
    </row>
    <row r="135" spans="1:17" x14ac:dyDescent="0.5">
      <c r="A135" s="52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50"/>
      <c r="O135" s="50"/>
      <c r="P135" s="50"/>
      <c r="Q135" s="50"/>
    </row>
    <row r="136" spans="1:17" x14ac:dyDescent="0.5">
      <c r="A136" s="52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50"/>
      <c r="O136" s="50"/>
      <c r="P136" s="50"/>
      <c r="Q136" s="50"/>
    </row>
    <row r="137" spans="1:17" x14ac:dyDescent="0.5">
      <c r="A137" s="52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50"/>
      <c r="O137" s="50"/>
      <c r="P137" s="50"/>
      <c r="Q137" s="50"/>
    </row>
    <row r="138" spans="1:17" x14ac:dyDescent="0.5">
      <c r="A138" s="52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50"/>
      <c r="O138" s="50"/>
      <c r="P138" s="50"/>
      <c r="Q138" s="50"/>
    </row>
    <row r="139" spans="1:17" x14ac:dyDescent="0.5">
      <c r="A139" s="52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50"/>
      <c r="O139" s="50"/>
      <c r="P139" s="50"/>
      <c r="Q139" s="50"/>
    </row>
    <row r="140" spans="1:17" x14ac:dyDescent="0.5">
      <c r="A140" s="52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50"/>
      <c r="O140" s="50"/>
      <c r="P140" s="50"/>
      <c r="Q140" s="50"/>
    </row>
    <row r="141" spans="1:17" x14ac:dyDescent="0.5">
      <c r="A141" s="52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50"/>
      <c r="O141" s="50"/>
      <c r="P141" s="50"/>
      <c r="Q141" s="50"/>
    </row>
    <row r="142" spans="1:17" x14ac:dyDescent="0.5">
      <c r="A142" s="52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50"/>
      <c r="O142" s="50"/>
      <c r="P142" s="50"/>
      <c r="Q142" s="50"/>
    </row>
    <row r="143" spans="1:17" x14ac:dyDescent="0.5">
      <c r="A143" s="52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50"/>
      <c r="O143" s="50"/>
      <c r="P143" s="50"/>
      <c r="Q143" s="50"/>
    </row>
    <row r="144" spans="1:17" x14ac:dyDescent="0.5">
      <c r="A144" s="52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50"/>
      <c r="O144" s="50"/>
      <c r="P144" s="50"/>
      <c r="Q144" s="50"/>
    </row>
    <row r="145" spans="1:17" x14ac:dyDescent="0.5">
      <c r="A145" s="52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50"/>
      <c r="O145" s="50"/>
      <c r="P145" s="50"/>
      <c r="Q145" s="50"/>
    </row>
    <row r="146" spans="1:17" x14ac:dyDescent="0.5">
      <c r="A146" s="52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</row>
    <row r="147" spans="1:17" x14ac:dyDescent="0.5">
      <c r="A147" s="53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</row>
    <row r="148" spans="1:17" x14ac:dyDescent="0.5">
      <c r="A148" s="53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</row>
    <row r="149" spans="1:17" x14ac:dyDescent="0.5">
      <c r="A149" s="53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</row>
    <row r="150" spans="1:17" x14ac:dyDescent="0.5">
      <c r="A150" s="53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</row>
    <row r="151" spans="1:17" x14ac:dyDescent="0.5">
      <c r="A151" s="53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</row>
    <row r="152" spans="1:17" x14ac:dyDescent="0.5">
      <c r="A152" s="53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</row>
    <row r="153" spans="1:17" x14ac:dyDescent="0.5">
      <c r="A153" s="53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</row>
    <row r="154" spans="1:17" x14ac:dyDescent="0.5">
      <c r="A154" s="53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</row>
    <row r="155" spans="1:17" x14ac:dyDescent="0.5">
      <c r="A155" s="53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</row>
    <row r="156" spans="1:17" x14ac:dyDescent="0.5">
      <c r="A156" s="53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</row>
    <row r="157" spans="1:17" x14ac:dyDescent="0.5">
      <c r="A157" s="53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</row>
    <row r="158" spans="1:17" x14ac:dyDescent="0.5">
      <c r="A158" s="53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</row>
    <row r="159" spans="1:17" x14ac:dyDescent="0.5">
      <c r="A159" s="53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</row>
    <row r="160" spans="1:17" x14ac:dyDescent="0.5">
      <c r="A160" s="53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</row>
    <row r="161" spans="1:13" x14ac:dyDescent="0.5">
      <c r="A161" s="53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</row>
    <row r="162" spans="1:13" x14ac:dyDescent="0.5">
      <c r="A162" s="53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</row>
    <row r="163" spans="1:13" x14ac:dyDescent="0.5">
      <c r="A163" s="53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</row>
    <row r="164" spans="1:13" x14ac:dyDescent="0.5">
      <c r="A164" s="53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</row>
    <row r="165" spans="1:13" x14ac:dyDescent="0.5">
      <c r="A165" s="53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</row>
    <row r="166" spans="1:13" x14ac:dyDescent="0.5">
      <c r="A166" s="53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</row>
    <row r="167" spans="1:13" x14ac:dyDescent="0.5">
      <c r="A167" s="53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</row>
    <row r="168" spans="1:13" x14ac:dyDescent="0.5">
      <c r="A168" s="53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</row>
    <row r="169" spans="1:13" x14ac:dyDescent="0.5">
      <c r="A169" s="53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</row>
    <row r="170" spans="1:13" x14ac:dyDescent="0.5">
      <c r="A170" s="53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</row>
    <row r="171" spans="1:13" x14ac:dyDescent="0.5">
      <c r="A171" s="53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</row>
    <row r="172" spans="1:13" x14ac:dyDescent="0.5">
      <c r="A172" s="53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</row>
    <row r="173" spans="1:13" x14ac:dyDescent="0.5">
      <c r="A173" s="53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</row>
    <row r="174" spans="1:13" x14ac:dyDescent="0.5">
      <c r="A174" s="53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</row>
    <row r="175" spans="1:13" x14ac:dyDescent="0.5">
      <c r="A175" s="53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</row>
    <row r="176" spans="1:13" x14ac:dyDescent="0.5">
      <c r="A176" s="53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</row>
    <row r="177" spans="1:13" x14ac:dyDescent="0.5">
      <c r="A177" s="53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</row>
    <row r="178" spans="1:13" x14ac:dyDescent="0.5">
      <c r="A178" s="53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</row>
    <row r="179" spans="1:13" x14ac:dyDescent="0.5">
      <c r="A179" s="53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</row>
    <row r="180" spans="1:13" x14ac:dyDescent="0.5">
      <c r="A180" s="53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</row>
    <row r="181" spans="1:13" x14ac:dyDescent="0.5">
      <c r="A181" s="53"/>
      <c r="B181" s="46"/>
      <c r="C181" s="47"/>
      <c r="D181" s="47"/>
      <c r="E181" s="47"/>
      <c r="F181" s="54"/>
      <c r="G181" s="55"/>
      <c r="H181" s="55"/>
      <c r="I181" s="55"/>
      <c r="J181" s="56"/>
      <c r="K181" s="56"/>
      <c r="L181" s="56"/>
    </row>
    <row r="182" spans="1:13" x14ac:dyDescent="0.5">
      <c r="A182" s="53"/>
      <c r="B182" s="46"/>
      <c r="C182" s="47"/>
      <c r="D182" s="47"/>
      <c r="E182" s="47"/>
      <c r="F182" s="54"/>
      <c r="G182" s="55"/>
      <c r="H182" s="55"/>
      <c r="I182" s="55"/>
      <c r="J182" s="56"/>
      <c r="K182" s="56"/>
      <c r="L182" s="56"/>
    </row>
    <row r="183" spans="1:13" x14ac:dyDescent="0.5">
      <c r="A183" s="53"/>
      <c r="B183" s="46"/>
      <c r="C183" s="47"/>
      <c r="D183" s="47"/>
      <c r="E183" s="47"/>
      <c r="F183" s="54"/>
      <c r="G183" s="55"/>
      <c r="H183" s="55"/>
      <c r="I183" s="55"/>
      <c r="J183" s="56"/>
      <c r="K183" s="56"/>
      <c r="L183" s="56"/>
    </row>
    <row r="184" spans="1:13" x14ac:dyDescent="0.5">
      <c r="A184" s="53"/>
      <c r="B184" s="46"/>
      <c r="C184" s="47"/>
      <c r="D184" s="47"/>
      <c r="E184" s="47"/>
      <c r="F184" s="54"/>
      <c r="G184" s="55"/>
      <c r="H184" s="55"/>
      <c r="I184" s="55"/>
      <c r="J184" s="56"/>
      <c r="K184" s="56"/>
      <c r="L184" s="56"/>
    </row>
    <row r="185" spans="1:13" x14ac:dyDescent="0.5">
      <c r="A185" s="53"/>
      <c r="B185" s="46"/>
      <c r="C185" s="47"/>
      <c r="D185" s="47"/>
      <c r="E185" s="47"/>
      <c r="F185" s="54"/>
      <c r="G185" s="55"/>
      <c r="H185" s="55"/>
      <c r="I185" s="55"/>
      <c r="J185" s="56"/>
      <c r="K185" s="56"/>
      <c r="L185" s="56"/>
    </row>
    <row r="186" spans="1:13" x14ac:dyDescent="0.5">
      <c r="A186" s="53"/>
      <c r="B186" s="46"/>
      <c r="C186" s="47"/>
      <c r="D186" s="47"/>
      <c r="E186" s="47"/>
      <c r="F186" s="54"/>
      <c r="G186" s="55"/>
      <c r="H186" s="55"/>
      <c r="I186" s="55"/>
      <c r="J186" s="56"/>
      <c r="K186" s="56"/>
      <c r="L186" s="56"/>
    </row>
    <row r="187" spans="1:13" x14ac:dyDescent="0.5">
      <c r="A187" s="53"/>
      <c r="B187" s="46"/>
      <c r="C187" s="47"/>
      <c r="D187" s="47"/>
      <c r="E187" s="47"/>
      <c r="F187" s="54"/>
      <c r="G187" s="55"/>
      <c r="H187" s="55"/>
      <c r="I187" s="55"/>
      <c r="J187" s="56"/>
      <c r="K187" s="56"/>
      <c r="L187" s="56"/>
    </row>
    <row r="188" spans="1:13" x14ac:dyDescent="0.5">
      <c r="A188" s="53"/>
      <c r="B188" s="46"/>
      <c r="C188" s="47"/>
      <c r="D188" s="47"/>
      <c r="E188" s="47"/>
      <c r="F188" s="54"/>
      <c r="G188" s="55"/>
      <c r="H188" s="55"/>
      <c r="I188" s="55"/>
      <c r="J188" s="56"/>
      <c r="K188" s="56"/>
      <c r="L188" s="56"/>
    </row>
    <row r="189" spans="1:13" x14ac:dyDescent="0.5">
      <c r="A189" s="53"/>
      <c r="B189" s="46"/>
      <c r="C189" s="47"/>
      <c r="D189" s="47"/>
      <c r="E189" s="47"/>
      <c r="F189" s="54"/>
      <c r="G189" s="55"/>
      <c r="H189" s="55"/>
      <c r="I189" s="55"/>
      <c r="J189" s="56"/>
      <c r="K189" s="56"/>
      <c r="L189" s="56"/>
    </row>
    <row r="190" spans="1:13" x14ac:dyDescent="0.5">
      <c r="A190" s="53"/>
      <c r="B190" s="46"/>
      <c r="C190" s="47"/>
      <c r="D190" s="47"/>
      <c r="E190" s="47"/>
      <c r="F190" s="54"/>
      <c r="G190" s="55"/>
      <c r="H190" s="55"/>
      <c r="I190" s="55"/>
      <c r="J190" s="56"/>
      <c r="K190" s="56"/>
      <c r="L190" s="56"/>
    </row>
    <row r="191" spans="1:13" x14ac:dyDescent="0.5">
      <c r="A191" s="53"/>
      <c r="B191" s="46"/>
      <c r="C191" s="47"/>
      <c r="D191" s="47"/>
      <c r="E191" s="47"/>
      <c r="F191" s="54"/>
      <c r="G191" s="55"/>
      <c r="H191" s="55"/>
      <c r="I191" s="55"/>
      <c r="J191" s="56"/>
      <c r="K191" s="56"/>
      <c r="L191" s="56"/>
    </row>
    <row r="192" spans="1:13" x14ac:dyDescent="0.5">
      <c r="A192" s="53"/>
      <c r="B192" s="46"/>
      <c r="C192" s="47"/>
      <c r="D192" s="47"/>
      <c r="E192" s="47"/>
      <c r="F192" s="54"/>
      <c r="G192" s="55"/>
      <c r="H192" s="55"/>
      <c r="I192" s="55"/>
      <c r="J192" s="56"/>
      <c r="K192" s="56"/>
      <c r="L192" s="56"/>
    </row>
    <row r="193" spans="1:12" x14ac:dyDescent="0.5">
      <c r="A193" s="53"/>
      <c r="B193" s="46"/>
      <c r="C193" s="47"/>
      <c r="D193" s="47"/>
      <c r="E193" s="47"/>
      <c r="F193" s="54"/>
      <c r="G193" s="55"/>
      <c r="H193" s="55"/>
      <c r="I193" s="55"/>
      <c r="J193" s="56"/>
      <c r="K193" s="56"/>
      <c r="L193" s="56"/>
    </row>
    <row r="194" spans="1:12" x14ac:dyDescent="0.5">
      <c r="A194" s="53"/>
      <c r="B194" s="46"/>
      <c r="C194" s="47"/>
      <c r="D194" s="47"/>
      <c r="E194" s="47"/>
      <c r="F194" s="54"/>
      <c r="G194" s="55"/>
      <c r="H194" s="55"/>
      <c r="I194" s="55"/>
      <c r="J194" s="56"/>
      <c r="K194" s="56"/>
      <c r="L194" s="56"/>
    </row>
    <row r="195" spans="1:12" x14ac:dyDescent="0.5">
      <c r="A195" s="53"/>
      <c r="B195" s="46"/>
      <c r="C195" s="47"/>
      <c r="D195" s="47"/>
      <c r="E195" s="47"/>
      <c r="F195" s="54"/>
      <c r="G195" s="55"/>
      <c r="H195" s="55"/>
      <c r="I195" s="55"/>
      <c r="J195" s="56"/>
      <c r="K195" s="56"/>
      <c r="L195" s="56"/>
    </row>
    <row r="196" spans="1:12" x14ac:dyDescent="0.5">
      <c r="A196" s="53"/>
      <c r="B196" s="46"/>
      <c r="C196" s="47"/>
      <c r="D196" s="47"/>
      <c r="E196" s="47"/>
      <c r="F196" s="54"/>
      <c r="G196" s="55"/>
      <c r="H196" s="55"/>
      <c r="I196" s="55"/>
      <c r="J196" s="56"/>
      <c r="K196" s="56"/>
      <c r="L196" s="56"/>
    </row>
    <row r="197" spans="1:12" x14ac:dyDescent="0.5">
      <c r="A197" s="53"/>
      <c r="B197" s="46"/>
      <c r="C197" s="47"/>
      <c r="D197" s="47"/>
      <c r="E197" s="47"/>
      <c r="F197" s="54"/>
      <c r="G197" s="55"/>
      <c r="H197" s="55"/>
      <c r="I197" s="55"/>
      <c r="J197" s="56"/>
      <c r="K197" s="56"/>
      <c r="L197" s="56"/>
    </row>
    <row r="198" spans="1:12" x14ac:dyDescent="0.5">
      <c r="A198" s="53"/>
      <c r="B198" s="46"/>
      <c r="C198" s="47"/>
      <c r="D198" s="47"/>
      <c r="E198" s="47"/>
      <c r="F198" s="54"/>
      <c r="G198" s="55"/>
      <c r="H198" s="55"/>
      <c r="I198" s="55"/>
      <c r="J198" s="56"/>
      <c r="K198" s="56"/>
      <c r="L198" s="56"/>
    </row>
    <row r="199" spans="1:12" x14ac:dyDescent="0.5">
      <c r="A199" s="53"/>
      <c r="B199" s="46"/>
      <c r="C199" s="47"/>
      <c r="D199" s="47"/>
      <c r="E199" s="47"/>
      <c r="F199" s="54"/>
      <c r="G199" s="55"/>
      <c r="H199" s="55"/>
      <c r="I199" s="55"/>
      <c r="J199" s="56"/>
      <c r="K199" s="56"/>
      <c r="L199" s="56"/>
    </row>
    <row r="200" spans="1:12" x14ac:dyDescent="0.5">
      <c r="A200" s="53"/>
      <c r="B200" s="46"/>
      <c r="C200" s="47"/>
      <c r="D200" s="47"/>
      <c r="E200" s="47"/>
      <c r="F200" s="54"/>
      <c r="G200" s="55"/>
      <c r="H200" s="55"/>
      <c r="I200" s="55"/>
      <c r="J200" s="56"/>
      <c r="K200" s="56"/>
      <c r="L200" s="56"/>
    </row>
    <row r="201" spans="1:12" x14ac:dyDescent="0.5">
      <c r="A201" s="53"/>
      <c r="B201" s="46"/>
      <c r="C201" s="47"/>
      <c r="D201" s="47"/>
      <c r="E201" s="47"/>
      <c r="F201" s="54"/>
      <c r="G201" s="55"/>
      <c r="H201" s="55"/>
      <c r="I201" s="55"/>
      <c r="J201" s="56"/>
      <c r="K201" s="56"/>
      <c r="L201" s="56"/>
    </row>
    <row r="202" spans="1:12" x14ac:dyDescent="0.5">
      <c r="A202" s="53"/>
      <c r="B202" s="46"/>
      <c r="C202" s="47"/>
      <c r="D202" s="47"/>
      <c r="E202" s="47"/>
      <c r="F202" s="54"/>
      <c r="G202" s="55"/>
      <c r="H202" s="55"/>
      <c r="I202" s="55"/>
      <c r="J202" s="56"/>
      <c r="K202" s="56"/>
      <c r="L202" s="56"/>
    </row>
    <row r="203" spans="1:12" x14ac:dyDescent="0.5">
      <c r="A203" s="53"/>
      <c r="B203" s="46"/>
      <c r="C203" s="47"/>
      <c r="D203" s="47"/>
      <c r="E203" s="47"/>
      <c r="F203" s="54"/>
      <c r="G203" s="55"/>
      <c r="H203" s="55"/>
      <c r="I203" s="55"/>
      <c r="J203" s="56"/>
      <c r="K203" s="56"/>
      <c r="L203" s="56"/>
    </row>
    <row r="204" spans="1:12" x14ac:dyDescent="0.5">
      <c r="A204" s="53"/>
      <c r="B204" s="46"/>
      <c r="C204" s="47"/>
      <c r="D204" s="47"/>
      <c r="E204" s="47"/>
      <c r="F204" s="54"/>
      <c r="G204" s="55"/>
      <c r="H204" s="55"/>
      <c r="I204" s="55"/>
      <c r="J204" s="56"/>
      <c r="K204" s="56"/>
      <c r="L204" s="56"/>
    </row>
    <row r="205" spans="1:12" x14ac:dyDescent="0.5">
      <c r="A205" s="53"/>
      <c r="B205" s="46"/>
      <c r="C205" s="47"/>
      <c r="D205" s="47"/>
      <c r="E205" s="47"/>
      <c r="F205" s="54"/>
      <c r="G205" s="55"/>
      <c r="H205" s="55"/>
      <c r="I205" s="55"/>
      <c r="J205" s="56"/>
      <c r="K205" s="56"/>
      <c r="L205" s="56"/>
    </row>
    <row r="206" spans="1:12" x14ac:dyDescent="0.5">
      <c r="A206" s="53"/>
      <c r="B206" s="46"/>
      <c r="C206" s="47"/>
      <c r="D206" s="47"/>
      <c r="E206" s="47"/>
      <c r="F206" s="54"/>
      <c r="G206" s="55"/>
      <c r="H206" s="55"/>
      <c r="I206" s="55"/>
      <c r="J206" s="56"/>
      <c r="K206" s="56"/>
      <c r="L206" s="56"/>
    </row>
    <row r="207" spans="1:12" x14ac:dyDescent="0.5">
      <c r="A207" s="53"/>
      <c r="B207" s="46"/>
      <c r="C207" s="47"/>
      <c r="D207" s="47"/>
      <c r="E207" s="47"/>
      <c r="F207" s="54"/>
      <c r="G207" s="55"/>
      <c r="H207" s="55"/>
      <c r="I207" s="55"/>
      <c r="J207" s="56"/>
      <c r="K207" s="56"/>
      <c r="L207" s="56"/>
    </row>
    <row r="208" spans="1:12" x14ac:dyDescent="0.5">
      <c r="A208" s="53"/>
      <c r="B208" s="46"/>
      <c r="C208" s="47"/>
      <c r="D208" s="47"/>
      <c r="E208" s="47"/>
      <c r="F208" s="54"/>
      <c r="G208" s="55"/>
      <c r="H208" s="55"/>
      <c r="I208" s="55"/>
      <c r="J208" s="56"/>
      <c r="K208" s="56"/>
      <c r="L208" s="56"/>
    </row>
    <row r="209" spans="1:12" x14ac:dyDescent="0.5">
      <c r="A209" s="53"/>
      <c r="B209" s="46"/>
      <c r="C209" s="47"/>
      <c r="D209" s="47"/>
      <c r="E209" s="47"/>
      <c r="F209" s="54"/>
      <c r="G209" s="55"/>
      <c r="H209" s="55"/>
      <c r="I209" s="55"/>
      <c r="J209" s="56"/>
      <c r="K209" s="56"/>
      <c r="L209" s="56"/>
    </row>
    <row r="210" spans="1:12" x14ac:dyDescent="0.5">
      <c r="A210" s="53"/>
      <c r="B210" s="46"/>
      <c r="C210" s="47"/>
      <c r="D210" s="47"/>
      <c r="E210" s="47"/>
      <c r="F210" s="54"/>
      <c r="G210" s="55"/>
      <c r="H210" s="55"/>
      <c r="I210" s="55"/>
      <c r="J210" s="56"/>
      <c r="K210" s="56"/>
      <c r="L210" s="56"/>
    </row>
    <row r="211" spans="1:12" x14ac:dyDescent="0.5">
      <c r="A211" s="53"/>
      <c r="B211" s="46"/>
      <c r="C211" s="47"/>
      <c r="D211" s="47"/>
      <c r="E211" s="47"/>
      <c r="F211" s="54"/>
      <c r="G211" s="55"/>
      <c r="H211" s="55"/>
      <c r="I211" s="55"/>
      <c r="J211" s="56"/>
      <c r="K211" s="56"/>
      <c r="L211" s="56"/>
    </row>
    <row r="212" spans="1:12" x14ac:dyDescent="0.5">
      <c r="A212" s="53"/>
      <c r="B212" s="46"/>
      <c r="C212" s="47"/>
      <c r="D212" s="47"/>
      <c r="E212" s="47"/>
      <c r="F212" s="54"/>
      <c r="G212" s="55"/>
      <c r="H212" s="55"/>
      <c r="I212" s="55"/>
      <c r="J212" s="56"/>
      <c r="K212" s="56"/>
      <c r="L212" s="56"/>
    </row>
    <row r="213" spans="1:12" x14ac:dyDescent="0.5">
      <c r="A213" s="53"/>
      <c r="B213" s="46"/>
      <c r="C213" s="47"/>
      <c r="D213" s="47"/>
      <c r="E213" s="47"/>
      <c r="F213" s="54"/>
      <c r="G213" s="55"/>
      <c r="H213" s="55"/>
      <c r="I213" s="55"/>
      <c r="J213" s="56"/>
      <c r="K213" s="56"/>
      <c r="L213" s="56"/>
    </row>
    <row r="214" spans="1:12" x14ac:dyDescent="0.5">
      <c r="A214" s="53"/>
      <c r="B214" s="46"/>
      <c r="C214" s="47"/>
      <c r="D214" s="47"/>
      <c r="E214" s="47"/>
      <c r="F214" s="54"/>
      <c r="G214" s="55"/>
      <c r="H214" s="55"/>
      <c r="I214" s="55"/>
      <c r="J214" s="56"/>
      <c r="K214" s="56"/>
      <c r="L214" s="56"/>
    </row>
    <row r="215" spans="1:12" x14ac:dyDescent="0.5">
      <c r="A215" s="53"/>
      <c r="B215" s="46"/>
      <c r="C215" s="47"/>
      <c r="D215" s="47"/>
      <c r="E215" s="47"/>
      <c r="F215" s="54"/>
      <c r="G215" s="55"/>
      <c r="H215" s="55"/>
      <c r="I215" s="55"/>
      <c r="J215" s="56"/>
      <c r="K215" s="56"/>
      <c r="L215" s="56"/>
    </row>
    <row r="216" spans="1:12" x14ac:dyDescent="0.5">
      <c r="A216" s="53"/>
      <c r="B216" s="46"/>
      <c r="C216" s="47"/>
      <c r="D216" s="47"/>
      <c r="E216" s="47"/>
      <c r="F216" s="54"/>
      <c r="G216" s="55"/>
      <c r="H216" s="55"/>
      <c r="I216" s="55"/>
      <c r="J216" s="56"/>
      <c r="K216" s="56"/>
      <c r="L216" s="56"/>
    </row>
    <row r="217" spans="1:12" x14ac:dyDescent="0.5">
      <c r="A217" s="53"/>
    </row>
  </sheetData>
  <mergeCells count="15">
    <mergeCell ref="A1:M1"/>
    <mergeCell ref="A2:A4"/>
    <mergeCell ref="B2:E2"/>
    <mergeCell ref="F2:F4"/>
    <mergeCell ref="G2:I2"/>
    <mergeCell ref="J2:M2"/>
    <mergeCell ref="B3:B4"/>
    <mergeCell ref="C3:C4"/>
    <mergeCell ref="D3:D4"/>
    <mergeCell ref="E3:E4"/>
    <mergeCell ref="G3:I3"/>
    <mergeCell ref="J3:J4"/>
    <mergeCell ref="K3:K4"/>
    <mergeCell ref="L3:L4"/>
    <mergeCell ref="M3:M4"/>
  </mergeCells>
  <printOptions horizontalCentered="1"/>
  <pageMargins left="0.7" right="0.7" top="0.75" bottom="0.75" header="0.3" footer="0.3"/>
  <pageSetup scale="46" orientation="portrait" r:id="rId1"/>
  <headerFooter>
    <oddHeader xml:space="preserve">&amp;RFRIDAY, March 28, 2025
</oddHeader>
  </headerFooter>
  <customProperties>
    <customPr name="SourceTableID" r:id="rId2"/>
  </customPropertie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35836-9A5B-4AF8-BF41-08DB34256DFF}">
  <dimension ref="A1:P137"/>
  <sheetViews>
    <sheetView zoomScaleNormal="100" zoomScaleSheetLayoutView="75" workbookViewId="0">
      <selection sqref="A1:N1"/>
    </sheetView>
  </sheetViews>
  <sheetFormatPr defaultColWidth="9.109375" defaultRowHeight="14.1" x14ac:dyDescent="0.5"/>
  <cols>
    <col min="1" max="1" width="20.44140625" style="58" customWidth="1"/>
    <col min="2" max="4" width="11.6640625" style="65" customWidth="1"/>
    <col min="5" max="5" width="13.6640625" style="65" customWidth="1"/>
    <col min="6" max="7" width="11.6640625" style="65" customWidth="1"/>
    <col min="8" max="8" width="14" style="65" customWidth="1"/>
    <col min="9" max="11" width="11.6640625" style="65" customWidth="1"/>
    <col min="12" max="12" width="12.6640625" style="65" customWidth="1"/>
    <col min="13" max="14" width="10.6640625" style="65" customWidth="1"/>
    <col min="15" max="16384" width="9.109375" style="58"/>
  </cols>
  <sheetData>
    <row r="1" spans="1:16" ht="20.100000000000001" customHeight="1" x14ac:dyDescent="0.5">
      <c r="A1" s="367" t="s">
        <v>222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8"/>
    </row>
    <row r="2" spans="1:16" x14ac:dyDescent="0.5">
      <c r="A2" s="374" t="s">
        <v>172</v>
      </c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</row>
    <row r="3" spans="1:16" ht="18" customHeight="1" x14ac:dyDescent="0.5">
      <c r="A3" s="371"/>
      <c r="B3" s="375" t="s">
        <v>169</v>
      </c>
      <c r="C3" s="378" t="s">
        <v>168</v>
      </c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</row>
    <row r="4" spans="1:16" ht="14.25" customHeight="1" x14ac:dyDescent="0.5">
      <c r="A4" s="372"/>
      <c r="B4" s="376"/>
      <c r="C4" s="369" t="s">
        <v>170</v>
      </c>
      <c r="D4" s="289" t="s">
        <v>171</v>
      </c>
      <c r="E4" s="291" t="s">
        <v>74</v>
      </c>
      <c r="F4" s="291" t="s">
        <v>75</v>
      </c>
      <c r="G4" s="289" t="s">
        <v>76</v>
      </c>
      <c r="H4" s="295" t="s">
        <v>77</v>
      </c>
      <c r="I4" s="296"/>
      <c r="J4" s="293" t="s">
        <v>78</v>
      </c>
      <c r="K4" s="291" t="s">
        <v>79</v>
      </c>
      <c r="L4" s="289" t="s">
        <v>80</v>
      </c>
      <c r="M4" s="291" t="s">
        <v>81</v>
      </c>
      <c r="N4" s="297" t="s">
        <v>82</v>
      </c>
    </row>
    <row r="5" spans="1:16" ht="55.5" customHeight="1" x14ac:dyDescent="0.5">
      <c r="A5" s="373"/>
      <c r="B5" s="377"/>
      <c r="C5" s="370"/>
      <c r="D5" s="290"/>
      <c r="E5" s="292"/>
      <c r="F5" s="292"/>
      <c r="G5" s="290"/>
      <c r="H5" s="91" t="s">
        <v>83</v>
      </c>
      <c r="I5" s="92" t="s">
        <v>84</v>
      </c>
      <c r="J5" s="294"/>
      <c r="K5" s="292"/>
      <c r="L5" s="290"/>
      <c r="M5" s="292"/>
      <c r="N5" s="298"/>
    </row>
    <row r="6" spans="1:16" ht="15" customHeight="1" x14ac:dyDescent="0.5">
      <c r="A6" s="59" t="s">
        <v>108</v>
      </c>
      <c r="B6" s="93">
        <v>3.46</v>
      </c>
      <c r="C6" s="93">
        <v>0.14000000000000001</v>
      </c>
      <c r="D6" s="93">
        <v>0.03</v>
      </c>
      <c r="E6" s="93">
        <v>-0.01</v>
      </c>
      <c r="F6" s="93">
        <v>0.01</v>
      </c>
      <c r="G6" s="93">
        <v>0.19</v>
      </c>
      <c r="H6" s="93">
        <v>0.08</v>
      </c>
      <c r="I6" s="93">
        <v>0.03</v>
      </c>
      <c r="J6" s="93">
        <v>0.13</v>
      </c>
      <c r="K6" s="93">
        <v>0.13</v>
      </c>
      <c r="L6" s="93">
        <v>0.08</v>
      </c>
      <c r="M6" s="93">
        <v>0.13</v>
      </c>
      <c r="N6" s="60">
        <v>0.23</v>
      </c>
      <c r="O6" s="61"/>
      <c r="P6" s="61"/>
    </row>
    <row r="7" spans="1:16" ht="15" customHeight="1" x14ac:dyDescent="0.5">
      <c r="A7" s="59" t="s">
        <v>109</v>
      </c>
      <c r="B7" s="93">
        <v>2.88</v>
      </c>
      <c r="C7" s="93">
        <v>0</v>
      </c>
      <c r="D7" s="93">
        <v>0.02</v>
      </c>
      <c r="E7" s="93">
        <v>0</v>
      </c>
      <c r="F7" s="93">
        <v>-0.03</v>
      </c>
      <c r="G7" s="93">
        <v>0.09</v>
      </c>
      <c r="H7" s="93">
        <v>0.12</v>
      </c>
      <c r="I7" s="93">
        <v>0</v>
      </c>
      <c r="J7" s="93">
        <v>0.1</v>
      </c>
      <c r="K7" s="93">
        <v>0.1</v>
      </c>
      <c r="L7" s="93">
        <v>0.03</v>
      </c>
      <c r="M7" s="93">
        <v>0.1</v>
      </c>
      <c r="N7" s="60">
        <v>0.28000000000000003</v>
      </c>
      <c r="O7" s="61"/>
      <c r="P7" s="61"/>
    </row>
    <row r="8" spans="1:16" ht="15" customHeight="1" x14ac:dyDescent="0.5">
      <c r="A8" s="62" t="s">
        <v>110</v>
      </c>
      <c r="B8" s="94">
        <v>2.3199999999999998</v>
      </c>
      <c r="C8" s="94">
        <v>0.01</v>
      </c>
      <c r="D8" s="94">
        <v>0</v>
      </c>
      <c r="E8" s="94">
        <v>0</v>
      </c>
      <c r="F8" s="94">
        <v>0.01</v>
      </c>
      <c r="G8" s="94">
        <v>0.17</v>
      </c>
      <c r="H8" s="94">
        <v>0.21</v>
      </c>
      <c r="I8" s="94">
        <v>-0.01</v>
      </c>
      <c r="J8" s="94">
        <v>0.2</v>
      </c>
      <c r="K8" s="94">
        <v>0.03</v>
      </c>
      <c r="L8" s="94">
        <v>0.11</v>
      </c>
      <c r="M8" s="94">
        <v>0.01</v>
      </c>
      <c r="N8" s="63">
        <v>0.44</v>
      </c>
      <c r="O8" s="61"/>
      <c r="P8" s="61"/>
    </row>
    <row r="9" spans="1:16" ht="15" customHeight="1" x14ac:dyDescent="0.5">
      <c r="A9" s="62" t="s">
        <v>111</v>
      </c>
      <c r="B9" s="94">
        <v>2.68</v>
      </c>
      <c r="C9" s="94">
        <v>0.06</v>
      </c>
      <c r="D9" s="95">
        <v>7.0000000000000007E-2</v>
      </c>
      <c r="E9" s="95">
        <v>0</v>
      </c>
      <c r="F9" s="94">
        <v>0.02</v>
      </c>
      <c r="G9" s="94">
        <v>0.13</v>
      </c>
      <c r="H9" s="94">
        <v>-0.06</v>
      </c>
      <c r="I9" s="94">
        <v>0.15</v>
      </c>
      <c r="J9" s="94">
        <v>-0.02</v>
      </c>
      <c r="K9" s="94">
        <v>0.19</v>
      </c>
      <c r="L9" s="94">
        <v>0.03</v>
      </c>
      <c r="M9" s="94">
        <v>0.08</v>
      </c>
      <c r="N9" s="63">
        <v>7.0000000000000007E-2</v>
      </c>
      <c r="O9" s="61"/>
      <c r="P9" s="61"/>
    </row>
    <row r="10" spans="1:16" ht="15" customHeight="1" x14ac:dyDescent="0.5">
      <c r="A10" s="62" t="s">
        <v>112</v>
      </c>
      <c r="B10" s="94">
        <v>3.16</v>
      </c>
      <c r="C10" s="94">
        <v>0</v>
      </c>
      <c r="D10" s="94">
        <v>0.01</v>
      </c>
      <c r="E10" s="94">
        <v>0</v>
      </c>
      <c r="F10" s="94">
        <v>-7.0000000000000007E-2</v>
      </c>
      <c r="G10" s="94">
        <v>-0.02</v>
      </c>
      <c r="H10" s="94">
        <v>0.09</v>
      </c>
      <c r="I10" s="94">
        <v>0.01</v>
      </c>
      <c r="J10" s="94">
        <v>0.02</v>
      </c>
      <c r="K10" s="94">
        <v>0.13</v>
      </c>
      <c r="L10" s="94">
        <v>0</v>
      </c>
      <c r="M10" s="94">
        <v>0.32</v>
      </c>
      <c r="N10" s="63">
        <v>0.26</v>
      </c>
      <c r="O10" s="61"/>
      <c r="P10" s="61"/>
    </row>
    <row r="11" spans="1:16" ht="15" customHeight="1" x14ac:dyDescent="0.5">
      <c r="A11" s="62" t="s">
        <v>113</v>
      </c>
      <c r="B11" s="94">
        <v>3.16</v>
      </c>
      <c r="C11" s="94">
        <v>0.02</v>
      </c>
      <c r="D11" s="94">
        <v>0.01</v>
      </c>
      <c r="E11" s="94">
        <v>0</v>
      </c>
      <c r="F11" s="94">
        <v>0.01</v>
      </c>
      <c r="G11" s="94">
        <v>0.28999999999999998</v>
      </c>
      <c r="H11" s="94">
        <v>0.23</v>
      </c>
      <c r="I11" s="94">
        <v>-0.08</v>
      </c>
      <c r="J11" s="94">
        <v>0.3</v>
      </c>
      <c r="K11" s="94">
        <v>0.13</v>
      </c>
      <c r="L11" s="94">
        <v>0</v>
      </c>
      <c r="M11" s="94">
        <v>-0.83</v>
      </c>
      <c r="N11" s="63">
        <v>0.24</v>
      </c>
      <c r="O11" s="61"/>
      <c r="P11" s="61"/>
    </row>
    <row r="12" spans="1:16" ht="15" customHeight="1" x14ac:dyDescent="0.5">
      <c r="A12" s="62" t="s">
        <v>114</v>
      </c>
      <c r="B12" s="94">
        <v>2.92</v>
      </c>
      <c r="C12" s="94">
        <v>0.02</v>
      </c>
      <c r="D12" s="94">
        <v>0.02</v>
      </c>
      <c r="E12" s="94">
        <v>0</v>
      </c>
      <c r="F12" s="94">
        <v>0</v>
      </c>
      <c r="G12" s="94">
        <v>0.3</v>
      </c>
      <c r="H12" s="96">
        <v>0.18</v>
      </c>
      <c r="I12" s="96">
        <v>-0.06</v>
      </c>
      <c r="J12" s="94">
        <v>0.12</v>
      </c>
      <c r="K12" s="94">
        <v>0.03</v>
      </c>
      <c r="L12" s="94">
        <v>0.03</v>
      </c>
      <c r="M12" s="94">
        <v>0.06</v>
      </c>
      <c r="N12" s="63">
        <v>0.27</v>
      </c>
      <c r="O12" s="61"/>
      <c r="P12" s="61"/>
    </row>
    <row r="13" spans="1:16" s="64" customFormat="1" ht="15" customHeight="1" x14ac:dyDescent="0.5">
      <c r="A13" s="62" t="s">
        <v>115</v>
      </c>
      <c r="B13" s="94">
        <v>2.57</v>
      </c>
      <c r="C13" s="94">
        <v>-0.28000000000000003</v>
      </c>
      <c r="D13" s="94">
        <v>0.05</v>
      </c>
      <c r="E13" s="94">
        <v>0</v>
      </c>
      <c r="F13" s="94">
        <v>-0.01</v>
      </c>
      <c r="G13" s="94">
        <v>0.28000000000000003</v>
      </c>
      <c r="H13" s="94">
        <v>0.04</v>
      </c>
      <c r="I13" s="94">
        <v>-0.1</v>
      </c>
      <c r="J13" s="94">
        <v>0.09</v>
      </c>
      <c r="K13" s="94">
        <v>0.13</v>
      </c>
      <c r="L13" s="94">
        <v>0.02</v>
      </c>
      <c r="M13" s="94">
        <v>0.13</v>
      </c>
      <c r="N13" s="63">
        <v>0.06</v>
      </c>
      <c r="O13" s="61"/>
      <c r="P13" s="61"/>
    </row>
    <row r="14" spans="1:16" ht="15" customHeight="1" x14ac:dyDescent="0.5">
      <c r="A14" s="59" t="s">
        <v>116</v>
      </c>
      <c r="B14" s="93">
        <v>3.95</v>
      </c>
      <c r="C14" s="93">
        <v>0.02</v>
      </c>
      <c r="D14" s="93">
        <v>0.01</v>
      </c>
      <c r="E14" s="93">
        <v>-0.01</v>
      </c>
      <c r="F14" s="93">
        <v>0.01</v>
      </c>
      <c r="G14" s="93">
        <v>0.13</v>
      </c>
      <c r="H14" s="93">
        <v>0.05</v>
      </c>
      <c r="I14" s="93">
        <v>0</v>
      </c>
      <c r="J14" s="93">
        <v>0.1</v>
      </c>
      <c r="K14" s="93">
        <v>0.11</v>
      </c>
      <c r="L14" s="93">
        <v>0.03</v>
      </c>
      <c r="M14" s="93">
        <v>0.23</v>
      </c>
      <c r="N14" s="60">
        <v>0.43</v>
      </c>
      <c r="O14" s="61"/>
      <c r="P14" s="61"/>
    </row>
    <row r="15" spans="1:16" ht="15" customHeight="1" x14ac:dyDescent="0.5">
      <c r="A15" s="62" t="s">
        <v>117</v>
      </c>
      <c r="B15" s="94">
        <v>4.63</v>
      </c>
      <c r="C15" s="94">
        <v>0.73</v>
      </c>
      <c r="D15" s="95">
        <v>0</v>
      </c>
      <c r="E15" s="95">
        <v>-0.01</v>
      </c>
      <c r="F15" s="94">
        <v>0.01</v>
      </c>
      <c r="G15" s="94">
        <v>0.18</v>
      </c>
      <c r="H15" s="94">
        <v>-0.03</v>
      </c>
      <c r="I15" s="94">
        <v>0.1</v>
      </c>
      <c r="J15" s="94">
        <v>0.12</v>
      </c>
      <c r="K15" s="94">
        <v>0.13</v>
      </c>
      <c r="L15" s="94">
        <v>0.01</v>
      </c>
      <c r="M15" s="94">
        <v>0.05</v>
      </c>
      <c r="N15" s="63">
        <v>0.42</v>
      </c>
      <c r="O15" s="61"/>
      <c r="P15" s="61"/>
    </row>
    <row r="16" spans="1:16" ht="15" customHeight="1" x14ac:dyDescent="0.5">
      <c r="A16" s="62" t="s">
        <v>118</v>
      </c>
      <c r="B16" s="94">
        <v>9.32</v>
      </c>
      <c r="C16" s="96">
        <v>0</v>
      </c>
      <c r="D16" s="95">
        <v>0</v>
      </c>
      <c r="E16" s="94">
        <v>0</v>
      </c>
      <c r="F16" s="94">
        <v>-0.02</v>
      </c>
      <c r="G16" s="94">
        <v>0.11</v>
      </c>
      <c r="H16" s="94">
        <v>0.01</v>
      </c>
      <c r="I16" s="94">
        <v>0</v>
      </c>
      <c r="J16" s="94">
        <v>0.13</v>
      </c>
      <c r="K16" s="94">
        <v>0.09</v>
      </c>
      <c r="L16" s="94">
        <v>-0.05</v>
      </c>
      <c r="M16" s="94">
        <v>-0.64</v>
      </c>
      <c r="N16" s="63">
        <v>0.3</v>
      </c>
      <c r="O16" s="61"/>
      <c r="P16" s="61"/>
    </row>
    <row r="17" spans="1:16" ht="15" customHeight="1" x14ac:dyDescent="0.5">
      <c r="A17" s="62" t="s">
        <v>119</v>
      </c>
      <c r="B17" s="94">
        <v>3.33</v>
      </c>
      <c r="C17" s="94">
        <v>0.1</v>
      </c>
      <c r="D17" s="94">
        <v>0.01</v>
      </c>
      <c r="E17" s="94">
        <v>0</v>
      </c>
      <c r="F17" s="94">
        <v>0.01</v>
      </c>
      <c r="G17" s="94">
        <v>0.03</v>
      </c>
      <c r="H17" s="94">
        <v>0.06</v>
      </c>
      <c r="I17" s="94">
        <v>-0.01</v>
      </c>
      <c r="J17" s="94">
        <v>0.06</v>
      </c>
      <c r="K17" s="94">
        <v>0.14000000000000001</v>
      </c>
      <c r="L17" s="94">
        <v>7.0000000000000007E-2</v>
      </c>
      <c r="M17" s="94">
        <v>7.0000000000000007E-2</v>
      </c>
      <c r="N17" s="63">
        <v>0.19</v>
      </c>
      <c r="O17" s="61"/>
      <c r="P17" s="61"/>
    </row>
    <row r="18" spans="1:16" ht="15" customHeight="1" x14ac:dyDescent="0.5">
      <c r="A18" s="62" t="s">
        <v>120</v>
      </c>
      <c r="B18" s="94">
        <v>3.07</v>
      </c>
      <c r="C18" s="94">
        <v>0.02</v>
      </c>
      <c r="D18" s="94">
        <v>0.01</v>
      </c>
      <c r="E18" s="94">
        <v>0</v>
      </c>
      <c r="F18" s="94">
        <v>0.01</v>
      </c>
      <c r="G18" s="94">
        <v>0.18</v>
      </c>
      <c r="H18" s="94">
        <v>0.09</v>
      </c>
      <c r="I18" s="94">
        <v>0.02</v>
      </c>
      <c r="J18" s="94">
        <v>0.1</v>
      </c>
      <c r="K18" s="94">
        <v>0.09</v>
      </c>
      <c r="L18" s="94">
        <v>0.04</v>
      </c>
      <c r="M18" s="94">
        <v>0.13</v>
      </c>
      <c r="N18" s="63">
        <v>0.36</v>
      </c>
      <c r="O18" s="61"/>
      <c r="P18" s="61"/>
    </row>
    <row r="19" spans="1:16" ht="15" customHeight="1" x14ac:dyDescent="0.5">
      <c r="A19" s="62" t="s">
        <v>121</v>
      </c>
      <c r="B19" s="94">
        <v>4.5199999999999996</v>
      </c>
      <c r="C19" s="94">
        <v>-0.04</v>
      </c>
      <c r="D19" s="94">
        <v>0</v>
      </c>
      <c r="E19" s="94">
        <v>0</v>
      </c>
      <c r="F19" s="94">
        <v>-0.01</v>
      </c>
      <c r="G19" s="94">
        <v>0.1</v>
      </c>
      <c r="H19" s="94">
        <v>0.04</v>
      </c>
      <c r="I19" s="94">
        <v>0.01</v>
      </c>
      <c r="J19" s="94">
        <v>0.08</v>
      </c>
      <c r="K19" s="94">
        <v>0.13</v>
      </c>
      <c r="L19" s="94">
        <v>-0.02</v>
      </c>
      <c r="M19" s="94">
        <v>0.44</v>
      </c>
      <c r="N19" s="63">
        <v>0.64</v>
      </c>
      <c r="O19" s="61"/>
      <c r="P19" s="61"/>
    </row>
    <row r="20" spans="1:16" s="64" customFormat="1" ht="15" customHeight="1" x14ac:dyDescent="0.5">
      <c r="A20" s="62" t="s">
        <v>122</v>
      </c>
      <c r="B20" s="94">
        <v>3.49</v>
      </c>
      <c r="C20" s="94">
        <v>0.04</v>
      </c>
      <c r="D20" s="94">
        <v>0.02</v>
      </c>
      <c r="E20" s="94">
        <v>-0.02</v>
      </c>
      <c r="F20" s="94">
        <v>0.02</v>
      </c>
      <c r="G20" s="94">
        <v>0.2</v>
      </c>
      <c r="H20" s="94">
        <v>0.05</v>
      </c>
      <c r="I20" s="94">
        <v>-0.02</v>
      </c>
      <c r="J20" s="94">
        <v>0.15</v>
      </c>
      <c r="K20" s="94">
        <v>0.08</v>
      </c>
      <c r="L20" s="94">
        <v>0.12</v>
      </c>
      <c r="M20" s="94">
        <v>0.11</v>
      </c>
      <c r="N20" s="63">
        <v>0.23</v>
      </c>
      <c r="O20" s="61"/>
      <c r="P20" s="61"/>
    </row>
    <row r="21" spans="1:16" ht="15" customHeight="1" x14ac:dyDescent="0.5">
      <c r="A21" s="59" t="s">
        <v>123</v>
      </c>
      <c r="B21" s="93">
        <v>3.13</v>
      </c>
      <c r="C21" s="93">
        <v>0</v>
      </c>
      <c r="D21" s="93">
        <v>0.01</v>
      </c>
      <c r="E21" s="93">
        <v>0</v>
      </c>
      <c r="F21" s="93">
        <v>0</v>
      </c>
      <c r="G21" s="93">
        <v>0.2</v>
      </c>
      <c r="H21" s="93">
        <v>0.13</v>
      </c>
      <c r="I21" s="93">
        <v>0.12</v>
      </c>
      <c r="J21" s="93">
        <v>0.15</v>
      </c>
      <c r="K21" s="93">
        <v>0.15</v>
      </c>
      <c r="L21" s="93">
        <v>0.05</v>
      </c>
      <c r="M21" s="93">
        <v>0.1</v>
      </c>
      <c r="N21" s="60">
        <v>0.2</v>
      </c>
      <c r="O21" s="61"/>
      <c r="P21" s="61"/>
    </row>
    <row r="22" spans="1:16" ht="15" customHeight="1" x14ac:dyDescent="0.5">
      <c r="A22" s="62" t="s">
        <v>124</v>
      </c>
      <c r="B22" s="94">
        <v>3.2</v>
      </c>
      <c r="C22" s="94">
        <v>0.02</v>
      </c>
      <c r="D22" s="94">
        <v>0.01</v>
      </c>
      <c r="E22" s="94">
        <v>0</v>
      </c>
      <c r="F22" s="94">
        <v>-0.02</v>
      </c>
      <c r="G22" s="94">
        <v>0.03</v>
      </c>
      <c r="H22" s="94">
        <v>-0.02</v>
      </c>
      <c r="I22" s="94">
        <v>0.15</v>
      </c>
      <c r="J22" s="94">
        <v>0.06</v>
      </c>
      <c r="K22" s="94">
        <v>0.21</v>
      </c>
      <c r="L22" s="94">
        <v>0.06</v>
      </c>
      <c r="M22" s="94">
        <v>0.13</v>
      </c>
      <c r="N22" s="63">
        <v>0.2</v>
      </c>
      <c r="O22" s="61"/>
      <c r="P22" s="61"/>
    </row>
    <row r="23" spans="1:16" ht="15" customHeight="1" x14ac:dyDescent="0.5">
      <c r="A23" s="62" t="s">
        <v>125</v>
      </c>
      <c r="B23" s="94">
        <v>3.13</v>
      </c>
      <c r="C23" s="94">
        <v>0.17</v>
      </c>
      <c r="D23" s="94">
        <v>0.02</v>
      </c>
      <c r="E23" s="94">
        <v>0</v>
      </c>
      <c r="F23" s="94">
        <v>0.01</v>
      </c>
      <c r="G23" s="94">
        <v>0.12</v>
      </c>
      <c r="H23" s="94">
        <v>0.14000000000000001</v>
      </c>
      <c r="I23" s="94">
        <v>0.15</v>
      </c>
      <c r="J23" s="94">
        <v>0.15</v>
      </c>
      <c r="K23" s="94">
        <v>0.14000000000000001</v>
      </c>
      <c r="L23" s="94">
        <v>0.12</v>
      </c>
      <c r="M23" s="94">
        <v>0.04</v>
      </c>
      <c r="N23" s="63">
        <v>0.03</v>
      </c>
      <c r="O23" s="61"/>
      <c r="P23" s="61"/>
    </row>
    <row r="24" spans="1:16" ht="15" customHeight="1" x14ac:dyDescent="0.5">
      <c r="A24" s="62" t="s">
        <v>126</v>
      </c>
      <c r="B24" s="94">
        <v>3.26</v>
      </c>
      <c r="C24" s="94">
        <v>-0.01</v>
      </c>
      <c r="D24" s="94">
        <v>0.02</v>
      </c>
      <c r="E24" s="94">
        <v>0</v>
      </c>
      <c r="F24" s="94">
        <v>0.05</v>
      </c>
      <c r="G24" s="94">
        <v>0.21</v>
      </c>
      <c r="H24" s="94">
        <v>0.19</v>
      </c>
      <c r="I24" s="94">
        <v>0.03</v>
      </c>
      <c r="J24" s="94">
        <v>0.15</v>
      </c>
      <c r="K24" s="94">
        <v>0.08</v>
      </c>
      <c r="L24" s="94">
        <v>0.08</v>
      </c>
      <c r="M24" s="94">
        <v>0.12</v>
      </c>
      <c r="N24" s="63">
        <v>0.28000000000000003</v>
      </c>
      <c r="O24" s="61"/>
      <c r="P24" s="61"/>
    </row>
    <row r="25" spans="1:16" ht="15" customHeight="1" x14ac:dyDescent="0.5">
      <c r="A25" s="62" t="s">
        <v>127</v>
      </c>
      <c r="B25" s="94">
        <v>3.18</v>
      </c>
      <c r="C25" s="94">
        <v>0.09</v>
      </c>
      <c r="D25" s="94">
        <v>0.01</v>
      </c>
      <c r="E25" s="94">
        <v>-0.01</v>
      </c>
      <c r="F25" s="94">
        <v>0</v>
      </c>
      <c r="G25" s="94">
        <v>0.38</v>
      </c>
      <c r="H25" s="94">
        <v>0.28999999999999998</v>
      </c>
      <c r="I25" s="94">
        <v>0.1</v>
      </c>
      <c r="J25" s="94">
        <v>0.17</v>
      </c>
      <c r="K25" s="94">
        <v>0.1</v>
      </c>
      <c r="L25" s="94">
        <v>0.03</v>
      </c>
      <c r="M25" s="94">
        <v>7.0000000000000007E-2</v>
      </c>
      <c r="N25" s="63">
        <v>0.31</v>
      </c>
      <c r="O25" s="61"/>
      <c r="P25" s="61"/>
    </row>
    <row r="26" spans="1:16" s="64" customFormat="1" ht="15" customHeight="1" x14ac:dyDescent="0.5">
      <c r="A26" s="62" t="s">
        <v>128</v>
      </c>
      <c r="B26" s="94">
        <v>2.7</v>
      </c>
      <c r="C26" s="94">
        <v>-0.36</v>
      </c>
      <c r="D26" s="94">
        <v>0.02</v>
      </c>
      <c r="E26" s="94">
        <v>0.01</v>
      </c>
      <c r="F26" s="94">
        <v>0.01</v>
      </c>
      <c r="G26" s="94">
        <v>0.35</v>
      </c>
      <c r="H26" s="94">
        <v>7.0000000000000007E-2</v>
      </c>
      <c r="I26" s="94">
        <v>0.19</v>
      </c>
      <c r="J26" s="94">
        <v>0.31</v>
      </c>
      <c r="K26" s="94">
        <v>0.18</v>
      </c>
      <c r="L26" s="94">
        <v>-0.02</v>
      </c>
      <c r="M26" s="94">
        <v>0.11</v>
      </c>
      <c r="N26" s="63">
        <v>0.03</v>
      </c>
      <c r="O26" s="61"/>
      <c r="P26" s="61"/>
    </row>
    <row r="27" spans="1:16" ht="15" customHeight="1" x14ac:dyDescent="0.5">
      <c r="A27" s="59" t="s">
        <v>129</v>
      </c>
      <c r="B27" s="93">
        <v>3.66</v>
      </c>
      <c r="C27" s="93">
        <v>0.24</v>
      </c>
      <c r="D27" s="93">
        <v>0.03</v>
      </c>
      <c r="E27" s="93">
        <v>0</v>
      </c>
      <c r="F27" s="93">
        <v>0</v>
      </c>
      <c r="G27" s="93">
        <v>0.27</v>
      </c>
      <c r="H27" s="93">
        <v>0.09</v>
      </c>
      <c r="I27" s="93">
        <v>0.01</v>
      </c>
      <c r="J27" s="93">
        <v>0.13</v>
      </c>
      <c r="K27" s="93">
        <v>0.14000000000000001</v>
      </c>
      <c r="L27" s="93">
        <v>0.14000000000000001</v>
      </c>
      <c r="M27" s="93">
        <v>0.09</v>
      </c>
      <c r="N27" s="60">
        <v>0.21</v>
      </c>
      <c r="O27" s="61"/>
      <c r="P27" s="61"/>
    </row>
    <row r="28" spans="1:16" ht="15" customHeight="1" x14ac:dyDescent="0.5">
      <c r="A28" s="62" t="s">
        <v>130</v>
      </c>
      <c r="B28" s="94">
        <v>2.69</v>
      </c>
      <c r="C28" s="94">
        <v>0.44</v>
      </c>
      <c r="D28" s="94">
        <v>0.06</v>
      </c>
      <c r="E28" s="94">
        <v>0</v>
      </c>
      <c r="F28" s="94">
        <v>0</v>
      </c>
      <c r="G28" s="94">
        <v>0.21</v>
      </c>
      <c r="H28" s="94">
        <v>-0.06</v>
      </c>
      <c r="I28" s="94">
        <v>-0.22</v>
      </c>
      <c r="J28" s="94">
        <v>0.28999999999999998</v>
      </c>
      <c r="K28" s="94">
        <v>0.14000000000000001</v>
      </c>
      <c r="L28" s="94">
        <v>0.08</v>
      </c>
      <c r="M28" s="94">
        <v>0.05</v>
      </c>
      <c r="N28" s="63">
        <v>0.12</v>
      </c>
      <c r="O28" s="61"/>
      <c r="P28" s="61"/>
    </row>
    <row r="29" spans="1:16" ht="15" customHeight="1" x14ac:dyDescent="0.5">
      <c r="A29" s="62" t="s">
        <v>131</v>
      </c>
      <c r="B29" s="94">
        <v>3.43</v>
      </c>
      <c r="C29" s="94">
        <v>0.2</v>
      </c>
      <c r="D29" s="94">
        <v>0.05</v>
      </c>
      <c r="E29" s="94">
        <v>-0.02</v>
      </c>
      <c r="F29" s="94">
        <v>0.02</v>
      </c>
      <c r="G29" s="94">
        <v>0.28000000000000003</v>
      </c>
      <c r="H29" s="94">
        <v>-0.2</v>
      </c>
      <c r="I29" s="94">
        <v>0.06</v>
      </c>
      <c r="J29" s="94">
        <v>0</v>
      </c>
      <c r="K29" s="94">
        <v>0.09</v>
      </c>
      <c r="L29" s="94">
        <v>0.21</v>
      </c>
      <c r="M29" s="94">
        <v>0.15</v>
      </c>
      <c r="N29" s="63">
        <v>0.28999999999999998</v>
      </c>
      <c r="O29" s="61"/>
      <c r="P29" s="61"/>
    </row>
    <row r="30" spans="1:16" ht="15" customHeight="1" x14ac:dyDescent="0.5">
      <c r="A30" s="62" t="s">
        <v>132</v>
      </c>
      <c r="B30" s="94">
        <v>4.16</v>
      </c>
      <c r="C30" s="94">
        <v>0.04</v>
      </c>
      <c r="D30" s="94">
        <v>0.01</v>
      </c>
      <c r="E30" s="94">
        <v>0.01</v>
      </c>
      <c r="F30" s="94">
        <v>0.06</v>
      </c>
      <c r="G30" s="94">
        <v>0.39</v>
      </c>
      <c r="H30" s="94">
        <v>0.09</v>
      </c>
      <c r="I30" s="94">
        <v>0.14000000000000001</v>
      </c>
      <c r="J30" s="94">
        <v>0.17</v>
      </c>
      <c r="K30" s="94">
        <v>0.18</v>
      </c>
      <c r="L30" s="94">
        <v>0.09</v>
      </c>
      <c r="M30" s="94">
        <v>0.11</v>
      </c>
      <c r="N30" s="63">
        <v>0.22</v>
      </c>
      <c r="O30" s="61"/>
      <c r="P30" s="61"/>
    </row>
    <row r="31" spans="1:16" ht="15" customHeight="1" x14ac:dyDescent="0.5">
      <c r="A31" s="62" t="s">
        <v>133</v>
      </c>
      <c r="B31" s="94">
        <v>3.77</v>
      </c>
      <c r="C31" s="94">
        <v>0.25</v>
      </c>
      <c r="D31" s="94">
        <v>0.02</v>
      </c>
      <c r="E31" s="94">
        <v>0</v>
      </c>
      <c r="F31" s="94">
        <v>0.01</v>
      </c>
      <c r="G31" s="94">
        <v>0.14000000000000001</v>
      </c>
      <c r="H31" s="94">
        <v>0.37</v>
      </c>
      <c r="I31" s="94">
        <v>0.03</v>
      </c>
      <c r="J31" s="94">
        <v>0.04</v>
      </c>
      <c r="K31" s="94">
        <v>0.14000000000000001</v>
      </c>
      <c r="L31" s="94">
        <v>0.15</v>
      </c>
      <c r="M31" s="94">
        <v>0.05</v>
      </c>
      <c r="N31" s="63">
        <v>0.23</v>
      </c>
      <c r="O31" s="61"/>
      <c r="P31" s="61"/>
    </row>
    <row r="32" spans="1:16" ht="15" customHeight="1" x14ac:dyDescent="0.5">
      <c r="A32" s="62" t="s">
        <v>134</v>
      </c>
      <c r="B32" s="94">
        <v>3.84</v>
      </c>
      <c r="C32" s="94">
        <v>0.56000000000000005</v>
      </c>
      <c r="D32" s="94">
        <v>0.04</v>
      </c>
      <c r="E32" s="94">
        <v>-0.01</v>
      </c>
      <c r="F32" s="94">
        <v>-0.18</v>
      </c>
      <c r="G32" s="94">
        <v>0.44</v>
      </c>
      <c r="H32" s="94">
        <v>0</v>
      </c>
      <c r="I32" s="94">
        <v>-0.19</v>
      </c>
      <c r="J32" s="94">
        <v>0.06</v>
      </c>
      <c r="K32" s="94">
        <v>0.11</v>
      </c>
      <c r="L32" s="94">
        <v>0.24</v>
      </c>
      <c r="M32" s="94">
        <v>0.09</v>
      </c>
      <c r="N32" s="63">
        <v>0.24</v>
      </c>
      <c r="O32" s="61"/>
      <c r="P32" s="61"/>
    </row>
    <row r="33" spans="1:16" ht="15" customHeight="1" x14ac:dyDescent="0.5">
      <c r="A33" s="62" t="s">
        <v>135</v>
      </c>
      <c r="B33" s="94">
        <v>4.01</v>
      </c>
      <c r="C33" s="94">
        <v>0.37</v>
      </c>
      <c r="D33" s="94">
        <v>0.05</v>
      </c>
      <c r="E33" s="94">
        <v>-0.03</v>
      </c>
      <c r="F33" s="94">
        <v>0.01</v>
      </c>
      <c r="G33" s="94">
        <v>0.23</v>
      </c>
      <c r="H33" s="94">
        <v>0.04</v>
      </c>
      <c r="I33" s="94">
        <v>0.03</v>
      </c>
      <c r="J33" s="94">
        <v>0.4</v>
      </c>
      <c r="K33" s="94">
        <v>0.17</v>
      </c>
      <c r="L33" s="94">
        <v>0.21</v>
      </c>
      <c r="M33" s="94">
        <v>0.05</v>
      </c>
      <c r="N33" s="63">
        <v>0.12</v>
      </c>
      <c r="O33" s="61"/>
      <c r="P33" s="61"/>
    </row>
    <row r="34" spans="1:16" s="64" customFormat="1" ht="15" customHeight="1" x14ac:dyDescent="0.5">
      <c r="A34" s="62" t="s">
        <v>136</v>
      </c>
      <c r="B34" s="94">
        <v>2.81</v>
      </c>
      <c r="C34" s="94">
        <v>0.17</v>
      </c>
      <c r="D34" s="94">
        <v>0.03</v>
      </c>
      <c r="E34" s="94">
        <v>0.01</v>
      </c>
      <c r="F34" s="94">
        <v>0.02</v>
      </c>
      <c r="G34" s="94">
        <v>0.22</v>
      </c>
      <c r="H34" s="94">
        <v>-0.06</v>
      </c>
      <c r="I34" s="94">
        <v>-0.09</v>
      </c>
      <c r="J34" s="94">
        <v>0.12</v>
      </c>
      <c r="K34" s="94">
        <v>0.14000000000000001</v>
      </c>
      <c r="L34" s="94">
        <v>0.14000000000000001</v>
      </c>
      <c r="M34" s="94">
        <v>0.06</v>
      </c>
      <c r="N34" s="63">
        <v>0.15</v>
      </c>
      <c r="O34" s="61"/>
      <c r="P34" s="61"/>
    </row>
    <row r="35" spans="1:16" ht="15" customHeight="1" x14ac:dyDescent="0.5">
      <c r="A35" s="59" t="s">
        <v>137</v>
      </c>
      <c r="B35" s="93">
        <v>3.46</v>
      </c>
      <c r="C35" s="93">
        <v>0.42</v>
      </c>
      <c r="D35" s="93">
        <v>0.03</v>
      </c>
      <c r="E35" s="93">
        <v>0</v>
      </c>
      <c r="F35" s="93">
        <v>0</v>
      </c>
      <c r="G35" s="93">
        <v>0.21</v>
      </c>
      <c r="H35" s="93">
        <v>0.12</v>
      </c>
      <c r="I35" s="93">
        <v>0.04</v>
      </c>
      <c r="J35" s="93">
        <v>0.16</v>
      </c>
      <c r="K35" s="93">
        <v>0.11</v>
      </c>
      <c r="L35" s="93">
        <v>0.04</v>
      </c>
      <c r="M35" s="93">
        <v>0.09</v>
      </c>
      <c r="N35" s="60">
        <v>0.17</v>
      </c>
      <c r="O35" s="61"/>
      <c r="P35" s="61"/>
    </row>
    <row r="36" spans="1:16" ht="15" customHeight="1" x14ac:dyDescent="0.5">
      <c r="A36" s="62" t="s">
        <v>138</v>
      </c>
      <c r="B36" s="94">
        <v>4.32</v>
      </c>
      <c r="C36" s="94">
        <v>0.72</v>
      </c>
      <c r="D36" s="94">
        <v>0.06</v>
      </c>
      <c r="E36" s="94">
        <v>-0.01</v>
      </c>
      <c r="F36" s="94">
        <v>0.01</v>
      </c>
      <c r="G36" s="94">
        <v>0.4</v>
      </c>
      <c r="H36" s="94">
        <v>0.3</v>
      </c>
      <c r="I36" s="94">
        <v>0.11</v>
      </c>
      <c r="J36" s="94">
        <v>0.12</v>
      </c>
      <c r="K36" s="94">
        <v>0.15</v>
      </c>
      <c r="L36" s="94">
        <v>-0.02</v>
      </c>
      <c r="M36" s="94">
        <v>0.08</v>
      </c>
      <c r="N36" s="63">
        <v>0.05</v>
      </c>
      <c r="O36" s="61"/>
      <c r="P36" s="61"/>
    </row>
    <row r="37" spans="1:16" ht="15" customHeight="1" x14ac:dyDescent="0.5">
      <c r="A37" s="62" t="s">
        <v>139</v>
      </c>
      <c r="B37" s="94">
        <v>1.88</v>
      </c>
      <c r="C37" s="94">
        <v>1.39</v>
      </c>
      <c r="D37" s="94">
        <v>0.09</v>
      </c>
      <c r="E37" s="94">
        <v>-0.01</v>
      </c>
      <c r="F37" s="94">
        <v>0.04</v>
      </c>
      <c r="G37" s="94">
        <v>0.26</v>
      </c>
      <c r="H37" s="94">
        <v>0.27</v>
      </c>
      <c r="I37" s="94">
        <v>0.11</v>
      </c>
      <c r="J37" s="94">
        <v>0.15</v>
      </c>
      <c r="K37" s="94">
        <v>0.05</v>
      </c>
      <c r="L37" s="94">
        <v>0.06</v>
      </c>
      <c r="M37" s="94">
        <v>0.03</v>
      </c>
      <c r="N37" s="63">
        <v>0.11</v>
      </c>
      <c r="O37" s="61"/>
      <c r="P37" s="61"/>
    </row>
    <row r="38" spans="1:16" ht="15" customHeight="1" x14ac:dyDescent="0.5">
      <c r="A38" s="62" t="s">
        <v>140</v>
      </c>
      <c r="B38" s="94">
        <v>2.38</v>
      </c>
      <c r="C38" s="94">
        <v>0</v>
      </c>
      <c r="D38" s="94">
        <v>0.02</v>
      </c>
      <c r="E38" s="94">
        <v>0</v>
      </c>
      <c r="F38" s="94">
        <v>-0.01</v>
      </c>
      <c r="G38" s="94">
        <v>0.18</v>
      </c>
      <c r="H38" s="94">
        <v>0.09</v>
      </c>
      <c r="I38" s="94">
        <v>0.01</v>
      </c>
      <c r="J38" s="94">
        <v>0.21</v>
      </c>
      <c r="K38" s="94">
        <v>0.15</v>
      </c>
      <c r="L38" s="94">
        <v>0.12</v>
      </c>
      <c r="M38" s="94">
        <v>7.0000000000000007E-2</v>
      </c>
      <c r="N38" s="63">
        <v>0.21</v>
      </c>
      <c r="O38" s="61"/>
      <c r="P38" s="61"/>
    </row>
    <row r="39" spans="1:16" ht="15" customHeight="1" x14ac:dyDescent="0.5">
      <c r="A39" s="62" t="s">
        <v>141</v>
      </c>
      <c r="B39" s="94">
        <v>4.1399999999999997</v>
      </c>
      <c r="C39" s="94">
        <v>1.05</v>
      </c>
      <c r="D39" s="94">
        <v>0.04</v>
      </c>
      <c r="E39" s="94">
        <v>0</v>
      </c>
      <c r="F39" s="94">
        <v>0.01</v>
      </c>
      <c r="G39" s="94">
        <v>0.06</v>
      </c>
      <c r="H39" s="94">
        <v>0</v>
      </c>
      <c r="I39" s="94">
        <v>0.06</v>
      </c>
      <c r="J39" s="94">
        <v>0.15</v>
      </c>
      <c r="K39" s="94">
        <v>0.05</v>
      </c>
      <c r="L39" s="94">
        <v>-0.03</v>
      </c>
      <c r="M39" s="94">
        <v>0.1</v>
      </c>
      <c r="N39" s="63">
        <v>0.32</v>
      </c>
      <c r="O39" s="61"/>
      <c r="P39" s="61"/>
    </row>
    <row r="40" spans="1:16" ht="15" customHeight="1" x14ac:dyDescent="0.5">
      <c r="A40" s="62" t="s">
        <v>142</v>
      </c>
      <c r="B40" s="94">
        <v>3.18</v>
      </c>
      <c r="C40" s="94">
        <v>0.26</v>
      </c>
      <c r="D40" s="94">
        <v>0.05</v>
      </c>
      <c r="E40" s="94">
        <v>-0.02</v>
      </c>
      <c r="F40" s="94">
        <v>0.01</v>
      </c>
      <c r="G40" s="94">
        <v>0.17</v>
      </c>
      <c r="H40" s="94">
        <v>0.19</v>
      </c>
      <c r="I40" s="94">
        <v>0.2</v>
      </c>
      <c r="J40" s="94">
        <v>0.2</v>
      </c>
      <c r="K40" s="94">
        <v>0.09</v>
      </c>
      <c r="L40" s="94">
        <v>-0.04</v>
      </c>
      <c r="M40" s="94">
        <v>7.0000000000000007E-2</v>
      </c>
      <c r="N40" s="63">
        <v>0.1</v>
      </c>
      <c r="O40" s="61"/>
      <c r="P40" s="61"/>
    </row>
    <row r="41" spans="1:16" ht="15" customHeight="1" x14ac:dyDescent="0.5">
      <c r="A41" s="62" t="s">
        <v>143</v>
      </c>
      <c r="B41" s="94">
        <v>2.81</v>
      </c>
      <c r="C41" s="94">
        <v>0.14000000000000001</v>
      </c>
      <c r="D41" s="94">
        <v>0.06</v>
      </c>
      <c r="E41" s="94">
        <v>-0.05</v>
      </c>
      <c r="F41" s="94">
        <v>0.02</v>
      </c>
      <c r="G41" s="94">
        <v>0.14000000000000001</v>
      </c>
      <c r="H41" s="94">
        <v>0.2</v>
      </c>
      <c r="I41" s="94">
        <v>0.15</v>
      </c>
      <c r="J41" s="94">
        <v>0.12</v>
      </c>
      <c r="K41" s="94">
        <v>0.15</v>
      </c>
      <c r="L41" s="94">
        <v>0.05</v>
      </c>
      <c r="M41" s="94">
        <v>0.03</v>
      </c>
      <c r="N41" s="63">
        <v>0.03</v>
      </c>
      <c r="O41" s="61"/>
      <c r="P41" s="61"/>
    </row>
    <row r="42" spans="1:16" ht="15" customHeight="1" x14ac:dyDescent="0.5">
      <c r="A42" s="62" t="s">
        <v>144</v>
      </c>
      <c r="B42" s="94">
        <v>4.2</v>
      </c>
      <c r="C42" s="94">
        <v>0.88</v>
      </c>
      <c r="D42" s="94">
        <v>0.09</v>
      </c>
      <c r="E42" s="94">
        <v>0</v>
      </c>
      <c r="F42" s="94">
        <v>0.02</v>
      </c>
      <c r="G42" s="94">
        <v>0.31</v>
      </c>
      <c r="H42" s="94">
        <v>0.23</v>
      </c>
      <c r="I42" s="94">
        <v>0.1</v>
      </c>
      <c r="J42" s="94">
        <v>0.2</v>
      </c>
      <c r="K42" s="94">
        <v>0.03</v>
      </c>
      <c r="L42" s="94">
        <v>0.04</v>
      </c>
      <c r="M42" s="94">
        <v>0.04</v>
      </c>
      <c r="N42" s="63">
        <v>7.0000000000000007E-2</v>
      </c>
      <c r="O42" s="61"/>
      <c r="P42" s="61"/>
    </row>
    <row r="43" spans="1:16" ht="15" customHeight="1" x14ac:dyDescent="0.5">
      <c r="A43" s="62" t="s">
        <v>145</v>
      </c>
      <c r="B43" s="94">
        <v>4.0999999999999996</v>
      </c>
      <c r="C43" s="94">
        <v>0.83</v>
      </c>
      <c r="D43" s="94">
        <v>0.03</v>
      </c>
      <c r="E43" s="94">
        <v>0</v>
      </c>
      <c r="F43" s="94">
        <v>-0.03</v>
      </c>
      <c r="G43" s="94">
        <v>0.15</v>
      </c>
      <c r="H43" s="94">
        <v>-0.08</v>
      </c>
      <c r="I43" s="94">
        <v>0.06</v>
      </c>
      <c r="J43" s="94">
        <v>0.11</v>
      </c>
      <c r="K43" s="94">
        <v>0.12</v>
      </c>
      <c r="L43" s="94">
        <v>0</v>
      </c>
      <c r="M43" s="94">
        <v>0.13</v>
      </c>
      <c r="N43" s="63">
        <v>0.18</v>
      </c>
      <c r="O43" s="61"/>
      <c r="P43" s="61"/>
    </row>
    <row r="44" spans="1:16" ht="15" customHeight="1" x14ac:dyDescent="0.5">
      <c r="A44" s="62" t="s">
        <v>146</v>
      </c>
      <c r="B44" s="94">
        <v>4.32</v>
      </c>
      <c r="C44" s="94">
        <v>0.78</v>
      </c>
      <c r="D44" s="94">
        <v>0.04</v>
      </c>
      <c r="E44" s="94">
        <v>0.01</v>
      </c>
      <c r="F44" s="94">
        <v>0.04</v>
      </c>
      <c r="G44" s="94">
        <v>0.55000000000000004</v>
      </c>
      <c r="H44" s="94">
        <v>0.27</v>
      </c>
      <c r="I44" s="94">
        <v>-0.05</v>
      </c>
      <c r="J44" s="94">
        <v>0.13</v>
      </c>
      <c r="K44" s="94">
        <v>0.16</v>
      </c>
      <c r="L44" s="94">
        <v>0.06</v>
      </c>
      <c r="M44" s="94">
        <v>0.08</v>
      </c>
      <c r="N44" s="63">
        <v>0.14000000000000001</v>
      </c>
      <c r="O44" s="61"/>
      <c r="P44" s="61"/>
    </row>
    <row r="45" spans="1:16" ht="15" customHeight="1" x14ac:dyDescent="0.5">
      <c r="A45" s="62" t="s">
        <v>147</v>
      </c>
      <c r="B45" s="94">
        <v>4.0999999999999996</v>
      </c>
      <c r="C45" s="96">
        <v>0.08</v>
      </c>
      <c r="D45" s="94">
        <v>0.01</v>
      </c>
      <c r="E45" s="94">
        <v>0.01</v>
      </c>
      <c r="F45" s="94">
        <v>-0.01</v>
      </c>
      <c r="G45" s="94">
        <v>0.31</v>
      </c>
      <c r="H45" s="94">
        <v>0.38</v>
      </c>
      <c r="I45" s="94">
        <v>0.02</v>
      </c>
      <c r="J45" s="94">
        <v>0.2</v>
      </c>
      <c r="K45" s="94">
        <v>0.06</v>
      </c>
      <c r="L45" s="94">
        <v>-0.05</v>
      </c>
      <c r="M45" s="94">
        <v>0.1</v>
      </c>
      <c r="N45" s="63">
        <v>0.21</v>
      </c>
      <c r="O45" s="61"/>
      <c r="P45" s="61"/>
    </row>
    <row r="46" spans="1:16" ht="15" customHeight="1" x14ac:dyDescent="0.5">
      <c r="A46" s="62" t="s">
        <v>148</v>
      </c>
      <c r="B46" s="94">
        <v>4.29</v>
      </c>
      <c r="C46" s="94">
        <v>0.1</v>
      </c>
      <c r="D46" s="94">
        <v>0.01</v>
      </c>
      <c r="E46" s="94">
        <v>0</v>
      </c>
      <c r="F46" s="94">
        <v>0.01</v>
      </c>
      <c r="G46" s="94">
        <v>0.2</v>
      </c>
      <c r="H46" s="94">
        <v>0.11</v>
      </c>
      <c r="I46" s="94">
        <v>-0.01</v>
      </c>
      <c r="J46" s="94">
        <v>0.11</v>
      </c>
      <c r="K46" s="94">
        <v>0.11</v>
      </c>
      <c r="L46" s="94">
        <v>7.0000000000000007E-2</v>
      </c>
      <c r="M46" s="94">
        <v>0.19</v>
      </c>
      <c r="N46" s="63">
        <v>0.13</v>
      </c>
      <c r="O46" s="61"/>
      <c r="P46" s="61"/>
    </row>
    <row r="47" spans="1:16" s="64" customFormat="1" ht="15" customHeight="1" x14ac:dyDescent="0.5">
      <c r="A47" s="62" t="s">
        <v>149</v>
      </c>
      <c r="B47" s="94">
        <v>2.62</v>
      </c>
      <c r="C47" s="96">
        <v>0.17</v>
      </c>
      <c r="D47" s="94">
        <v>0.01</v>
      </c>
      <c r="E47" s="94">
        <v>-0.02</v>
      </c>
      <c r="F47" s="94">
        <v>0.04</v>
      </c>
      <c r="G47" s="94">
        <v>0.28000000000000003</v>
      </c>
      <c r="H47" s="94">
        <v>0.12</v>
      </c>
      <c r="I47" s="94">
        <v>-0.06</v>
      </c>
      <c r="J47" s="94">
        <v>0.03</v>
      </c>
      <c r="K47" s="94">
        <v>0.1</v>
      </c>
      <c r="L47" s="94">
        <v>-0.04</v>
      </c>
      <c r="M47" s="94">
        <v>0.08</v>
      </c>
      <c r="N47" s="63">
        <v>0.08</v>
      </c>
      <c r="O47" s="61"/>
      <c r="P47" s="61"/>
    </row>
    <row r="48" spans="1:16" ht="15" customHeight="1" x14ac:dyDescent="0.5">
      <c r="A48" s="59" t="s">
        <v>150</v>
      </c>
      <c r="B48" s="93">
        <v>3.7</v>
      </c>
      <c r="C48" s="93">
        <v>0.09</v>
      </c>
      <c r="D48" s="93">
        <v>0.01</v>
      </c>
      <c r="E48" s="93">
        <v>-0.03</v>
      </c>
      <c r="F48" s="93">
        <v>0.04</v>
      </c>
      <c r="G48" s="93">
        <v>0.33</v>
      </c>
      <c r="H48" s="93">
        <v>0.14000000000000001</v>
      </c>
      <c r="I48" s="93">
        <v>0.03</v>
      </c>
      <c r="J48" s="93">
        <v>0.19</v>
      </c>
      <c r="K48" s="93">
        <v>0.14000000000000001</v>
      </c>
      <c r="L48" s="93">
        <v>0.14000000000000001</v>
      </c>
      <c r="M48" s="93">
        <v>0.15</v>
      </c>
      <c r="N48" s="60">
        <v>0.31</v>
      </c>
      <c r="O48" s="61"/>
      <c r="P48" s="61"/>
    </row>
    <row r="49" spans="1:16" ht="15" customHeight="1" x14ac:dyDescent="0.5">
      <c r="A49" s="62" t="s">
        <v>151</v>
      </c>
      <c r="B49" s="94">
        <v>3.71</v>
      </c>
      <c r="C49" s="94">
        <v>0.02</v>
      </c>
      <c r="D49" s="94">
        <v>-0.04</v>
      </c>
      <c r="E49" s="94">
        <v>0.04</v>
      </c>
      <c r="F49" s="94">
        <v>-0.02</v>
      </c>
      <c r="G49" s="94">
        <v>0.2</v>
      </c>
      <c r="H49" s="94">
        <v>0.2</v>
      </c>
      <c r="I49" s="94">
        <v>0.02</v>
      </c>
      <c r="J49" s="94">
        <v>0.15</v>
      </c>
      <c r="K49" s="94">
        <v>0.13</v>
      </c>
      <c r="L49" s="94">
        <v>0.1</v>
      </c>
      <c r="M49" s="94">
        <v>0.08</v>
      </c>
      <c r="N49" s="63">
        <v>0.28999999999999998</v>
      </c>
      <c r="O49" s="61"/>
      <c r="P49" s="61"/>
    </row>
    <row r="50" spans="1:16" ht="15" customHeight="1" x14ac:dyDescent="0.5">
      <c r="A50" s="62" t="s">
        <v>152</v>
      </c>
      <c r="B50" s="94">
        <v>3.21</v>
      </c>
      <c r="C50" s="94">
        <v>-0.12</v>
      </c>
      <c r="D50" s="94">
        <v>0.03</v>
      </c>
      <c r="E50" s="94">
        <v>0.1</v>
      </c>
      <c r="F50" s="94">
        <v>0.03</v>
      </c>
      <c r="G50" s="94">
        <v>0.21</v>
      </c>
      <c r="H50" s="94">
        <v>0.05</v>
      </c>
      <c r="I50" s="94">
        <v>0.06</v>
      </c>
      <c r="J50" s="94">
        <v>-0.01</v>
      </c>
      <c r="K50" s="94">
        <v>0.17</v>
      </c>
      <c r="L50" s="94">
        <v>0.13</v>
      </c>
      <c r="M50" s="94">
        <v>0.01</v>
      </c>
      <c r="N50" s="63">
        <v>0.09</v>
      </c>
      <c r="O50" s="61"/>
      <c r="P50" s="61"/>
    </row>
    <row r="51" spans="1:16" ht="15" customHeight="1" x14ac:dyDescent="0.5">
      <c r="A51" s="62" t="s">
        <v>153</v>
      </c>
      <c r="B51" s="94">
        <v>3.25</v>
      </c>
      <c r="C51" s="94">
        <v>0.34</v>
      </c>
      <c r="D51" s="94">
        <v>0.02</v>
      </c>
      <c r="E51" s="94">
        <v>-0.12</v>
      </c>
      <c r="F51" s="94">
        <v>0.04</v>
      </c>
      <c r="G51" s="94">
        <v>0.4</v>
      </c>
      <c r="H51" s="94">
        <v>0.03</v>
      </c>
      <c r="I51" s="94">
        <v>0.05</v>
      </c>
      <c r="J51" s="94">
        <v>0.13</v>
      </c>
      <c r="K51" s="94">
        <v>0.14000000000000001</v>
      </c>
      <c r="L51" s="94">
        <v>0.22</v>
      </c>
      <c r="M51" s="94">
        <v>0.06</v>
      </c>
      <c r="N51" s="63">
        <v>0.09</v>
      </c>
      <c r="O51" s="61"/>
      <c r="P51" s="61"/>
    </row>
    <row r="52" spans="1:16" s="64" customFormat="1" ht="15" customHeight="1" x14ac:dyDescent="0.5">
      <c r="A52" s="62" t="s">
        <v>154</v>
      </c>
      <c r="B52" s="94">
        <v>3.78</v>
      </c>
      <c r="C52" s="94">
        <v>0.09</v>
      </c>
      <c r="D52" s="94">
        <v>0.01</v>
      </c>
      <c r="E52" s="94">
        <v>-0.04</v>
      </c>
      <c r="F52" s="94">
        <v>0.05</v>
      </c>
      <c r="G52" s="94">
        <v>0.36</v>
      </c>
      <c r="H52" s="94">
        <v>0.15</v>
      </c>
      <c r="I52" s="94">
        <v>0.03</v>
      </c>
      <c r="J52" s="94">
        <v>0.21</v>
      </c>
      <c r="K52" s="94">
        <v>0.14000000000000001</v>
      </c>
      <c r="L52" s="94">
        <v>0.14000000000000001</v>
      </c>
      <c r="M52" s="94">
        <v>0.18</v>
      </c>
      <c r="N52" s="63">
        <v>0.35</v>
      </c>
      <c r="O52" s="61"/>
      <c r="P52" s="61"/>
    </row>
    <row r="53" spans="1:16" ht="15" customHeight="1" x14ac:dyDescent="0.5">
      <c r="A53" s="59" t="s">
        <v>155</v>
      </c>
      <c r="B53" s="93">
        <v>3.31</v>
      </c>
      <c r="C53" s="93">
        <v>-0.01</v>
      </c>
      <c r="D53" s="93">
        <v>0</v>
      </c>
      <c r="E53" s="93">
        <v>-0.04</v>
      </c>
      <c r="F53" s="93">
        <v>-0.02</v>
      </c>
      <c r="G53" s="93">
        <v>0.31</v>
      </c>
      <c r="H53" s="93">
        <v>0.15</v>
      </c>
      <c r="I53" s="93">
        <v>0.05</v>
      </c>
      <c r="J53" s="93">
        <v>0.08</v>
      </c>
      <c r="K53" s="93">
        <v>0.09</v>
      </c>
      <c r="L53" s="93">
        <v>0.17</v>
      </c>
      <c r="M53" s="93">
        <v>0.16</v>
      </c>
      <c r="N53" s="60">
        <v>0.13</v>
      </c>
      <c r="O53" s="61"/>
      <c r="P53" s="61"/>
    </row>
    <row r="54" spans="1:16" ht="15" customHeight="1" x14ac:dyDescent="0.5">
      <c r="A54" s="62" t="s">
        <v>156</v>
      </c>
      <c r="B54" s="94">
        <v>3.21</v>
      </c>
      <c r="C54" s="94">
        <v>0</v>
      </c>
      <c r="D54" s="94">
        <v>0</v>
      </c>
      <c r="E54" s="94">
        <v>-0.1</v>
      </c>
      <c r="F54" s="94">
        <v>0.02</v>
      </c>
      <c r="G54" s="94">
        <v>0.2</v>
      </c>
      <c r="H54" s="94">
        <v>0.06</v>
      </c>
      <c r="I54" s="94">
        <v>0.04</v>
      </c>
      <c r="J54" s="94">
        <v>0.01</v>
      </c>
      <c r="K54" s="94">
        <v>0.05</v>
      </c>
      <c r="L54" s="94">
        <v>0.17</v>
      </c>
      <c r="M54" s="94">
        <v>0.18</v>
      </c>
      <c r="N54" s="63">
        <v>7.0000000000000007E-2</v>
      </c>
      <c r="O54" s="61"/>
      <c r="P54" s="61"/>
    </row>
    <row r="55" spans="1:16" ht="15" customHeight="1" x14ac:dyDescent="0.5">
      <c r="A55" s="62" t="s">
        <v>157</v>
      </c>
      <c r="B55" s="94">
        <v>1.95</v>
      </c>
      <c r="C55" s="94">
        <v>-0.49</v>
      </c>
      <c r="D55" s="94">
        <v>0.01</v>
      </c>
      <c r="E55" s="94">
        <v>0.03</v>
      </c>
      <c r="F55" s="94">
        <v>0.02</v>
      </c>
      <c r="G55" s="94">
        <v>0.27</v>
      </c>
      <c r="H55" s="94">
        <v>0.28999999999999998</v>
      </c>
      <c r="I55" s="94">
        <v>0.04</v>
      </c>
      <c r="J55" s="94">
        <v>-0.03</v>
      </c>
      <c r="K55" s="94">
        <v>0.11</v>
      </c>
      <c r="L55" s="94">
        <v>-0.05</v>
      </c>
      <c r="M55" s="94">
        <v>0.06</v>
      </c>
      <c r="N55" s="63">
        <v>0.12</v>
      </c>
      <c r="O55" s="61"/>
      <c r="P55" s="61"/>
    </row>
    <row r="56" spans="1:16" ht="15" customHeight="1" x14ac:dyDescent="0.5">
      <c r="A56" s="62" t="s">
        <v>158</v>
      </c>
      <c r="B56" s="94">
        <v>3.14</v>
      </c>
      <c r="C56" s="94">
        <v>0.3</v>
      </c>
      <c r="D56" s="94">
        <v>0.01</v>
      </c>
      <c r="E56" s="94">
        <v>0.02</v>
      </c>
      <c r="F56" s="94">
        <v>0.03</v>
      </c>
      <c r="G56" s="94">
        <v>0.04</v>
      </c>
      <c r="H56" s="94">
        <v>7.0000000000000007E-2</v>
      </c>
      <c r="I56" s="94">
        <v>-7.0000000000000007E-2</v>
      </c>
      <c r="J56" s="94">
        <v>0.23</v>
      </c>
      <c r="K56" s="94">
        <v>0.1</v>
      </c>
      <c r="L56" s="94">
        <v>0.33</v>
      </c>
      <c r="M56" s="94">
        <v>0.11</v>
      </c>
      <c r="N56" s="63">
        <v>0.13</v>
      </c>
      <c r="O56" s="61"/>
      <c r="P56" s="61"/>
    </row>
    <row r="57" spans="1:16" ht="15" customHeight="1" x14ac:dyDescent="0.5">
      <c r="A57" s="62" t="s">
        <v>159</v>
      </c>
      <c r="B57" s="94">
        <v>4.37</v>
      </c>
      <c r="C57" s="94">
        <v>7.0000000000000007E-2</v>
      </c>
      <c r="D57" s="94">
        <v>0.01</v>
      </c>
      <c r="E57" s="94">
        <v>0.02</v>
      </c>
      <c r="F57" s="94">
        <v>-0.14000000000000001</v>
      </c>
      <c r="G57" s="94">
        <v>0.68</v>
      </c>
      <c r="H57" s="94">
        <v>0.3</v>
      </c>
      <c r="I57" s="94">
        <v>0.11</v>
      </c>
      <c r="J57" s="94">
        <v>0.24</v>
      </c>
      <c r="K57" s="94">
        <v>0.14000000000000001</v>
      </c>
      <c r="L57" s="94">
        <v>0.15</v>
      </c>
      <c r="M57" s="94">
        <v>0.2</v>
      </c>
      <c r="N57" s="63">
        <v>0.27</v>
      </c>
      <c r="O57" s="61"/>
      <c r="P57" s="61"/>
    </row>
    <row r="58" spans="1:16" s="64" customFormat="1" ht="15" customHeight="1" x14ac:dyDescent="0.5">
      <c r="A58" s="62" t="s">
        <v>160</v>
      </c>
      <c r="B58" s="94">
        <v>3.02</v>
      </c>
      <c r="C58" s="96">
        <v>0.24</v>
      </c>
      <c r="D58" s="94">
        <v>-0.01</v>
      </c>
      <c r="E58" s="94">
        <v>-7.0000000000000007E-2</v>
      </c>
      <c r="F58" s="94">
        <v>0.03</v>
      </c>
      <c r="G58" s="94">
        <v>0.24</v>
      </c>
      <c r="H58" s="96">
        <v>0.06</v>
      </c>
      <c r="I58" s="96">
        <v>-0.01</v>
      </c>
      <c r="J58" s="94">
        <v>0.03</v>
      </c>
      <c r="K58" s="94">
        <v>0.13</v>
      </c>
      <c r="L58" s="94">
        <v>0.43</v>
      </c>
      <c r="M58" s="94">
        <v>0.05</v>
      </c>
      <c r="N58" s="63">
        <v>0.1</v>
      </c>
      <c r="O58" s="61"/>
      <c r="P58" s="61"/>
    </row>
    <row r="59" spans="1:16" ht="15" customHeight="1" x14ac:dyDescent="0.5">
      <c r="A59" s="59" t="s">
        <v>161</v>
      </c>
      <c r="B59" s="93">
        <v>3.24</v>
      </c>
      <c r="C59" s="93">
        <v>0.09</v>
      </c>
      <c r="D59" s="93">
        <v>0.08</v>
      </c>
      <c r="E59" s="93">
        <v>0</v>
      </c>
      <c r="F59" s="93">
        <v>0.01</v>
      </c>
      <c r="G59" s="93">
        <v>0.11</v>
      </c>
      <c r="H59" s="93">
        <v>-0.05</v>
      </c>
      <c r="I59" s="93">
        <v>0.01</v>
      </c>
      <c r="J59" s="93">
        <v>0.11</v>
      </c>
      <c r="K59" s="93">
        <v>0.15</v>
      </c>
      <c r="L59" s="93">
        <v>0.11</v>
      </c>
      <c r="M59" s="93">
        <v>0.1</v>
      </c>
      <c r="N59" s="60">
        <v>0.12</v>
      </c>
      <c r="O59" s="61"/>
      <c r="P59" s="61"/>
    </row>
    <row r="60" spans="1:16" ht="15" customHeight="1" x14ac:dyDescent="0.5">
      <c r="A60" s="62" t="s">
        <v>162</v>
      </c>
      <c r="B60" s="94">
        <v>3.63</v>
      </c>
      <c r="C60" s="94">
        <v>0.01</v>
      </c>
      <c r="D60" s="94">
        <v>0.02</v>
      </c>
      <c r="E60" s="94">
        <v>0.23</v>
      </c>
      <c r="F60" s="94">
        <v>0.06</v>
      </c>
      <c r="G60" s="94">
        <v>0.23</v>
      </c>
      <c r="H60" s="94">
        <v>-0.01</v>
      </c>
      <c r="I60" s="94">
        <v>0.03</v>
      </c>
      <c r="J60" s="94">
        <v>0.02</v>
      </c>
      <c r="K60" s="94">
        <v>0.11</v>
      </c>
      <c r="L60" s="94">
        <v>0.21</v>
      </c>
      <c r="M60" s="94">
        <v>7.0000000000000007E-2</v>
      </c>
      <c r="N60" s="63">
        <v>0.06</v>
      </c>
      <c r="O60" s="61"/>
      <c r="P60" s="61"/>
    </row>
    <row r="61" spans="1:16" ht="15" customHeight="1" x14ac:dyDescent="0.5">
      <c r="A61" s="62" t="s">
        <v>163</v>
      </c>
      <c r="B61" s="94">
        <v>3.25</v>
      </c>
      <c r="C61" s="94">
        <v>0.09</v>
      </c>
      <c r="D61" s="94">
        <v>0.11</v>
      </c>
      <c r="E61" s="94">
        <v>0</v>
      </c>
      <c r="F61" s="94">
        <v>0.01</v>
      </c>
      <c r="G61" s="94">
        <v>0.1</v>
      </c>
      <c r="H61" s="94">
        <v>0.02</v>
      </c>
      <c r="I61" s="94">
        <v>0.01</v>
      </c>
      <c r="J61" s="94">
        <v>0.11</v>
      </c>
      <c r="K61" s="94">
        <v>0.13</v>
      </c>
      <c r="L61" s="94">
        <v>0.15</v>
      </c>
      <c r="M61" s="94">
        <v>0.08</v>
      </c>
      <c r="N61" s="63">
        <v>0.1</v>
      </c>
      <c r="O61" s="61"/>
      <c r="P61" s="61"/>
    </row>
    <row r="62" spans="1:16" ht="15" customHeight="1" x14ac:dyDescent="0.5">
      <c r="A62" s="62" t="s">
        <v>164</v>
      </c>
      <c r="B62" s="94">
        <v>3.49</v>
      </c>
      <c r="C62" s="94">
        <v>7.0000000000000007E-2</v>
      </c>
      <c r="D62" s="94">
        <v>0.01</v>
      </c>
      <c r="E62" s="94">
        <v>0</v>
      </c>
      <c r="F62" s="94">
        <v>0.01</v>
      </c>
      <c r="G62" s="94">
        <v>0.25</v>
      </c>
      <c r="H62" s="94">
        <v>0.02</v>
      </c>
      <c r="I62" s="94">
        <v>0.02</v>
      </c>
      <c r="J62" s="94">
        <v>7.0000000000000007E-2</v>
      </c>
      <c r="K62" s="94">
        <v>0.24</v>
      </c>
      <c r="L62" s="94">
        <v>-0.55000000000000004</v>
      </c>
      <c r="M62" s="94">
        <v>7.0000000000000007E-2</v>
      </c>
      <c r="N62" s="63">
        <v>7.0000000000000007E-2</v>
      </c>
      <c r="O62" s="61"/>
      <c r="P62" s="61"/>
    </row>
    <row r="63" spans="1:16" ht="15" customHeight="1" x14ac:dyDescent="0.5">
      <c r="A63" s="62" t="s">
        <v>165</v>
      </c>
      <c r="B63" s="94">
        <v>3.07</v>
      </c>
      <c r="C63" s="94">
        <v>0</v>
      </c>
      <c r="D63" s="94">
        <v>0</v>
      </c>
      <c r="E63" s="94">
        <v>0.03</v>
      </c>
      <c r="F63" s="94">
        <v>0.01</v>
      </c>
      <c r="G63" s="94">
        <v>0.35</v>
      </c>
      <c r="H63" s="94">
        <v>0.1</v>
      </c>
      <c r="I63" s="94">
        <v>-0.04</v>
      </c>
      <c r="J63" s="94">
        <v>0.04</v>
      </c>
      <c r="K63" s="94">
        <v>0.11</v>
      </c>
      <c r="L63" s="94">
        <v>-0.03</v>
      </c>
      <c r="M63" s="94">
        <v>0.09</v>
      </c>
      <c r="N63" s="63">
        <v>0.08</v>
      </c>
      <c r="O63" s="61"/>
      <c r="P63" s="61"/>
    </row>
    <row r="64" spans="1:16" ht="15" customHeight="1" x14ac:dyDescent="0.5">
      <c r="A64" s="62" t="s">
        <v>166</v>
      </c>
      <c r="B64" s="94">
        <v>3.1</v>
      </c>
      <c r="C64" s="94">
        <v>0.13</v>
      </c>
      <c r="D64" s="94">
        <v>-0.28000000000000003</v>
      </c>
      <c r="E64" s="94">
        <v>0.01</v>
      </c>
      <c r="F64" s="94">
        <v>0</v>
      </c>
      <c r="G64" s="94">
        <v>0.17</v>
      </c>
      <c r="H64" s="94">
        <v>-0.1</v>
      </c>
      <c r="I64" s="94">
        <v>-0.05</v>
      </c>
      <c r="J64" s="94">
        <v>0.14000000000000001</v>
      </c>
      <c r="K64" s="94">
        <v>0.12</v>
      </c>
      <c r="L64" s="94">
        <v>0</v>
      </c>
      <c r="M64" s="94">
        <v>0.21</v>
      </c>
      <c r="N64" s="63">
        <v>0.22</v>
      </c>
      <c r="O64" s="61"/>
      <c r="P64" s="61"/>
    </row>
    <row r="65" spans="1:16" s="64" customFormat="1" ht="15" customHeight="1" x14ac:dyDescent="0.5">
      <c r="A65" s="62" t="s">
        <v>167</v>
      </c>
      <c r="B65" s="94">
        <v>3.25</v>
      </c>
      <c r="C65" s="94">
        <v>0.08</v>
      </c>
      <c r="D65" s="94">
        <v>0.08</v>
      </c>
      <c r="E65" s="94">
        <v>0</v>
      </c>
      <c r="F65" s="94">
        <v>0.01</v>
      </c>
      <c r="G65" s="94">
        <v>-0.02</v>
      </c>
      <c r="H65" s="94">
        <v>-0.45</v>
      </c>
      <c r="I65" s="94">
        <v>0.03</v>
      </c>
      <c r="J65" s="94">
        <v>0.13</v>
      </c>
      <c r="K65" s="94">
        <v>0.26</v>
      </c>
      <c r="L65" s="94">
        <v>0.11</v>
      </c>
      <c r="M65" s="94">
        <v>0.19</v>
      </c>
      <c r="N65" s="63">
        <v>0.19</v>
      </c>
      <c r="O65" s="61"/>
      <c r="P65" s="61"/>
    </row>
    <row r="66" spans="1:16" s="153" customFormat="1" ht="15" customHeight="1" x14ac:dyDescent="0.45">
      <c r="A66" s="163" t="s">
        <v>180</v>
      </c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5"/>
      <c r="M66" s="155"/>
      <c r="N66" s="155"/>
    </row>
    <row r="67" spans="1:16" s="153" customFormat="1" ht="15" customHeight="1" x14ac:dyDescent="0.45">
      <c r="A67" s="164" t="s">
        <v>68</v>
      </c>
    </row>
    <row r="68" spans="1:16" ht="15" customHeight="1" x14ac:dyDescent="0.5">
      <c r="A68" s="163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</row>
    <row r="69" spans="1:16" ht="15" customHeight="1" x14ac:dyDescent="0.5">
      <c r="A69" s="163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</row>
    <row r="70" spans="1:16" ht="15" customHeight="1" x14ac:dyDescent="0.5">
      <c r="A70" s="163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</row>
    <row r="71" spans="1:16" ht="15" customHeight="1" x14ac:dyDescent="0.5"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</row>
    <row r="72" spans="1:16" ht="15" customHeight="1" x14ac:dyDescent="0.5"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</row>
    <row r="73" spans="1:16" ht="15" customHeight="1" x14ac:dyDescent="0.5"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</row>
    <row r="74" spans="1:16" ht="15" customHeight="1" x14ac:dyDescent="0.5"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</row>
    <row r="75" spans="1:16" ht="15" customHeight="1" x14ac:dyDescent="0.5"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</row>
    <row r="76" spans="1:16" ht="15" customHeight="1" x14ac:dyDescent="0.5"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</row>
    <row r="77" spans="1:16" ht="15" customHeight="1" x14ac:dyDescent="0.5"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</row>
    <row r="78" spans="1:16" ht="15" customHeight="1" x14ac:dyDescent="0.5"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</row>
    <row r="79" spans="1:16" ht="15" customHeight="1" x14ac:dyDescent="0.5"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</row>
    <row r="80" spans="1:16" ht="15" customHeight="1" x14ac:dyDescent="0.5"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</row>
    <row r="81" s="58" customFormat="1" ht="15" customHeight="1" x14ac:dyDescent="0.5"/>
    <row r="82" s="58" customFormat="1" ht="15" customHeight="1" x14ac:dyDescent="0.5"/>
    <row r="83" s="58" customFormat="1" ht="15" customHeight="1" x14ac:dyDescent="0.5"/>
    <row r="84" s="58" customFormat="1" ht="15" customHeight="1" x14ac:dyDescent="0.5"/>
    <row r="85" s="58" customFormat="1" ht="15" customHeight="1" x14ac:dyDescent="0.5"/>
    <row r="86" s="58" customFormat="1" ht="15" customHeight="1" x14ac:dyDescent="0.5"/>
    <row r="87" s="58" customFormat="1" ht="15" customHeight="1" x14ac:dyDescent="0.5"/>
    <row r="88" s="58" customFormat="1" ht="15" customHeight="1" x14ac:dyDescent="0.5"/>
    <row r="89" s="58" customFormat="1" ht="15" customHeight="1" x14ac:dyDescent="0.5"/>
    <row r="90" s="58" customFormat="1" ht="15" customHeight="1" x14ac:dyDescent="0.5"/>
    <row r="91" s="58" customFormat="1" ht="15" customHeight="1" x14ac:dyDescent="0.5"/>
    <row r="92" s="58" customFormat="1" ht="15" customHeight="1" x14ac:dyDescent="0.5"/>
    <row r="93" s="58" customFormat="1" ht="15" customHeight="1" x14ac:dyDescent="0.5"/>
    <row r="94" s="58" customFormat="1" ht="15" customHeight="1" x14ac:dyDescent="0.5"/>
    <row r="95" s="58" customFormat="1" ht="15" customHeight="1" x14ac:dyDescent="0.5"/>
    <row r="96" s="58" customFormat="1" ht="15" customHeight="1" x14ac:dyDescent="0.5"/>
    <row r="97" s="58" customFormat="1" ht="15" customHeight="1" x14ac:dyDescent="0.5"/>
    <row r="98" s="58" customFormat="1" ht="15" customHeight="1" x14ac:dyDescent="0.5"/>
    <row r="99" s="58" customFormat="1" ht="15" customHeight="1" x14ac:dyDescent="0.5"/>
    <row r="100" s="58" customFormat="1" ht="15" customHeight="1" x14ac:dyDescent="0.5"/>
    <row r="101" s="58" customFormat="1" ht="15" customHeight="1" x14ac:dyDescent="0.5"/>
    <row r="102" s="58" customFormat="1" ht="15" customHeight="1" x14ac:dyDescent="0.5"/>
    <row r="103" s="58" customFormat="1" ht="15" customHeight="1" x14ac:dyDescent="0.5"/>
    <row r="104" s="58" customFormat="1" x14ac:dyDescent="0.5"/>
    <row r="105" s="58" customFormat="1" x14ac:dyDescent="0.5"/>
    <row r="106" s="58" customFormat="1" x14ac:dyDescent="0.5"/>
    <row r="107" s="58" customFormat="1" x14ac:dyDescent="0.5"/>
    <row r="108" s="58" customFormat="1" x14ac:dyDescent="0.5"/>
    <row r="109" s="58" customFormat="1" x14ac:dyDescent="0.5"/>
    <row r="110" s="58" customFormat="1" x14ac:dyDescent="0.5"/>
    <row r="111" s="58" customFormat="1" x14ac:dyDescent="0.5"/>
    <row r="112" s="58" customFormat="1" x14ac:dyDescent="0.5"/>
    <row r="113" s="58" customFormat="1" x14ac:dyDescent="0.5"/>
    <row r="114" s="58" customFormat="1" x14ac:dyDescent="0.5"/>
    <row r="115" s="58" customFormat="1" x14ac:dyDescent="0.5"/>
    <row r="116" s="58" customFormat="1" x14ac:dyDescent="0.5"/>
    <row r="117" s="58" customFormat="1" x14ac:dyDescent="0.5"/>
    <row r="118" s="58" customFormat="1" x14ac:dyDescent="0.5"/>
    <row r="119" s="58" customFormat="1" x14ac:dyDescent="0.5"/>
    <row r="120" s="58" customFormat="1" x14ac:dyDescent="0.5"/>
    <row r="121" s="58" customFormat="1" x14ac:dyDescent="0.5"/>
    <row r="122" s="58" customFormat="1" x14ac:dyDescent="0.5"/>
    <row r="123" s="58" customFormat="1" x14ac:dyDescent="0.5"/>
    <row r="124" s="58" customFormat="1" x14ac:dyDescent="0.5"/>
    <row r="125" s="58" customFormat="1" x14ac:dyDescent="0.5"/>
    <row r="126" s="58" customFormat="1" x14ac:dyDescent="0.5"/>
    <row r="127" s="58" customFormat="1" x14ac:dyDescent="0.5"/>
    <row r="128" s="58" customFormat="1" x14ac:dyDescent="0.5"/>
    <row r="129" s="58" customFormat="1" x14ac:dyDescent="0.5"/>
    <row r="130" s="58" customFormat="1" x14ac:dyDescent="0.5"/>
    <row r="131" s="58" customFormat="1" x14ac:dyDescent="0.5"/>
    <row r="132" s="58" customFormat="1" x14ac:dyDescent="0.5"/>
    <row r="133" s="58" customFormat="1" x14ac:dyDescent="0.5"/>
    <row r="134" s="58" customFormat="1" x14ac:dyDescent="0.5"/>
    <row r="135" s="58" customFormat="1" x14ac:dyDescent="0.5"/>
    <row r="136" s="58" customFormat="1" x14ac:dyDescent="0.5"/>
    <row r="137" s="58" customFormat="1" x14ac:dyDescent="0.5"/>
  </sheetData>
  <mergeCells count="16">
    <mergeCell ref="A1:N1"/>
    <mergeCell ref="C4:C5"/>
    <mergeCell ref="D4:D5"/>
    <mergeCell ref="E4:E5"/>
    <mergeCell ref="F4:F5"/>
    <mergeCell ref="G4:G5"/>
    <mergeCell ref="H4:I4"/>
    <mergeCell ref="J4:J5"/>
    <mergeCell ref="K4:K5"/>
    <mergeCell ref="L4:L5"/>
    <mergeCell ref="M4:M5"/>
    <mergeCell ref="A3:A5"/>
    <mergeCell ref="A2:N2"/>
    <mergeCell ref="B3:B5"/>
    <mergeCell ref="C3:N3"/>
    <mergeCell ref="N4:N5"/>
  </mergeCells>
  <printOptions horizontalCentered="1"/>
  <pageMargins left="0.7" right="0.7" top="0.75" bottom="0.75" header="0.3" footer="0.3"/>
  <pageSetup scale="46" orientation="portrait" r:id="rId1"/>
  <headerFooter>
    <oddHeader xml:space="preserve">&amp;RFRIDAY, March 28, 2025
</oddHeader>
  </headerFooter>
  <customProperties>
    <customPr name="SourceTable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F46B3-4D41-49E7-8751-4DA3787F73EE}">
  <dimension ref="A1:N146"/>
  <sheetViews>
    <sheetView zoomScaleNormal="100" zoomScaleSheetLayoutView="75" workbookViewId="0">
      <selection sqref="A1:M1"/>
    </sheetView>
  </sheetViews>
  <sheetFormatPr defaultColWidth="9.109375" defaultRowHeight="14.1" x14ac:dyDescent="0.5"/>
  <cols>
    <col min="1" max="1" width="20.88671875" style="58" customWidth="1"/>
    <col min="2" max="2" width="14.44140625" style="58" customWidth="1"/>
    <col min="3" max="3" width="12.6640625" style="58" customWidth="1"/>
    <col min="4" max="4" width="13.88671875" style="58" customWidth="1"/>
    <col min="5" max="5" width="18" style="58" customWidth="1"/>
    <col min="6" max="6" width="12.6640625" style="58" customWidth="1"/>
    <col min="7" max="7" width="14.109375" style="58" customWidth="1"/>
    <col min="8" max="8" width="12.33203125" style="58" customWidth="1"/>
    <col min="9" max="9" width="16.33203125" style="58" customWidth="1"/>
    <col min="10" max="10" width="16.6640625" style="58" customWidth="1"/>
    <col min="11" max="12" width="9.6640625" style="58" customWidth="1"/>
    <col min="13" max="13" width="9.6640625" style="65" customWidth="1"/>
    <col min="14" max="16384" width="9.109375" style="58"/>
  </cols>
  <sheetData>
    <row r="1" spans="1:14" ht="20.100000000000001" customHeight="1" x14ac:dyDescent="0.5">
      <c r="A1" s="367" t="s">
        <v>223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176"/>
    </row>
    <row r="2" spans="1:14" x14ac:dyDescent="0.5">
      <c r="A2" s="379" t="s">
        <v>172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2"/>
    </row>
    <row r="3" spans="1:14" x14ac:dyDescent="0.5">
      <c r="A3" s="371"/>
      <c r="B3" s="380" t="s">
        <v>168</v>
      </c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66"/>
    </row>
    <row r="4" spans="1:14" ht="15" customHeight="1" x14ac:dyDescent="0.5">
      <c r="A4" s="372"/>
      <c r="B4" s="302" t="s">
        <v>85</v>
      </c>
      <c r="C4" s="304" t="s">
        <v>86</v>
      </c>
      <c r="D4" s="306" t="s">
        <v>87</v>
      </c>
      <c r="E4" s="306" t="s">
        <v>88</v>
      </c>
      <c r="F4" s="304" t="s">
        <v>89</v>
      </c>
      <c r="G4" s="304" t="s">
        <v>90</v>
      </c>
      <c r="H4" s="306" t="s">
        <v>173</v>
      </c>
      <c r="I4" s="306" t="s">
        <v>91</v>
      </c>
      <c r="J4" s="302" t="s">
        <v>92</v>
      </c>
      <c r="K4" s="308" t="s">
        <v>93</v>
      </c>
      <c r="L4" s="309"/>
      <c r="M4" s="309"/>
      <c r="N4" s="32"/>
    </row>
    <row r="5" spans="1:14" ht="84.9" customHeight="1" x14ac:dyDescent="0.5">
      <c r="A5" s="373"/>
      <c r="B5" s="303"/>
      <c r="C5" s="305"/>
      <c r="D5" s="307"/>
      <c r="E5" s="307"/>
      <c r="F5" s="305"/>
      <c r="G5" s="305"/>
      <c r="H5" s="307"/>
      <c r="I5" s="307"/>
      <c r="J5" s="305"/>
      <c r="K5" s="97" t="s">
        <v>94</v>
      </c>
      <c r="L5" s="97" t="s">
        <v>95</v>
      </c>
      <c r="M5" s="91" t="s">
        <v>96</v>
      </c>
    </row>
    <row r="6" spans="1:14" ht="15" customHeight="1" x14ac:dyDescent="0.5">
      <c r="A6" s="27" t="s">
        <v>108</v>
      </c>
      <c r="B6" s="98">
        <v>0.09</v>
      </c>
      <c r="C6" s="98">
        <v>0.56999999999999995</v>
      </c>
      <c r="D6" s="98">
        <v>0.06</v>
      </c>
      <c r="E6" s="98">
        <v>0.09</v>
      </c>
      <c r="F6" s="98">
        <v>0.06</v>
      </c>
      <c r="G6" s="98">
        <v>0.54</v>
      </c>
      <c r="H6" s="98">
        <v>0.05</v>
      </c>
      <c r="I6" s="98">
        <v>0.14000000000000001</v>
      </c>
      <c r="J6" s="98">
        <v>0.09</v>
      </c>
      <c r="K6" s="98">
        <v>0.09</v>
      </c>
      <c r="L6" s="98">
        <v>0.02</v>
      </c>
      <c r="M6" s="67">
        <v>0.49</v>
      </c>
    </row>
    <row r="7" spans="1:14" ht="15" customHeight="1" x14ac:dyDescent="0.5">
      <c r="A7" s="27" t="s">
        <v>109</v>
      </c>
      <c r="B7" s="98">
        <v>0.11</v>
      </c>
      <c r="C7" s="98">
        <v>0.72</v>
      </c>
      <c r="D7" s="98">
        <v>-0.03</v>
      </c>
      <c r="E7" s="98">
        <v>0.1</v>
      </c>
      <c r="F7" s="98">
        <v>0.12</v>
      </c>
      <c r="G7" s="98">
        <v>0.47</v>
      </c>
      <c r="H7" s="98">
        <v>0.02</v>
      </c>
      <c r="I7" s="98">
        <v>0.15</v>
      </c>
      <c r="J7" s="98">
        <v>7.0000000000000007E-2</v>
      </c>
      <c r="K7" s="98">
        <v>0.06</v>
      </c>
      <c r="L7" s="98">
        <v>0.01</v>
      </c>
      <c r="M7" s="67">
        <v>0.27</v>
      </c>
    </row>
    <row r="8" spans="1:14" ht="15" customHeight="1" x14ac:dyDescent="0.5">
      <c r="A8" s="28" t="s">
        <v>110</v>
      </c>
      <c r="B8" s="99">
        <v>0.06</v>
      </c>
      <c r="C8" s="99">
        <v>0.47</v>
      </c>
      <c r="D8" s="99">
        <v>-0.46</v>
      </c>
      <c r="E8" s="99">
        <v>0.12</v>
      </c>
      <c r="F8" s="99">
        <v>0.17</v>
      </c>
      <c r="G8" s="99">
        <v>0.44</v>
      </c>
      <c r="H8" s="99">
        <v>0.01</v>
      </c>
      <c r="I8" s="99">
        <v>0.16</v>
      </c>
      <c r="J8" s="99">
        <v>0.06</v>
      </c>
      <c r="K8" s="99">
        <v>0.02</v>
      </c>
      <c r="L8" s="99">
        <v>0.01</v>
      </c>
      <c r="M8" s="68">
        <v>0.09</v>
      </c>
    </row>
    <row r="9" spans="1:14" ht="15" customHeight="1" x14ac:dyDescent="0.5">
      <c r="A9" s="28" t="s">
        <v>111</v>
      </c>
      <c r="B9" s="99">
        <v>0.13</v>
      </c>
      <c r="C9" s="99">
        <v>0.56000000000000005</v>
      </c>
      <c r="D9" s="99">
        <v>-0.34</v>
      </c>
      <c r="E9" s="99">
        <v>0.15</v>
      </c>
      <c r="F9" s="99">
        <v>0.06</v>
      </c>
      <c r="G9" s="99">
        <v>0.42</v>
      </c>
      <c r="H9" s="99">
        <v>0.04</v>
      </c>
      <c r="I9" s="99">
        <v>0.24</v>
      </c>
      <c r="J9" s="99">
        <v>0.11</v>
      </c>
      <c r="K9" s="99">
        <v>0.16</v>
      </c>
      <c r="L9" s="99">
        <v>0.01</v>
      </c>
      <c r="M9" s="68">
        <v>0.43</v>
      </c>
    </row>
    <row r="10" spans="1:14" ht="15" customHeight="1" x14ac:dyDescent="0.5">
      <c r="A10" s="28" t="s">
        <v>112</v>
      </c>
      <c r="B10" s="99">
        <v>0.12</v>
      </c>
      <c r="C10" s="99">
        <v>0.93</v>
      </c>
      <c r="D10" s="99">
        <v>0.18</v>
      </c>
      <c r="E10" s="99">
        <v>0.06</v>
      </c>
      <c r="F10" s="99">
        <v>0.1</v>
      </c>
      <c r="G10" s="99">
        <v>0.47</v>
      </c>
      <c r="H10" s="99">
        <v>-0.01</v>
      </c>
      <c r="I10" s="99">
        <v>0.13</v>
      </c>
      <c r="J10" s="99">
        <v>0.06</v>
      </c>
      <c r="K10" s="99">
        <v>0.05</v>
      </c>
      <c r="L10" s="99">
        <v>0</v>
      </c>
      <c r="M10" s="68">
        <v>0.31</v>
      </c>
    </row>
    <row r="11" spans="1:14" ht="15" customHeight="1" x14ac:dyDescent="0.5">
      <c r="A11" s="28" t="s">
        <v>113</v>
      </c>
      <c r="B11" s="99">
        <v>0.12</v>
      </c>
      <c r="C11" s="99">
        <v>0.74</v>
      </c>
      <c r="D11" s="99">
        <v>0.18</v>
      </c>
      <c r="E11" s="99">
        <v>0.23</v>
      </c>
      <c r="F11" s="99">
        <v>0.18</v>
      </c>
      <c r="G11" s="99">
        <v>0.61</v>
      </c>
      <c r="H11" s="99">
        <v>0.16</v>
      </c>
      <c r="I11" s="99">
        <v>0.14000000000000001</v>
      </c>
      <c r="J11" s="99">
        <v>0.08</v>
      </c>
      <c r="K11" s="99">
        <v>0.09</v>
      </c>
      <c r="L11" s="99">
        <v>0.01</v>
      </c>
      <c r="M11" s="68">
        <v>0.3</v>
      </c>
    </row>
    <row r="12" spans="1:14" ht="15" customHeight="1" x14ac:dyDescent="0.5">
      <c r="A12" s="28" t="s">
        <v>114</v>
      </c>
      <c r="B12" s="99">
        <v>0.11</v>
      </c>
      <c r="C12" s="99">
        <v>0.42</v>
      </c>
      <c r="D12" s="99">
        <v>0.12</v>
      </c>
      <c r="E12" s="99">
        <v>0.2</v>
      </c>
      <c r="F12" s="99">
        <v>0.01</v>
      </c>
      <c r="G12" s="99">
        <v>0.45</v>
      </c>
      <c r="H12" s="99">
        <v>-0.05</v>
      </c>
      <c r="I12" s="99">
        <v>0.16</v>
      </c>
      <c r="J12" s="99">
        <v>7.0000000000000007E-2</v>
      </c>
      <c r="K12" s="99">
        <v>0.08</v>
      </c>
      <c r="L12" s="99">
        <v>0.03</v>
      </c>
      <c r="M12" s="68">
        <v>0.35</v>
      </c>
    </row>
    <row r="13" spans="1:14" ht="15" customHeight="1" x14ac:dyDescent="0.5">
      <c r="A13" s="28" t="s">
        <v>115</v>
      </c>
      <c r="B13" s="99">
        <v>7.0000000000000007E-2</v>
      </c>
      <c r="C13" s="99">
        <v>0.38</v>
      </c>
      <c r="D13" s="99">
        <v>0.05</v>
      </c>
      <c r="E13" s="99">
        <v>7.0000000000000007E-2</v>
      </c>
      <c r="F13" s="99">
        <v>0.14000000000000001</v>
      </c>
      <c r="G13" s="99">
        <v>0.37</v>
      </c>
      <c r="H13" s="99">
        <v>0.06</v>
      </c>
      <c r="I13" s="99">
        <v>0.17</v>
      </c>
      <c r="J13" s="99">
        <v>0.13</v>
      </c>
      <c r="K13" s="99">
        <v>0.15</v>
      </c>
      <c r="L13" s="99">
        <v>0.01</v>
      </c>
      <c r="M13" s="68">
        <v>0.54</v>
      </c>
    </row>
    <row r="14" spans="1:14" ht="15" customHeight="1" x14ac:dyDescent="0.5">
      <c r="A14" s="27" t="s">
        <v>116</v>
      </c>
      <c r="B14" s="98">
        <v>0.08</v>
      </c>
      <c r="C14" s="98">
        <v>0.79</v>
      </c>
      <c r="D14" s="98">
        <v>0.19</v>
      </c>
      <c r="E14" s="98">
        <v>0.11</v>
      </c>
      <c r="F14" s="98">
        <v>7.0000000000000007E-2</v>
      </c>
      <c r="G14" s="98">
        <v>0.68</v>
      </c>
      <c r="H14" s="98">
        <v>7.0000000000000007E-2</v>
      </c>
      <c r="I14" s="98">
        <v>0.12</v>
      </c>
      <c r="J14" s="98">
        <v>0.1</v>
      </c>
      <c r="K14" s="98">
        <v>0.15</v>
      </c>
      <c r="L14" s="98">
        <v>0.01</v>
      </c>
      <c r="M14" s="67">
        <v>0.47</v>
      </c>
    </row>
    <row r="15" spans="1:14" ht="15" customHeight="1" x14ac:dyDescent="0.5">
      <c r="A15" s="28" t="s">
        <v>117</v>
      </c>
      <c r="B15" s="99">
        <v>0.38</v>
      </c>
      <c r="C15" s="99">
        <v>0.56000000000000005</v>
      </c>
      <c r="D15" s="99">
        <v>0.37</v>
      </c>
      <c r="E15" s="99">
        <v>-0.05</v>
      </c>
      <c r="F15" s="99">
        <v>0.05</v>
      </c>
      <c r="G15" s="99">
        <v>0.57999999999999996</v>
      </c>
      <c r="H15" s="99">
        <v>0.03</v>
      </c>
      <c r="I15" s="99">
        <v>0.12</v>
      </c>
      <c r="J15" s="99">
        <v>0.11</v>
      </c>
      <c r="K15" s="99">
        <v>0.09</v>
      </c>
      <c r="L15" s="99">
        <v>0.02</v>
      </c>
      <c r="M15" s="68">
        <v>0.63</v>
      </c>
    </row>
    <row r="16" spans="1:14" ht="15" customHeight="1" x14ac:dyDescent="0.5">
      <c r="A16" s="28" t="s">
        <v>118</v>
      </c>
      <c r="B16" s="99">
        <v>0.23</v>
      </c>
      <c r="C16" s="99">
        <v>3.96</v>
      </c>
      <c r="D16" s="99">
        <v>0.1</v>
      </c>
      <c r="E16" s="99">
        <v>0.13</v>
      </c>
      <c r="F16" s="99">
        <v>0.19</v>
      </c>
      <c r="G16" s="99">
        <v>0.5</v>
      </c>
      <c r="H16" s="99">
        <v>0</v>
      </c>
      <c r="I16" s="99">
        <v>0.28000000000000003</v>
      </c>
      <c r="J16" s="99">
        <v>0.75</v>
      </c>
      <c r="K16" s="99">
        <v>2.82</v>
      </c>
      <c r="L16" s="99">
        <v>7.0000000000000007E-2</v>
      </c>
      <c r="M16" s="68">
        <v>0.36</v>
      </c>
    </row>
    <row r="17" spans="1:13" ht="15" customHeight="1" x14ac:dyDescent="0.5">
      <c r="A17" s="28" t="s">
        <v>119</v>
      </c>
      <c r="B17" s="99">
        <v>0.1</v>
      </c>
      <c r="C17" s="99">
        <v>0.62</v>
      </c>
      <c r="D17" s="99">
        <v>0.06</v>
      </c>
      <c r="E17" s="99">
        <v>0.01</v>
      </c>
      <c r="F17" s="99">
        <v>0.01</v>
      </c>
      <c r="G17" s="99">
        <v>0.66</v>
      </c>
      <c r="H17" s="99">
        <v>0.05</v>
      </c>
      <c r="I17" s="99">
        <v>0.06</v>
      </c>
      <c r="J17" s="99">
        <v>0.11</v>
      </c>
      <c r="K17" s="99">
        <v>0.47</v>
      </c>
      <c r="L17" s="99">
        <v>0.03</v>
      </c>
      <c r="M17" s="68">
        <v>0.41</v>
      </c>
    </row>
    <row r="18" spans="1:13" ht="15" customHeight="1" x14ac:dyDescent="0.5">
      <c r="A18" s="28" t="s">
        <v>120</v>
      </c>
      <c r="B18" s="99">
        <v>0.06</v>
      </c>
      <c r="C18" s="99">
        <v>0.55000000000000004</v>
      </c>
      <c r="D18" s="99">
        <v>0.16</v>
      </c>
      <c r="E18" s="99">
        <v>0.21</v>
      </c>
      <c r="F18" s="99">
        <v>0.05</v>
      </c>
      <c r="G18" s="99">
        <v>0.44</v>
      </c>
      <c r="H18" s="99">
        <v>0.05</v>
      </c>
      <c r="I18" s="99">
        <v>0.05</v>
      </c>
      <c r="J18" s="99">
        <v>0.11</v>
      </c>
      <c r="K18" s="99">
        <v>0.02</v>
      </c>
      <c r="L18" s="99">
        <v>0.01</v>
      </c>
      <c r="M18" s="68">
        <v>0.34</v>
      </c>
    </row>
    <row r="19" spans="1:13" ht="15" customHeight="1" x14ac:dyDescent="0.5">
      <c r="A19" s="28" t="s">
        <v>121</v>
      </c>
      <c r="B19" s="99">
        <v>0.08</v>
      </c>
      <c r="C19" s="99">
        <v>0.98</v>
      </c>
      <c r="D19" s="99">
        <v>0.21</v>
      </c>
      <c r="E19" s="99">
        <v>0.12</v>
      </c>
      <c r="F19" s="99">
        <v>0.1</v>
      </c>
      <c r="G19" s="99">
        <v>0.76</v>
      </c>
      <c r="H19" s="99">
        <v>0.08</v>
      </c>
      <c r="I19" s="99">
        <v>0.16</v>
      </c>
      <c r="J19" s="99">
        <v>0.06</v>
      </c>
      <c r="K19" s="99">
        <v>0.03</v>
      </c>
      <c r="L19" s="99">
        <v>0.01</v>
      </c>
      <c r="M19" s="68">
        <v>0.57999999999999996</v>
      </c>
    </row>
    <row r="20" spans="1:13" ht="15" customHeight="1" x14ac:dyDescent="0.5">
      <c r="A20" s="28" t="s">
        <v>122</v>
      </c>
      <c r="B20" s="99">
        <v>0.08</v>
      </c>
      <c r="C20" s="99">
        <v>0.5</v>
      </c>
      <c r="D20" s="99">
        <v>0.22</v>
      </c>
      <c r="E20" s="99">
        <v>0.06</v>
      </c>
      <c r="F20" s="99">
        <v>0.08</v>
      </c>
      <c r="G20" s="99">
        <v>0.76</v>
      </c>
      <c r="H20" s="99">
        <v>0.06</v>
      </c>
      <c r="I20" s="99">
        <v>0.14000000000000001</v>
      </c>
      <c r="J20" s="99">
        <v>0.11</v>
      </c>
      <c r="K20" s="99">
        <v>0.09</v>
      </c>
      <c r="L20" s="99">
        <v>0</v>
      </c>
      <c r="M20" s="68">
        <v>0.41</v>
      </c>
    </row>
    <row r="21" spans="1:13" ht="15" customHeight="1" x14ac:dyDescent="0.5">
      <c r="A21" s="27" t="s">
        <v>123</v>
      </c>
      <c r="B21" s="98">
        <v>0.1</v>
      </c>
      <c r="C21" s="98">
        <v>0.47</v>
      </c>
      <c r="D21" s="98">
        <v>0.09</v>
      </c>
      <c r="E21" s="98">
        <v>0.11</v>
      </c>
      <c r="F21" s="98">
        <v>0.03</v>
      </c>
      <c r="G21" s="98">
        <v>0.55000000000000004</v>
      </c>
      <c r="H21" s="98">
        <v>0.08</v>
      </c>
      <c r="I21" s="98">
        <v>0.12</v>
      </c>
      <c r="J21" s="98">
        <v>0.1</v>
      </c>
      <c r="K21" s="98">
        <v>0.06</v>
      </c>
      <c r="L21" s="98">
        <v>0.01</v>
      </c>
      <c r="M21" s="67">
        <v>0.3</v>
      </c>
    </row>
    <row r="22" spans="1:13" ht="15" customHeight="1" x14ac:dyDescent="0.5">
      <c r="A22" s="28" t="s">
        <v>124</v>
      </c>
      <c r="B22" s="99">
        <v>0.06</v>
      </c>
      <c r="C22" s="99">
        <v>0.68</v>
      </c>
      <c r="D22" s="99">
        <v>0.13</v>
      </c>
      <c r="E22" s="99">
        <v>0.04</v>
      </c>
      <c r="F22" s="99">
        <v>0.01</v>
      </c>
      <c r="G22" s="99">
        <v>0.56000000000000005</v>
      </c>
      <c r="H22" s="99">
        <v>0.13</v>
      </c>
      <c r="I22" s="99">
        <v>0.15</v>
      </c>
      <c r="J22" s="99">
        <v>0.13</v>
      </c>
      <c r="K22" s="99">
        <v>0.04</v>
      </c>
      <c r="L22" s="99">
        <v>0.01</v>
      </c>
      <c r="M22" s="68">
        <v>0.43</v>
      </c>
    </row>
    <row r="23" spans="1:13" ht="15" customHeight="1" x14ac:dyDescent="0.5">
      <c r="A23" s="28" t="s">
        <v>125</v>
      </c>
      <c r="B23" s="99">
        <v>0.26</v>
      </c>
      <c r="C23" s="99">
        <v>0.4</v>
      </c>
      <c r="D23" s="99">
        <v>0.08</v>
      </c>
      <c r="E23" s="99">
        <v>0.12</v>
      </c>
      <c r="F23" s="99">
        <v>0.09</v>
      </c>
      <c r="G23" s="99">
        <v>0.56999999999999995</v>
      </c>
      <c r="H23" s="99">
        <v>7.0000000000000007E-2</v>
      </c>
      <c r="I23" s="99">
        <v>0.01</v>
      </c>
      <c r="J23" s="99">
        <v>0.03</v>
      </c>
      <c r="K23" s="99">
        <v>0.05</v>
      </c>
      <c r="L23" s="99">
        <v>0</v>
      </c>
      <c r="M23" s="68">
        <v>0.33</v>
      </c>
    </row>
    <row r="24" spans="1:13" ht="15" customHeight="1" x14ac:dyDescent="0.5">
      <c r="A24" s="28" t="s">
        <v>126</v>
      </c>
      <c r="B24" s="99">
        <v>0.13</v>
      </c>
      <c r="C24" s="99">
        <v>0.44</v>
      </c>
      <c r="D24" s="99">
        <v>0.08</v>
      </c>
      <c r="E24" s="99">
        <v>0.13</v>
      </c>
      <c r="F24" s="99">
        <v>0.03</v>
      </c>
      <c r="G24" s="99">
        <v>0.57999999999999996</v>
      </c>
      <c r="H24" s="99">
        <v>0.1</v>
      </c>
      <c r="I24" s="99">
        <v>0.13</v>
      </c>
      <c r="J24" s="99">
        <v>0.12</v>
      </c>
      <c r="K24" s="99">
        <v>0.05</v>
      </c>
      <c r="L24" s="99">
        <v>0</v>
      </c>
      <c r="M24" s="68">
        <v>0.27</v>
      </c>
    </row>
    <row r="25" spans="1:13" ht="15" customHeight="1" x14ac:dyDescent="0.5">
      <c r="A25" s="28" t="s">
        <v>127</v>
      </c>
      <c r="B25" s="99">
        <v>0.05</v>
      </c>
      <c r="C25" s="99">
        <v>0.32</v>
      </c>
      <c r="D25" s="99">
        <v>7.0000000000000007E-2</v>
      </c>
      <c r="E25" s="99">
        <v>0.12</v>
      </c>
      <c r="F25" s="99">
        <v>0</v>
      </c>
      <c r="G25" s="99">
        <v>0.56999999999999995</v>
      </c>
      <c r="H25" s="99">
        <v>0.04</v>
      </c>
      <c r="I25" s="99">
        <v>0.08</v>
      </c>
      <c r="J25" s="99">
        <v>0.09</v>
      </c>
      <c r="K25" s="99">
        <v>0.09</v>
      </c>
      <c r="L25" s="99">
        <v>0.01</v>
      </c>
      <c r="M25" s="68">
        <v>0.2</v>
      </c>
    </row>
    <row r="26" spans="1:13" ht="15" customHeight="1" x14ac:dyDescent="0.5">
      <c r="A26" s="28" t="s">
        <v>128</v>
      </c>
      <c r="B26" s="99">
        <v>0.08</v>
      </c>
      <c r="C26" s="99">
        <v>0.41</v>
      </c>
      <c r="D26" s="99">
        <v>0.05</v>
      </c>
      <c r="E26" s="99">
        <v>0.2</v>
      </c>
      <c r="F26" s="99">
        <v>7.0000000000000007E-2</v>
      </c>
      <c r="G26" s="99">
        <v>0.4</v>
      </c>
      <c r="H26" s="99">
        <v>0.01</v>
      </c>
      <c r="I26" s="99">
        <v>0.23</v>
      </c>
      <c r="J26" s="99">
        <v>0.11</v>
      </c>
      <c r="K26" s="99">
        <v>0.05</v>
      </c>
      <c r="L26" s="99">
        <v>0</v>
      </c>
      <c r="M26" s="68">
        <v>0.17</v>
      </c>
    </row>
    <row r="27" spans="1:13" ht="15" customHeight="1" x14ac:dyDescent="0.5">
      <c r="A27" s="27" t="s">
        <v>129</v>
      </c>
      <c r="B27" s="98">
        <v>7.0000000000000007E-2</v>
      </c>
      <c r="C27" s="98">
        <v>0.4</v>
      </c>
      <c r="D27" s="98">
        <v>0.12</v>
      </c>
      <c r="E27" s="98">
        <v>7.0000000000000007E-2</v>
      </c>
      <c r="F27" s="98">
        <v>0.05</v>
      </c>
      <c r="G27" s="98">
        <v>0.69</v>
      </c>
      <c r="H27" s="98">
        <v>0.02</v>
      </c>
      <c r="I27" s="98">
        <v>0.13</v>
      </c>
      <c r="J27" s="98">
        <v>0.12</v>
      </c>
      <c r="K27" s="98">
        <v>0.08</v>
      </c>
      <c r="L27" s="98">
        <v>0.02</v>
      </c>
      <c r="M27" s="67">
        <v>0.55000000000000004</v>
      </c>
    </row>
    <row r="28" spans="1:13" ht="15" customHeight="1" x14ac:dyDescent="0.5">
      <c r="A28" s="28" t="s">
        <v>130</v>
      </c>
      <c r="B28" s="99">
        <v>0.03</v>
      </c>
      <c r="C28" s="99">
        <v>0.23</v>
      </c>
      <c r="D28" s="99">
        <v>-0.25</v>
      </c>
      <c r="E28" s="99">
        <v>-0.01</v>
      </c>
      <c r="F28" s="99">
        <v>0.04</v>
      </c>
      <c r="G28" s="99">
        <v>0.52</v>
      </c>
      <c r="H28" s="99">
        <v>0.02</v>
      </c>
      <c r="I28" s="99">
        <v>0.11</v>
      </c>
      <c r="J28" s="99">
        <v>0.12</v>
      </c>
      <c r="K28" s="99">
        <v>7.0000000000000007E-2</v>
      </c>
      <c r="L28" s="99">
        <v>0.01</v>
      </c>
      <c r="M28" s="68">
        <v>0.68</v>
      </c>
    </row>
    <row r="29" spans="1:13" ht="15" customHeight="1" x14ac:dyDescent="0.5">
      <c r="A29" s="28" t="s">
        <v>131</v>
      </c>
      <c r="B29" s="99">
        <v>0.2</v>
      </c>
      <c r="C29" s="99">
        <v>0.37</v>
      </c>
      <c r="D29" s="99">
        <v>0.12</v>
      </c>
      <c r="E29" s="99">
        <v>0.14000000000000001</v>
      </c>
      <c r="F29" s="99">
        <v>0.06</v>
      </c>
      <c r="G29" s="99">
        <v>0.54</v>
      </c>
      <c r="H29" s="99">
        <v>0</v>
      </c>
      <c r="I29" s="99">
        <v>0.16</v>
      </c>
      <c r="J29" s="99">
        <v>0.12</v>
      </c>
      <c r="K29" s="99">
        <v>0.08</v>
      </c>
      <c r="L29" s="99">
        <v>0.04</v>
      </c>
      <c r="M29" s="68">
        <v>0.48</v>
      </c>
    </row>
    <row r="30" spans="1:13" ht="15" customHeight="1" x14ac:dyDescent="0.5">
      <c r="A30" s="28" t="s">
        <v>132</v>
      </c>
      <c r="B30" s="99">
        <v>7.0000000000000007E-2</v>
      </c>
      <c r="C30" s="99">
        <v>0.49</v>
      </c>
      <c r="D30" s="99">
        <v>0.26</v>
      </c>
      <c r="E30" s="99">
        <v>0.04</v>
      </c>
      <c r="F30" s="99">
        <v>0.01</v>
      </c>
      <c r="G30" s="99">
        <v>0.85</v>
      </c>
      <c r="H30" s="99">
        <v>0.08</v>
      </c>
      <c r="I30" s="99">
        <v>0.1</v>
      </c>
      <c r="J30" s="99">
        <v>0.1</v>
      </c>
      <c r="K30" s="99">
        <v>0.06</v>
      </c>
      <c r="L30" s="99">
        <v>0.01</v>
      </c>
      <c r="M30" s="68">
        <v>0.59</v>
      </c>
    </row>
    <row r="31" spans="1:13" ht="15" customHeight="1" x14ac:dyDescent="0.5">
      <c r="A31" s="28" t="s">
        <v>133</v>
      </c>
      <c r="B31" s="99">
        <v>0.04</v>
      </c>
      <c r="C31" s="99">
        <v>0.43</v>
      </c>
      <c r="D31" s="99">
        <v>0.15</v>
      </c>
      <c r="E31" s="99">
        <v>0.08</v>
      </c>
      <c r="F31" s="99">
        <v>0.11</v>
      </c>
      <c r="G31" s="99">
        <v>0.7</v>
      </c>
      <c r="H31" s="99">
        <v>-0.04</v>
      </c>
      <c r="I31" s="99">
        <v>0.19</v>
      </c>
      <c r="J31" s="99">
        <v>0.13</v>
      </c>
      <c r="K31" s="99">
        <v>0.08</v>
      </c>
      <c r="L31" s="99">
        <v>0.02</v>
      </c>
      <c r="M31" s="68">
        <v>0.45</v>
      </c>
    </row>
    <row r="32" spans="1:13" ht="15" customHeight="1" x14ac:dyDescent="0.5">
      <c r="A32" s="28" t="s">
        <v>134</v>
      </c>
      <c r="B32" s="99">
        <v>0.04</v>
      </c>
      <c r="C32" s="99">
        <v>0.35</v>
      </c>
      <c r="D32" s="99">
        <v>0.17</v>
      </c>
      <c r="E32" s="99">
        <v>0.14000000000000001</v>
      </c>
      <c r="F32" s="99">
        <v>0.06</v>
      </c>
      <c r="G32" s="99">
        <v>0.64</v>
      </c>
      <c r="H32" s="99">
        <v>0.05</v>
      </c>
      <c r="I32" s="99">
        <v>0.08</v>
      </c>
      <c r="J32" s="99">
        <v>0.13</v>
      </c>
      <c r="K32" s="99">
        <v>7.0000000000000007E-2</v>
      </c>
      <c r="L32" s="99">
        <v>0.02</v>
      </c>
      <c r="M32" s="68">
        <v>0.68</v>
      </c>
    </row>
    <row r="33" spans="1:13" ht="15" customHeight="1" x14ac:dyDescent="0.5">
      <c r="A33" s="28" t="s">
        <v>135</v>
      </c>
      <c r="B33" s="99">
        <v>0.12</v>
      </c>
      <c r="C33" s="99">
        <v>0.42</v>
      </c>
      <c r="D33" s="99">
        <v>0.15</v>
      </c>
      <c r="E33" s="99">
        <v>0.09</v>
      </c>
      <c r="F33" s="99">
        <v>0.03</v>
      </c>
      <c r="G33" s="99">
        <v>0.88</v>
      </c>
      <c r="H33" s="99">
        <v>0.04</v>
      </c>
      <c r="I33" s="99">
        <v>0.1</v>
      </c>
      <c r="J33" s="99">
        <v>0.08</v>
      </c>
      <c r="K33" s="99">
        <v>0.08</v>
      </c>
      <c r="L33" s="99">
        <v>0.05</v>
      </c>
      <c r="M33" s="68">
        <v>0.34</v>
      </c>
    </row>
    <row r="34" spans="1:13" ht="15" customHeight="1" x14ac:dyDescent="0.5">
      <c r="A34" s="28" t="s">
        <v>136</v>
      </c>
      <c r="B34" s="99">
        <v>0.12</v>
      </c>
      <c r="C34" s="99">
        <v>0.24</v>
      </c>
      <c r="D34" s="99">
        <v>0.08</v>
      </c>
      <c r="E34" s="99">
        <v>7.0000000000000007E-2</v>
      </c>
      <c r="F34" s="99">
        <v>0.04</v>
      </c>
      <c r="G34" s="99">
        <v>0.47</v>
      </c>
      <c r="H34" s="99">
        <v>0.02</v>
      </c>
      <c r="I34" s="99">
        <v>0.11</v>
      </c>
      <c r="J34" s="99">
        <v>0.1</v>
      </c>
      <c r="K34" s="99">
        <v>0.13</v>
      </c>
      <c r="L34" s="99">
        <v>0.02</v>
      </c>
      <c r="M34" s="68">
        <v>0.51</v>
      </c>
    </row>
    <row r="35" spans="1:13" ht="15" customHeight="1" x14ac:dyDescent="0.5">
      <c r="A35" s="27" t="s">
        <v>137</v>
      </c>
      <c r="B35" s="98">
        <v>0.05</v>
      </c>
      <c r="C35" s="98">
        <v>0.53</v>
      </c>
      <c r="D35" s="98">
        <v>-0.08</v>
      </c>
      <c r="E35" s="98">
        <v>0.08</v>
      </c>
      <c r="F35" s="98">
        <v>7.0000000000000007E-2</v>
      </c>
      <c r="G35" s="98">
        <v>0.49</v>
      </c>
      <c r="H35" s="98">
        <v>0.05</v>
      </c>
      <c r="I35" s="98">
        <v>0.11</v>
      </c>
      <c r="J35" s="98">
        <v>0.1</v>
      </c>
      <c r="K35" s="98">
        <v>0.11</v>
      </c>
      <c r="L35" s="98">
        <v>0.03</v>
      </c>
      <c r="M35" s="67">
        <v>0.49</v>
      </c>
    </row>
    <row r="36" spans="1:13" ht="15" customHeight="1" x14ac:dyDescent="0.5">
      <c r="A36" s="28" t="s">
        <v>138</v>
      </c>
      <c r="B36" s="99">
        <v>0.04</v>
      </c>
      <c r="C36" s="99">
        <v>0.56999999999999995</v>
      </c>
      <c r="D36" s="99">
        <v>0.05</v>
      </c>
      <c r="E36" s="99">
        <v>7.0000000000000007E-2</v>
      </c>
      <c r="F36" s="99">
        <v>0.02</v>
      </c>
      <c r="G36" s="99">
        <v>0.56999999999999995</v>
      </c>
      <c r="H36" s="99">
        <v>0.03</v>
      </c>
      <c r="I36" s="99">
        <v>0.06</v>
      </c>
      <c r="J36" s="99">
        <v>0.08</v>
      </c>
      <c r="K36" s="99">
        <v>0.17</v>
      </c>
      <c r="L36" s="99">
        <v>0.02</v>
      </c>
      <c r="M36" s="68">
        <v>0.66</v>
      </c>
    </row>
    <row r="37" spans="1:13" ht="15" customHeight="1" x14ac:dyDescent="0.5">
      <c r="A37" s="28" t="s">
        <v>139</v>
      </c>
      <c r="B37" s="99">
        <v>0.05</v>
      </c>
      <c r="C37" s="99">
        <v>0.26</v>
      </c>
      <c r="D37" s="99">
        <v>-2.33</v>
      </c>
      <c r="E37" s="99">
        <v>0.03</v>
      </c>
      <c r="F37" s="99">
        <v>0.05</v>
      </c>
      <c r="G37" s="99">
        <v>0.71</v>
      </c>
      <c r="H37" s="99">
        <v>0.02</v>
      </c>
      <c r="I37" s="99">
        <v>0.05</v>
      </c>
      <c r="J37" s="99">
        <v>0.08</v>
      </c>
      <c r="K37" s="99">
        <v>7.0000000000000007E-2</v>
      </c>
      <c r="L37" s="99">
        <v>0.01</v>
      </c>
      <c r="M37" s="68">
        <v>0.34</v>
      </c>
    </row>
    <row r="38" spans="1:13" ht="15" customHeight="1" x14ac:dyDescent="0.5">
      <c r="A38" s="28" t="s">
        <v>140</v>
      </c>
      <c r="B38" s="99">
        <v>0.01</v>
      </c>
      <c r="C38" s="99">
        <v>0.42</v>
      </c>
      <c r="D38" s="99">
        <v>-0.26</v>
      </c>
      <c r="E38" s="99">
        <v>0.03</v>
      </c>
      <c r="F38" s="99">
        <v>0.09</v>
      </c>
      <c r="G38" s="99">
        <v>0.4</v>
      </c>
      <c r="H38" s="99">
        <v>0.01</v>
      </c>
      <c r="I38" s="99">
        <v>0.12</v>
      </c>
      <c r="J38" s="99">
        <v>0.12</v>
      </c>
      <c r="K38" s="99">
        <v>0.09</v>
      </c>
      <c r="L38" s="99">
        <v>0.02</v>
      </c>
      <c r="M38" s="68">
        <v>0.28999999999999998</v>
      </c>
    </row>
    <row r="39" spans="1:13" ht="15" customHeight="1" x14ac:dyDescent="0.5">
      <c r="A39" s="28" t="s">
        <v>141</v>
      </c>
      <c r="B39" s="99">
        <v>0.06</v>
      </c>
      <c r="C39" s="99">
        <v>0.62</v>
      </c>
      <c r="D39" s="99">
        <v>0.11</v>
      </c>
      <c r="E39" s="99">
        <v>0.01</v>
      </c>
      <c r="F39" s="99">
        <v>7.0000000000000007E-2</v>
      </c>
      <c r="G39" s="99">
        <v>0.56000000000000005</v>
      </c>
      <c r="H39" s="99">
        <v>0.1</v>
      </c>
      <c r="I39" s="99">
        <v>0.14000000000000001</v>
      </c>
      <c r="J39" s="99">
        <v>0.05</v>
      </c>
      <c r="K39" s="99">
        <v>0.09</v>
      </c>
      <c r="L39" s="99">
        <v>0.03</v>
      </c>
      <c r="M39" s="68">
        <v>0.46</v>
      </c>
    </row>
    <row r="40" spans="1:13" ht="15" customHeight="1" x14ac:dyDescent="0.5">
      <c r="A40" s="28" t="s">
        <v>142</v>
      </c>
      <c r="B40" s="99">
        <v>7.0000000000000007E-2</v>
      </c>
      <c r="C40" s="99">
        <v>0.28000000000000003</v>
      </c>
      <c r="D40" s="99">
        <v>0.1</v>
      </c>
      <c r="E40" s="99">
        <v>0.06</v>
      </c>
      <c r="F40" s="99">
        <v>0.05</v>
      </c>
      <c r="G40" s="99">
        <v>0.61</v>
      </c>
      <c r="H40" s="99">
        <v>-0.02</v>
      </c>
      <c r="I40" s="99">
        <v>7.0000000000000007E-2</v>
      </c>
      <c r="J40" s="99">
        <v>7.0000000000000007E-2</v>
      </c>
      <c r="K40" s="99">
        <v>0.09</v>
      </c>
      <c r="L40" s="99">
        <v>0.04</v>
      </c>
      <c r="M40" s="68">
        <v>0.48</v>
      </c>
    </row>
    <row r="41" spans="1:13" ht="15" customHeight="1" x14ac:dyDescent="0.5">
      <c r="A41" s="28" t="s">
        <v>143</v>
      </c>
      <c r="B41" s="96">
        <v>0.06</v>
      </c>
      <c r="C41" s="99">
        <v>0.24</v>
      </c>
      <c r="D41" s="99">
        <v>0.05</v>
      </c>
      <c r="E41" s="99">
        <v>0.01</v>
      </c>
      <c r="F41" s="99">
        <v>0.05</v>
      </c>
      <c r="G41" s="99">
        <v>0.4</v>
      </c>
      <c r="H41" s="99">
        <v>0.05</v>
      </c>
      <c r="I41" s="99">
        <v>0.19</v>
      </c>
      <c r="J41" s="99">
        <v>0.16</v>
      </c>
      <c r="K41" s="99">
        <v>0.04</v>
      </c>
      <c r="L41" s="99">
        <v>0.02</v>
      </c>
      <c r="M41" s="68">
        <v>0.53</v>
      </c>
    </row>
    <row r="42" spans="1:13" ht="15" customHeight="1" x14ac:dyDescent="0.5">
      <c r="A42" s="28" t="s">
        <v>144</v>
      </c>
      <c r="B42" s="96">
        <v>0.05</v>
      </c>
      <c r="C42" s="99">
        <v>0.22</v>
      </c>
      <c r="D42" s="99">
        <v>0.09</v>
      </c>
      <c r="E42" s="99">
        <v>0.13</v>
      </c>
      <c r="F42" s="99">
        <v>0.03</v>
      </c>
      <c r="G42" s="99">
        <v>0.51</v>
      </c>
      <c r="H42" s="99">
        <v>0.06</v>
      </c>
      <c r="I42" s="99">
        <v>0.16</v>
      </c>
      <c r="J42" s="99">
        <v>0.03</v>
      </c>
      <c r="K42" s="99">
        <v>0.14000000000000001</v>
      </c>
      <c r="L42" s="99">
        <v>0.04</v>
      </c>
      <c r="M42" s="68">
        <v>0.73</v>
      </c>
    </row>
    <row r="43" spans="1:13" ht="15" customHeight="1" x14ac:dyDescent="0.5">
      <c r="A43" s="28" t="s">
        <v>145</v>
      </c>
      <c r="B43" s="99">
        <v>7.0000000000000007E-2</v>
      </c>
      <c r="C43" s="99">
        <v>0.56999999999999995</v>
      </c>
      <c r="D43" s="99">
        <v>0.12</v>
      </c>
      <c r="E43" s="99">
        <v>0.24</v>
      </c>
      <c r="F43" s="99">
        <v>7.0000000000000007E-2</v>
      </c>
      <c r="G43" s="99">
        <v>0.46</v>
      </c>
      <c r="H43" s="99">
        <v>7.0000000000000007E-2</v>
      </c>
      <c r="I43" s="99">
        <v>0.13</v>
      </c>
      <c r="J43" s="99">
        <v>0.1</v>
      </c>
      <c r="K43" s="99">
        <v>0.11</v>
      </c>
      <c r="L43" s="99">
        <v>0.05</v>
      </c>
      <c r="M43" s="68">
        <v>0.64</v>
      </c>
    </row>
    <row r="44" spans="1:13" ht="15" customHeight="1" x14ac:dyDescent="0.5">
      <c r="A44" s="28" t="s">
        <v>146</v>
      </c>
      <c r="B44" s="99">
        <v>0.15</v>
      </c>
      <c r="C44" s="99">
        <v>0.41</v>
      </c>
      <c r="D44" s="99">
        <v>0.06</v>
      </c>
      <c r="E44" s="99">
        <v>0.28000000000000003</v>
      </c>
      <c r="F44" s="99">
        <v>7.0000000000000007E-2</v>
      </c>
      <c r="G44" s="99">
        <v>0.24</v>
      </c>
      <c r="H44" s="99">
        <v>0.06</v>
      </c>
      <c r="I44" s="99">
        <v>0.1</v>
      </c>
      <c r="J44" s="99">
        <v>0.21</v>
      </c>
      <c r="K44" s="99">
        <v>0.06</v>
      </c>
      <c r="L44" s="99">
        <v>0.04</v>
      </c>
      <c r="M44" s="68">
        <v>0.43</v>
      </c>
    </row>
    <row r="45" spans="1:13" ht="15" customHeight="1" x14ac:dyDescent="0.5">
      <c r="A45" s="28" t="s">
        <v>147</v>
      </c>
      <c r="B45" s="99">
        <v>0.08</v>
      </c>
      <c r="C45" s="99">
        <v>0.49</v>
      </c>
      <c r="D45" s="99">
        <v>0.12</v>
      </c>
      <c r="E45" s="99">
        <v>0.06</v>
      </c>
      <c r="F45" s="99">
        <v>0.02</v>
      </c>
      <c r="G45" s="99">
        <v>0.66</v>
      </c>
      <c r="H45" s="99">
        <v>0.25</v>
      </c>
      <c r="I45" s="99">
        <v>0.17</v>
      </c>
      <c r="J45" s="99">
        <v>0.18</v>
      </c>
      <c r="K45" s="99">
        <v>0.13</v>
      </c>
      <c r="L45" s="99">
        <v>0.01</v>
      </c>
      <c r="M45" s="68">
        <v>0.62</v>
      </c>
    </row>
    <row r="46" spans="1:13" ht="15" customHeight="1" x14ac:dyDescent="0.5">
      <c r="A46" s="28" t="s">
        <v>148</v>
      </c>
      <c r="B46" s="99">
        <v>0.06</v>
      </c>
      <c r="C46" s="99">
        <v>1.1399999999999999</v>
      </c>
      <c r="D46" s="99">
        <v>0.15</v>
      </c>
      <c r="E46" s="99">
        <v>0.05</v>
      </c>
      <c r="F46" s="99">
        <v>0.12</v>
      </c>
      <c r="G46" s="99">
        <v>0.57999999999999996</v>
      </c>
      <c r="H46" s="99">
        <v>0.02</v>
      </c>
      <c r="I46" s="99">
        <v>7.0000000000000007E-2</v>
      </c>
      <c r="J46" s="99">
        <v>0.06</v>
      </c>
      <c r="K46" s="99">
        <v>0.22</v>
      </c>
      <c r="L46" s="99">
        <v>0.06</v>
      </c>
      <c r="M46" s="68">
        <v>0.73</v>
      </c>
    </row>
    <row r="47" spans="1:13" ht="15" customHeight="1" x14ac:dyDescent="0.5">
      <c r="A47" s="28" t="s">
        <v>149</v>
      </c>
      <c r="B47" s="99">
        <v>7.0000000000000007E-2</v>
      </c>
      <c r="C47" s="99">
        <v>0.26</v>
      </c>
      <c r="D47" s="99">
        <v>0.03</v>
      </c>
      <c r="E47" s="99">
        <v>0.15</v>
      </c>
      <c r="F47" s="99">
        <v>0.01</v>
      </c>
      <c r="G47" s="99">
        <v>0.73</v>
      </c>
      <c r="H47" s="99">
        <v>0.04</v>
      </c>
      <c r="I47" s="99">
        <v>0.03</v>
      </c>
      <c r="J47" s="99">
        <v>0.02</v>
      </c>
      <c r="K47" s="99">
        <v>0.28000000000000003</v>
      </c>
      <c r="L47" s="99">
        <v>0.01</v>
      </c>
      <c r="M47" s="68">
        <v>0.18</v>
      </c>
    </row>
    <row r="48" spans="1:13" ht="15" customHeight="1" x14ac:dyDescent="0.5">
      <c r="A48" s="27" t="s">
        <v>150</v>
      </c>
      <c r="B48" s="98">
        <v>0.12</v>
      </c>
      <c r="C48" s="98">
        <v>0.53</v>
      </c>
      <c r="D48" s="98">
        <v>0.1</v>
      </c>
      <c r="E48" s="98">
        <v>7.0000000000000007E-2</v>
      </c>
      <c r="F48" s="98">
        <v>0.03</v>
      </c>
      <c r="G48" s="98">
        <v>0.43</v>
      </c>
      <c r="H48" s="98">
        <v>0.04</v>
      </c>
      <c r="I48" s="98">
        <v>0.2</v>
      </c>
      <c r="J48" s="98">
        <v>0.08</v>
      </c>
      <c r="K48" s="98">
        <v>0.11</v>
      </c>
      <c r="L48" s="98">
        <v>0.02</v>
      </c>
      <c r="M48" s="67">
        <v>0.45</v>
      </c>
    </row>
    <row r="49" spans="1:13" ht="15" customHeight="1" x14ac:dyDescent="0.5">
      <c r="A49" s="28" t="s">
        <v>151</v>
      </c>
      <c r="B49" s="99">
        <v>0.14000000000000001</v>
      </c>
      <c r="C49" s="99">
        <v>0.41</v>
      </c>
      <c r="D49" s="99">
        <v>0.09</v>
      </c>
      <c r="E49" s="99">
        <v>0.12</v>
      </c>
      <c r="F49" s="99">
        <v>0.08</v>
      </c>
      <c r="G49" s="99">
        <v>0.76</v>
      </c>
      <c r="H49" s="99">
        <v>-0.01</v>
      </c>
      <c r="I49" s="99">
        <v>0.3</v>
      </c>
      <c r="J49" s="99">
        <v>0.09</v>
      </c>
      <c r="K49" s="99">
        <v>0.1</v>
      </c>
      <c r="L49" s="99">
        <v>0.02</v>
      </c>
      <c r="M49" s="68">
        <v>0.44</v>
      </c>
    </row>
    <row r="50" spans="1:13" ht="15" customHeight="1" x14ac:dyDescent="0.5">
      <c r="A50" s="28" t="s">
        <v>152</v>
      </c>
      <c r="B50" s="99">
        <v>0.09</v>
      </c>
      <c r="C50" s="99">
        <v>0.54</v>
      </c>
      <c r="D50" s="99">
        <v>0.03</v>
      </c>
      <c r="E50" s="99">
        <v>0.14000000000000001</v>
      </c>
      <c r="F50" s="99">
        <v>0</v>
      </c>
      <c r="G50" s="99">
        <v>0.56000000000000005</v>
      </c>
      <c r="H50" s="99">
        <v>0.03</v>
      </c>
      <c r="I50" s="99">
        <v>0.14000000000000001</v>
      </c>
      <c r="J50" s="99">
        <v>7.0000000000000007E-2</v>
      </c>
      <c r="K50" s="99">
        <v>0.13</v>
      </c>
      <c r="L50" s="99">
        <v>0.04</v>
      </c>
      <c r="M50" s="68">
        <v>0.7</v>
      </c>
    </row>
    <row r="51" spans="1:13" ht="15" customHeight="1" x14ac:dyDescent="0.5">
      <c r="A51" s="28" t="s">
        <v>153</v>
      </c>
      <c r="B51" s="99">
        <v>0.05</v>
      </c>
      <c r="C51" s="99">
        <v>0.3</v>
      </c>
      <c r="D51" s="99">
        <v>0.08</v>
      </c>
      <c r="E51" s="99">
        <v>0.06</v>
      </c>
      <c r="F51" s="99">
        <v>7.0000000000000007E-2</v>
      </c>
      <c r="G51" s="99">
        <v>0.43</v>
      </c>
      <c r="H51" s="99">
        <v>0</v>
      </c>
      <c r="I51" s="99">
        <v>0.25</v>
      </c>
      <c r="J51" s="99">
        <v>7.0000000000000007E-2</v>
      </c>
      <c r="K51" s="99">
        <v>0.13</v>
      </c>
      <c r="L51" s="99">
        <v>0.03</v>
      </c>
      <c r="M51" s="68">
        <v>0.37</v>
      </c>
    </row>
    <row r="52" spans="1:13" ht="15" customHeight="1" x14ac:dyDescent="0.5">
      <c r="A52" s="28" t="s">
        <v>154</v>
      </c>
      <c r="B52" s="99">
        <v>0.13</v>
      </c>
      <c r="C52" s="99">
        <v>0.57999999999999996</v>
      </c>
      <c r="D52" s="99">
        <v>0.11</v>
      </c>
      <c r="E52" s="99">
        <v>0.06</v>
      </c>
      <c r="F52" s="99">
        <v>0.01</v>
      </c>
      <c r="G52" s="99">
        <v>0.35</v>
      </c>
      <c r="H52" s="99">
        <v>0.06</v>
      </c>
      <c r="I52" s="99">
        <v>0.17</v>
      </c>
      <c r="J52" s="99">
        <v>0.08</v>
      </c>
      <c r="K52" s="99">
        <v>0.1</v>
      </c>
      <c r="L52" s="99">
        <v>0.02</v>
      </c>
      <c r="M52" s="68">
        <v>0.45</v>
      </c>
    </row>
    <row r="53" spans="1:13" ht="15" customHeight="1" x14ac:dyDescent="0.5">
      <c r="A53" s="27" t="s">
        <v>155</v>
      </c>
      <c r="B53" s="98">
        <v>0.12</v>
      </c>
      <c r="C53" s="98">
        <v>0.63</v>
      </c>
      <c r="D53" s="98">
        <v>0.09</v>
      </c>
      <c r="E53" s="98">
        <v>0.12</v>
      </c>
      <c r="F53" s="98">
        <v>0.08</v>
      </c>
      <c r="G53" s="98">
        <v>0.36</v>
      </c>
      <c r="H53" s="98">
        <v>0.04</v>
      </c>
      <c r="I53" s="98">
        <v>0.21</v>
      </c>
      <c r="J53" s="98">
        <v>0.05</v>
      </c>
      <c r="K53" s="98">
        <v>0.1</v>
      </c>
      <c r="L53" s="98">
        <v>0.02</v>
      </c>
      <c r="M53" s="67">
        <v>0.43</v>
      </c>
    </row>
    <row r="54" spans="1:13" ht="15" customHeight="1" x14ac:dyDescent="0.5">
      <c r="A54" s="28" t="s">
        <v>156</v>
      </c>
      <c r="B54" s="99">
        <v>0.15</v>
      </c>
      <c r="C54" s="99">
        <v>0.76</v>
      </c>
      <c r="D54" s="99">
        <v>0.11</v>
      </c>
      <c r="E54" s="99">
        <v>0.16</v>
      </c>
      <c r="F54" s="99">
        <v>0.03</v>
      </c>
      <c r="G54" s="99">
        <v>0.44</v>
      </c>
      <c r="H54" s="99">
        <v>0.08</v>
      </c>
      <c r="I54" s="99">
        <v>0.23</v>
      </c>
      <c r="J54" s="99">
        <v>0.02</v>
      </c>
      <c r="K54" s="99">
        <v>0.1</v>
      </c>
      <c r="L54" s="99">
        <v>0.03</v>
      </c>
      <c r="M54" s="68">
        <v>0.37</v>
      </c>
    </row>
    <row r="55" spans="1:13" ht="15" customHeight="1" x14ac:dyDescent="0.5">
      <c r="A55" s="28" t="s">
        <v>157</v>
      </c>
      <c r="B55" s="99">
        <v>0.08</v>
      </c>
      <c r="C55" s="99">
        <v>0.35</v>
      </c>
      <c r="D55" s="99">
        <v>0.04</v>
      </c>
      <c r="E55" s="99">
        <v>0.14000000000000001</v>
      </c>
      <c r="F55" s="99">
        <v>0.12</v>
      </c>
      <c r="G55" s="99">
        <v>0.33</v>
      </c>
      <c r="H55" s="99">
        <v>0.02</v>
      </c>
      <c r="I55" s="99">
        <v>0.14000000000000001</v>
      </c>
      <c r="J55" s="99">
        <v>7.0000000000000007E-2</v>
      </c>
      <c r="K55" s="99">
        <v>0.06</v>
      </c>
      <c r="L55" s="99">
        <v>0.01</v>
      </c>
      <c r="M55" s="68">
        <v>0.2</v>
      </c>
    </row>
    <row r="56" spans="1:13" ht="15" customHeight="1" x14ac:dyDescent="0.5">
      <c r="A56" s="28" t="s">
        <v>158</v>
      </c>
      <c r="B56" s="99">
        <v>0.17</v>
      </c>
      <c r="C56" s="99">
        <v>0.5</v>
      </c>
      <c r="D56" s="99">
        <v>0.02</v>
      </c>
      <c r="E56" s="99">
        <v>0</v>
      </c>
      <c r="F56" s="99">
        <v>0.02</v>
      </c>
      <c r="G56" s="99">
        <v>0.33</v>
      </c>
      <c r="H56" s="99">
        <v>0.16</v>
      </c>
      <c r="I56" s="99">
        <v>0.17</v>
      </c>
      <c r="J56" s="99">
        <v>0.08</v>
      </c>
      <c r="K56" s="99">
        <v>0.14000000000000001</v>
      </c>
      <c r="L56" s="99">
        <v>0.02</v>
      </c>
      <c r="M56" s="68">
        <v>0.24</v>
      </c>
    </row>
    <row r="57" spans="1:13" ht="15" customHeight="1" x14ac:dyDescent="0.5">
      <c r="A57" s="28" t="s">
        <v>159</v>
      </c>
      <c r="B57" s="99">
        <v>0.08</v>
      </c>
      <c r="C57" s="99">
        <v>0.63</v>
      </c>
      <c r="D57" s="99">
        <v>0.1</v>
      </c>
      <c r="E57" s="99">
        <v>0.05</v>
      </c>
      <c r="F57" s="99">
        <v>0.2</v>
      </c>
      <c r="G57" s="99">
        <v>0.25</v>
      </c>
      <c r="H57" s="99">
        <v>-7.0000000000000007E-2</v>
      </c>
      <c r="I57" s="99">
        <v>0.17</v>
      </c>
      <c r="J57" s="99">
        <v>0.1</v>
      </c>
      <c r="K57" s="99">
        <v>0.11</v>
      </c>
      <c r="L57" s="99">
        <v>0.01</v>
      </c>
      <c r="M57" s="68">
        <v>0.68</v>
      </c>
    </row>
    <row r="58" spans="1:13" ht="15" customHeight="1" x14ac:dyDescent="0.5">
      <c r="A58" s="28" t="s">
        <v>160</v>
      </c>
      <c r="B58" s="99">
        <v>7.0000000000000007E-2</v>
      </c>
      <c r="C58" s="99">
        <v>0.24</v>
      </c>
      <c r="D58" s="99">
        <v>0.05</v>
      </c>
      <c r="E58" s="99">
        <v>0.11</v>
      </c>
      <c r="F58" s="99">
        <v>-0.02</v>
      </c>
      <c r="G58" s="99">
        <v>0.22</v>
      </c>
      <c r="H58" s="99">
        <v>0.01</v>
      </c>
      <c r="I58" s="99">
        <v>0.3</v>
      </c>
      <c r="J58" s="99">
        <v>0.04</v>
      </c>
      <c r="K58" s="99">
        <v>7.0000000000000007E-2</v>
      </c>
      <c r="L58" s="99">
        <v>0.03</v>
      </c>
      <c r="M58" s="68">
        <v>0.7</v>
      </c>
    </row>
    <row r="59" spans="1:13" ht="15" customHeight="1" x14ac:dyDescent="0.5">
      <c r="A59" s="27" t="s">
        <v>161</v>
      </c>
      <c r="B59" s="98">
        <v>0.1</v>
      </c>
      <c r="C59" s="98">
        <v>0.5</v>
      </c>
      <c r="D59" s="98">
        <v>0.1</v>
      </c>
      <c r="E59" s="98">
        <v>0.1</v>
      </c>
      <c r="F59" s="98">
        <v>0.03</v>
      </c>
      <c r="G59" s="98">
        <v>0.56000000000000005</v>
      </c>
      <c r="H59" s="98">
        <v>0.02</v>
      </c>
      <c r="I59" s="98">
        <v>0.15</v>
      </c>
      <c r="J59" s="98">
        <v>0.06</v>
      </c>
      <c r="K59" s="98">
        <v>0.05</v>
      </c>
      <c r="L59" s="98">
        <v>0.02</v>
      </c>
      <c r="M59" s="67">
        <v>0.71</v>
      </c>
    </row>
    <row r="60" spans="1:13" ht="15" customHeight="1" x14ac:dyDescent="0.5">
      <c r="A60" s="28" t="s">
        <v>162</v>
      </c>
      <c r="B60" s="99">
        <v>0.12</v>
      </c>
      <c r="C60" s="99">
        <v>0.33</v>
      </c>
      <c r="D60" s="99">
        <v>0.06</v>
      </c>
      <c r="E60" s="99">
        <v>0.1</v>
      </c>
      <c r="F60" s="99">
        <v>0.01</v>
      </c>
      <c r="G60" s="99">
        <v>0.62</v>
      </c>
      <c r="H60" s="99">
        <v>0.01</v>
      </c>
      <c r="I60" s="99">
        <v>0.14000000000000001</v>
      </c>
      <c r="J60" s="99">
        <v>0.19</v>
      </c>
      <c r="K60" s="99">
        <v>0.23</v>
      </c>
      <c r="L60" s="99">
        <v>0.13</v>
      </c>
      <c r="M60" s="68">
        <v>0.64</v>
      </c>
    </row>
    <row r="61" spans="1:13" ht="15" customHeight="1" x14ac:dyDescent="0.5">
      <c r="A61" s="28" t="s">
        <v>163</v>
      </c>
      <c r="B61" s="99">
        <v>0.08</v>
      </c>
      <c r="C61" s="99">
        <v>0.52</v>
      </c>
      <c r="D61" s="99">
        <v>0.09</v>
      </c>
      <c r="E61" s="99">
        <v>0.09</v>
      </c>
      <c r="F61" s="99">
        <v>0.04</v>
      </c>
      <c r="G61" s="99">
        <v>0.57999999999999996</v>
      </c>
      <c r="H61" s="99">
        <v>0.03</v>
      </c>
      <c r="I61" s="99">
        <v>0.1</v>
      </c>
      <c r="J61" s="99">
        <v>0.04</v>
      </c>
      <c r="K61" s="99">
        <v>0.05</v>
      </c>
      <c r="L61" s="99">
        <v>0.02</v>
      </c>
      <c r="M61" s="68">
        <v>0.68</v>
      </c>
    </row>
    <row r="62" spans="1:13" ht="15" customHeight="1" x14ac:dyDescent="0.5">
      <c r="A62" s="28" t="s">
        <v>164</v>
      </c>
      <c r="B62" s="99">
        <v>0.13</v>
      </c>
      <c r="C62" s="99">
        <v>0.16</v>
      </c>
      <c r="D62" s="99">
        <v>0.12</v>
      </c>
      <c r="E62" s="99">
        <v>0.19</v>
      </c>
      <c r="F62" s="99">
        <v>0.08</v>
      </c>
      <c r="G62" s="99">
        <v>0.47</v>
      </c>
      <c r="H62" s="99">
        <v>0.06</v>
      </c>
      <c r="I62" s="99">
        <v>0.5</v>
      </c>
      <c r="J62" s="99">
        <v>0.16</v>
      </c>
      <c r="K62" s="99">
        <v>0.19</v>
      </c>
      <c r="L62" s="99">
        <v>0.16</v>
      </c>
      <c r="M62" s="68">
        <v>0.98</v>
      </c>
    </row>
    <row r="63" spans="1:13" ht="15" customHeight="1" x14ac:dyDescent="0.5">
      <c r="A63" s="28" t="s">
        <v>165</v>
      </c>
      <c r="B63" s="99">
        <v>0.09</v>
      </c>
      <c r="C63" s="99">
        <v>0.24</v>
      </c>
      <c r="D63" s="99">
        <v>0.19</v>
      </c>
      <c r="E63" s="99">
        <v>0.09</v>
      </c>
      <c r="F63" s="99">
        <v>0.03</v>
      </c>
      <c r="G63" s="99">
        <v>0.5</v>
      </c>
      <c r="H63" s="99">
        <v>-0.06</v>
      </c>
      <c r="I63" s="99">
        <v>0.62</v>
      </c>
      <c r="J63" s="99">
        <v>0.13</v>
      </c>
      <c r="K63" s="99">
        <v>0.04</v>
      </c>
      <c r="L63" s="99">
        <v>0.02</v>
      </c>
      <c r="M63" s="68">
        <v>0.43</v>
      </c>
    </row>
    <row r="64" spans="1:13" ht="15" customHeight="1" x14ac:dyDescent="0.5">
      <c r="A64" s="28" t="s">
        <v>166</v>
      </c>
      <c r="B64" s="99">
        <v>0.16</v>
      </c>
      <c r="C64" s="99">
        <v>0.44</v>
      </c>
      <c r="D64" s="99">
        <v>0.23</v>
      </c>
      <c r="E64" s="99">
        <v>0.14000000000000001</v>
      </c>
      <c r="F64" s="99">
        <v>-0.02</v>
      </c>
      <c r="G64" s="99">
        <v>0.36</v>
      </c>
      <c r="H64" s="99">
        <v>0.02</v>
      </c>
      <c r="I64" s="99">
        <v>0.22</v>
      </c>
      <c r="J64" s="99">
        <v>0.08</v>
      </c>
      <c r="K64" s="99">
        <v>0.05</v>
      </c>
      <c r="L64" s="99">
        <v>0</v>
      </c>
      <c r="M64" s="68">
        <v>0.84</v>
      </c>
    </row>
    <row r="65" spans="1:13" ht="15" customHeight="1" x14ac:dyDescent="0.5">
      <c r="A65" s="28" t="s">
        <v>167</v>
      </c>
      <c r="B65" s="99">
        <v>0.14000000000000001</v>
      </c>
      <c r="C65" s="99">
        <v>0.53</v>
      </c>
      <c r="D65" s="99">
        <v>0.04</v>
      </c>
      <c r="E65" s="99">
        <v>0.13</v>
      </c>
      <c r="F65" s="99">
        <v>0.03</v>
      </c>
      <c r="G65" s="99">
        <v>0.59</v>
      </c>
      <c r="H65" s="99">
        <v>0.01</v>
      </c>
      <c r="I65" s="99">
        <v>0.17</v>
      </c>
      <c r="J65" s="99">
        <v>0.06</v>
      </c>
      <c r="K65" s="99">
        <v>0.06</v>
      </c>
      <c r="L65" s="99">
        <v>0.03</v>
      </c>
      <c r="M65" s="68">
        <v>0.83</v>
      </c>
    </row>
    <row r="66" spans="1:13" s="153" customFormat="1" ht="15" customHeight="1" x14ac:dyDescent="0.45">
      <c r="A66" s="164" t="s">
        <v>68</v>
      </c>
      <c r="B66" s="156"/>
      <c r="C66" s="156"/>
      <c r="D66" s="156"/>
      <c r="E66" s="156"/>
      <c r="F66" s="156"/>
      <c r="G66" s="156"/>
      <c r="H66" s="156"/>
      <c r="I66" s="156"/>
      <c r="J66" s="156"/>
      <c r="K66" s="156"/>
      <c r="M66" s="157"/>
    </row>
    <row r="67" spans="1:13" ht="15" customHeight="1" x14ac:dyDescent="0.5"/>
    <row r="68" spans="1:13" ht="15" customHeight="1" x14ac:dyDescent="0.5">
      <c r="M68" s="58"/>
    </row>
    <row r="69" spans="1:13" ht="15" customHeight="1" x14ac:dyDescent="0.5">
      <c r="M69" s="58"/>
    </row>
    <row r="70" spans="1:13" ht="15" customHeight="1" x14ac:dyDescent="0.5">
      <c r="M70" s="58"/>
    </row>
    <row r="71" spans="1:13" ht="15" customHeight="1" x14ac:dyDescent="0.5">
      <c r="M71" s="58"/>
    </row>
    <row r="72" spans="1:13" ht="15" customHeight="1" x14ac:dyDescent="0.5">
      <c r="M72" s="58"/>
    </row>
    <row r="73" spans="1:13" ht="15" customHeight="1" x14ac:dyDescent="0.5">
      <c r="M73" s="58"/>
    </row>
    <row r="74" spans="1:13" ht="15" customHeight="1" x14ac:dyDescent="0.5">
      <c r="M74" s="58"/>
    </row>
    <row r="75" spans="1:13" ht="15" customHeight="1" x14ac:dyDescent="0.5">
      <c r="M75" s="58"/>
    </row>
    <row r="76" spans="1:13" ht="15" customHeight="1" x14ac:dyDescent="0.5">
      <c r="M76" s="58"/>
    </row>
    <row r="77" spans="1:13" ht="15" customHeight="1" x14ac:dyDescent="0.5">
      <c r="M77" s="58"/>
    </row>
    <row r="78" spans="1:13" ht="15" customHeight="1" x14ac:dyDescent="0.5">
      <c r="M78" s="58"/>
    </row>
    <row r="79" spans="1:13" ht="15" customHeight="1" x14ac:dyDescent="0.5">
      <c r="M79" s="58"/>
    </row>
    <row r="80" spans="1:13" ht="15" customHeight="1" x14ac:dyDescent="0.5">
      <c r="M80" s="58"/>
    </row>
    <row r="81" spans="13:13" ht="15" customHeight="1" x14ac:dyDescent="0.5">
      <c r="M81" s="58"/>
    </row>
    <row r="82" spans="13:13" ht="15" customHeight="1" x14ac:dyDescent="0.5">
      <c r="M82" s="58"/>
    </row>
    <row r="83" spans="13:13" ht="15" customHeight="1" x14ac:dyDescent="0.5">
      <c r="M83" s="58"/>
    </row>
    <row r="84" spans="13:13" ht="15" customHeight="1" x14ac:dyDescent="0.5">
      <c r="M84" s="58"/>
    </row>
    <row r="85" spans="13:13" ht="15" customHeight="1" x14ac:dyDescent="0.5">
      <c r="M85" s="58"/>
    </row>
    <row r="86" spans="13:13" ht="15" customHeight="1" x14ac:dyDescent="0.5">
      <c r="M86" s="58"/>
    </row>
    <row r="87" spans="13:13" ht="15" customHeight="1" x14ac:dyDescent="0.5">
      <c r="M87" s="58"/>
    </row>
    <row r="88" spans="13:13" ht="15" customHeight="1" x14ac:dyDescent="0.5">
      <c r="M88" s="58"/>
    </row>
    <row r="89" spans="13:13" ht="15" customHeight="1" x14ac:dyDescent="0.5">
      <c r="M89" s="58"/>
    </row>
    <row r="90" spans="13:13" ht="15" customHeight="1" x14ac:dyDescent="0.5">
      <c r="M90" s="58"/>
    </row>
    <row r="91" spans="13:13" ht="15" customHeight="1" x14ac:dyDescent="0.5">
      <c r="M91" s="58"/>
    </row>
    <row r="92" spans="13:13" ht="15" customHeight="1" x14ac:dyDescent="0.5">
      <c r="M92" s="58"/>
    </row>
    <row r="93" spans="13:13" ht="15" customHeight="1" x14ac:dyDescent="0.5">
      <c r="M93" s="58"/>
    </row>
    <row r="94" spans="13:13" ht="15" customHeight="1" x14ac:dyDescent="0.5">
      <c r="M94" s="58"/>
    </row>
    <row r="95" spans="13:13" ht="15" customHeight="1" x14ac:dyDescent="0.5">
      <c r="M95" s="58"/>
    </row>
    <row r="96" spans="13:13" ht="15" customHeight="1" x14ac:dyDescent="0.5">
      <c r="M96" s="58"/>
    </row>
    <row r="97" spans="13:13" ht="15" customHeight="1" x14ac:dyDescent="0.5">
      <c r="M97" s="58"/>
    </row>
    <row r="98" spans="13:13" ht="15" customHeight="1" x14ac:dyDescent="0.5">
      <c r="M98" s="58"/>
    </row>
    <row r="99" spans="13:13" ht="15" customHeight="1" x14ac:dyDescent="0.5">
      <c r="M99" s="58"/>
    </row>
    <row r="100" spans="13:13" ht="15" customHeight="1" x14ac:dyDescent="0.5">
      <c r="M100" s="58"/>
    </row>
    <row r="101" spans="13:13" ht="15" customHeight="1" x14ac:dyDescent="0.5">
      <c r="M101" s="58"/>
    </row>
    <row r="102" spans="13:13" ht="15" customHeight="1" x14ac:dyDescent="0.5">
      <c r="M102" s="58"/>
    </row>
    <row r="103" spans="13:13" ht="15" customHeight="1" x14ac:dyDescent="0.5">
      <c r="M103" s="58"/>
    </row>
    <row r="104" spans="13:13" ht="15" customHeight="1" x14ac:dyDescent="0.5">
      <c r="M104" s="58"/>
    </row>
    <row r="105" spans="13:13" x14ac:dyDescent="0.5">
      <c r="M105" s="58"/>
    </row>
    <row r="106" spans="13:13" x14ac:dyDescent="0.5">
      <c r="M106" s="58"/>
    </row>
    <row r="107" spans="13:13" x14ac:dyDescent="0.5">
      <c r="M107" s="58"/>
    </row>
    <row r="108" spans="13:13" x14ac:dyDescent="0.5">
      <c r="M108" s="58"/>
    </row>
    <row r="109" spans="13:13" x14ac:dyDescent="0.5">
      <c r="M109" s="58"/>
    </row>
    <row r="110" spans="13:13" x14ac:dyDescent="0.5">
      <c r="M110" s="58"/>
    </row>
    <row r="111" spans="13:13" x14ac:dyDescent="0.5">
      <c r="M111" s="58"/>
    </row>
    <row r="112" spans="13:13" x14ac:dyDescent="0.5">
      <c r="M112" s="58"/>
    </row>
    <row r="113" spans="13:13" x14ac:dyDescent="0.5">
      <c r="M113" s="58"/>
    </row>
    <row r="114" spans="13:13" x14ac:dyDescent="0.5">
      <c r="M114" s="58"/>
    </row>
    <row r="115" spans="13:13" x14ac:dyDescent="0.5">
      <c r="M115" s="58"/>
    </row>
    <row r="116" spans="13:13" x14ac:dyDescent="0.5">
      <c r="M116" s="58"/>
    </row>
    <row r="117" spans="13:13" x14ac:dyDescent="0.5">
      <c r="M117" s="58"/>
    </row>
    <row r="118" spans="13:13" x14ac:dyDescent="0.5">
      <c r="M118" s="58"/>
    </row>
    <row r="119" spans="13:13" x14ac:dyDescent="0.5">
      <c r="M119" s="58"/>
    </row>
    <row r="120" spans="13:13" x14ac:dyDescent="0.5">
      <c r="M120" s="58"/>
    </row>
    <row r="121" spans="13:13" x14ac:dyDescent="0.5">
      <c r="M121" s="58"/>
    </row>
    <row r="122" spans="13:13" x14ac:dyDescent="0.5">
      <c r="M122" s="58"/>
    </row>
    <row r="123" spans="13:13" x14ac:dyDescent="0.5">
      <c r="M123" s="58"/>
    </row>
    <row r="124" spans="13:13" x14ac:dyDescent="0.5">
      <c r="M124" s="58"/>
    </row>
    <row r="125" spans="13:13" x14ac:dyDescent="0.5">
      <c r="M125" s="58"/>
    </row>
    <row r="126" spans="13:13" x14ac:dyDescent="0.5">
      <c r="M126" s="58"/>
    </row>
    <row r="127" spans="13:13" x14ac:dyDescent="0.5">
      <c r="M127" s="58"/>
    </row>
    <row r="128" spans="13:13" x14ac:dyDescent="0.5">
      <c r="M128" s="58"/>
    </row>
    <row r="129" spans="13:13" x14ac:dyDescent="0.5">
      <c r="M129" s="58"/>
    </row>
    <row r="130" spans="13:13" x14ac:dyDescent="0.5">
      <c r="M130" s="58"/>
    </row>
    <row r="131" spans="13:13" x14ac:dyDescent="0.5">
      <c r="M131" s="58"/>
    </row>
    <row r="132" spans="13:13" x14ac:dyDescent="0.5">
      <c r="M132" s="58"/>
    </row>
    <row r="133" spans="13:13" x14ac:dyDescent="0.5">
      <c r="M133" s="58"/>
    </row>
    <row r="134" spans="13:13" x14ac:dyDescent="0.5">
      <c r="M134" s="58"/>
    </row>
    <row r="135" spans="13:13" x14ac:dyDescent="0.5">
      <c r="M135" s="58"/>
    </row>
    <row r="136" spans="13:13" x14ac:dyDescent="0.5">
      <c r="M136" s="58"/>
    </row>
    <row r="137" spans="13:13" x14ac:dyDescent="0.5">
      <c r="M137" s="58"/>
    </row>
    <row r="138" spans="13:13" x14ac:dyDescent="0.5">
      <c r="M138" s="58"/>
    </row>
    <row r="139" spans="13:13" x14ac:dyDescent="0.5">
      <c r="M139" s="58"/>
    </row>
    <row r="140" spans="13:13" x14ac:dyDescent="0.5">
      <c r="M140" s="58"/>
    </row>
    <row r="141" spans="13:13" x14ac:dyDescent="0.5">
      <c r="M141" s="58"/>
    </row>
    <row r="142" spans="13:13" x14ac:dyDescent="0.5">
      <c r="M142" s="58"/>
    </row>
    <row r="143" spans="13:13" x14ac:dyDescent="0.5">
      <c r="M143" s="58"/>
    </row>
    <row r="144" spans="13:13" x14ac:dyDescent="0.5">
      <c r="M144" s="58"/>
    </row>
    <row r="145" spans="13:13" x14ac:dyDescent="0.5">
      <c r="M145" s="58"/>
    </row>
    <row r="146" spans="13:13" x14ac:dyDescent="0.5">
      <c r="M146" s="58"/>
    </row>
  </sheetData>
  <mergeCells count="14">
    <mergeCell ref="A1:M1"/>
    <mergeCell ref="A3:A5"/>
    <mergeCell ref="A2:M2"/>
    <mergeCell ref="H4:H5"/>
    <mergeCell ref="I4:I5"/>
    <mergeCell ref="J4:J5"/>
    <mergeCell ref="K4:M4"/>
    <mergeCell ref="B3:M3"/>
    <mergeCell ref="B4:B5"/>
    <mergeCell ref="C4:C5"/>
    <mergeCell ref="D4:D5"/>
    <mergeCell ref="E4:E5"/>
    <mergeCell ref="F4:F5"/>
    <mergeCell ref="G4:G5"/>
  </mergeCells>
  <printOptions horizontalCentered="1"/>
  <pageMargins left="0.7" right="0.7" top="0.75" bottom="0.75" header="0.3" footer="0.3"/>
  <pageSetup scale="46" orientation="portrait" r:id="rId1"/>
  <headerFooter>
    <oddHeader xml:space="preserve">&amp;RFRIDAY, March 28, 2025
</oddHeader>
  </headerFooter>
  <customProperties>
    <customPr name="SourceTableID" r:id="rId2"/>
  </customProperties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96EB54BE17FB46AD7CD551A054E250" ma:contentTypeVersion="2" ma:contentTypeDescription="Create a new document." ma:contentTypeScope="" ma:versionID="eaaea2b563e829aa8d29512f4d7969fa">
  <xsd:schema xmlns:xsd="http://www.w3.org/2001/XMLSchema" xmlns:xs="http://www.w3.org/2001/XMLSchema" xmlns:p="http://schemas.microsoft.com/office/2006/metadata/properties" xmlns:ns2="1b267d35-e9a4-4365-9180-ae6e5a2b3d96" targetNamespace="http://schemas.microsoft.com/office/2006/metadata/properties" ma:root="true" ma:fieldsID="6f4077fb0ec721ef59b5d9ed2851fbfd" ns2:_="">
    <xsd:import namespace="1b267d35-e9a4-4365-9180-ae6e5a2b3d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267d35-e9a4-4365-9180-ae6e5a2b3d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6A56CC-5DF8-4D38-9632-596DE5D11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267d35-e9a4-4365-9180-ae6e5a2b3d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C78AD7-3CC2-41C4-A27C-CB0501F8996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AE3F741-E9A0-4DD1-8F69-402E55A383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Table 1</vt:lpstr>
      <vt:lpstr>Table 2</vt:lpstr>
      <vt:lpstr>Table 2 continued</vt:lpstr>
      <vt:lpstr>Table 3 </vt:lpstr>
      <vt:lpstr>Table 3 continued</vt:lpstr>
      <vt:lpstr>Table 4</vt:lpstr>
      <vt:lpstr>Table 5</vt:lpstr>
      <vt:lpstr>Table 6</vt:lpstr>
      <vt:lpstr>Table 6 continued</vt:lpstr>
      <vt:lpstr>Table 7</vt:lpstr>
      <vt:lpstr>Table 8</vt:lpstr>
      <vt:lpstr>Table 8 continued</vt:lpstr>
      <vt:lpstr>Table 9</vt:lpstr>
      <vt:lpstr>COMBINED SHEET</vt:lpstr>
      <vt:lpstr>'Table 5'!testestest</vt:lpstr>
      <vt:lpstr>'Table 7'!testestest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Woodruff, Cliff</dc:creator>
  <cp:keywords/>
  <dc:description/>
  <cp:lastModifiedBy>Owusu, Emmanuel G [L A]</cp:lastModifiedBy>
  <cp:revision/>
  <cp:lastPrinted>2024-03-22T11:22:08Z</cp:lastPrinted>
  <dcterms:created xsi:type="dcterms:W3CDTF">2014-08-13T17:54:35Z</dcterms:created>
  <dcterms:modified xsi:type="dcterms:W3CDTF">2025-05-12T13:40:23Z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1513206950</vt:i4>
  </property>
  <property fmtid="{D5CDD505-2E9C-101B-9397-08002B2CF9AE}" pid="3" name="_NewReviewCycle">
    <vt:lpwstr/>
  </property>
  <property fmtid="{D5CDD505-2E9C-101B-9397-08002B2CF9AE}" pid="4" name="_EmailSubject">
    <vt:lpwstr>CHANGE to release tables</vt:lpwstr>
  </property>
  <property fmtid="{D5CDD505-2E9C-101B-9397-08002B2CF9AE}" pid="5" name="_AuthorEmail">
    <vt:lpwstr>Jonas.Wilson@bea.gov</vt:lpwstr>
  </property>
  <property fmtid="{D5CDD505-2E9C-101B-9397-08002B2CF9AE}" pid="6" name="_AuthorEmailDisplayName">
    <vt:lpwstr>Wilson, Jonas</vt:lpwstr>
  </property>
  <property fmtid="{D5CDD505-2E9C-101B-9397-08002B2CF9AE}" pid="7" name="_PreviousAdHocReviewCycleID">
    <vt:i4>-1338844386</vt:i4>
  </property>
  <property fmtid="{D5CDD505-2E9C-101B-9397-08002B2CF9AE}" pid="8" name="_ReviewingToolsShownOnce">
    <vt:lpwstr/>
  </property>
  <property fmtid="{D5CDD505-2E9C-101B-9397-08002B2CF9AE}" pid="9" name="ContentTypeId">
    <vt:lpwstr>0x010100DC96EB54BE17FB46AD7CD551A054E250</vt:lpwstr>
  </property>
</Properties>
</file>