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1RQ2UniqueToDupsAnalysis\"/>
    </mc:Choice>
  </mc:AlternateContent>
  <xr:revisionPtr revIDLastSave="0" documentId="13_ncr:1_{37C70BBC-5811-4934-AA2F-B2C743E8DFD3}" xr6:coauthVersionLast="47" xr6:coauthVersionMax="47" xr10:uidLastSave="{00000000-0000-0000-0000-000000000000}"/>
  <bookViews>
    <workbookView xWindow="-110" yWindow="-110" windowWidth="38620" windowHeight="21220" xr2:uid="{80C822C1-55D1-4E66-977F-FD4D3513743A}"/>
  </bookViews>
  <sheets>
    <sheet name="trash_rl" sheetId="15" r:id="rId1"/>
    <sheet name="trash_ltl" sheetId="16" r:id="rId2"/>
    <sheet name="trash_fol" sheetId="17" r:id="rId3"/>
    <sheet name="trainStation_ltl" sheetId="14" r:id="rId4"/>
    <sheet name="trainStation_fol" sheetId="13" r:id="rId5"/>
    <sheet name="socialMedia" sheetId="12" r:id="rId6"/>
    <sheet name="productionLine_v3" sheetId="11" r:id="rId7"/>
    <sheet name="productionLine_v2" sheetId="10" r:id="rId8"/>
    <sheet name="productionLine_v1" sheetId="9" r:id="rId9"/>
    <sheet name="lts" sheetId="8" r:id="rId10"/>
    <sheet name="graphs" sheetId="7" r:id="rId11"/>
    <sheet name="cv_v2" sheetId="6" r:id="rId12"/>
    <sheet name="cv_v1" sheetId="5" r:id="rId13"/>
    <sheet name="courses_v1" sheetId="4" r:id="rId14"/>
    <sheet name="courses_v2" sheetId="3" r:id="rId15"/>
    <sheet name="classroom_rl" sheetId="2" r:id="rId16"/>
    <sheet name="classroom_fol" sheetId="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" i="14" l="1"/>
  <c r="G57" i="14"/>
  <c r="F10" i="8"/>
  <c r="D10" i="8"/>
  <c r="F9" i="8"/>
  <c r="D9" i="8"/>
  <c r="G8" i="8"/>
  <c r="G7" i="8"/>
  <c r="G6" i="8"/>
  <c r="G5" i="8"/>
  <c r="G4" i="8"/>
  <c r="G3" i="8"/>
  <c r="G2" i="8"/>
  <c r="Q29" i="8"/>
  <c r="Q18" i="8"/>
  <c r="G18" i="8"/>
  <c r="G5" i="6"/>
  <c r="D11" i="7"/>
  <c r="D13" i="11"/>
  <c r="D27" i="10"/>
  <c r="D13" i="10"/>
  <c r="D32" i="8"/>
  <c r="N32" i="8"/>
  <c r="X21" i="8"/>
  <c r="N21" i="8"/>
  <c r="D21" i="8"/>
  <c r="X37" i="4"/>
  <c r="G9" i="8" l="1"/>
  <c r="H31" i="15"/>
  <c r="Z27" i="13"/>
  <c r="X27" i="13"/>
  <c r="P27" i="13"/>
  <c r="N27" i="13"/>
  <c r="F27" i="13"/>
  <c r="D27" i="13"/>
  <c r="Z26" i="13"/>
  <c r="X26" i="13"/>
  <c r="P26" i="13"/>
  <c r="N26" i="13"/>
  <c r="F26" i="13"/>
  <c r="D26" i="13"/>
  <c r="AA25" i="13"/>
  <c r="Q25" i="13"/>
  <c r="G25" i="13"/>
  <c r="AA24" i="13"/>
  <c r="Q24" i="13"/>
  <c r="G24" i="13"/>
  <c r="AA23" i="13"/>
  <c r="Q23" i="13"/>
  <c r="G23" i="13"/>
  <c r="AA22" i="13"/>
  <c r="Q22" i="13"/>
  <c r="G22" i="13"/>
  <c r="AA21" i="13"/>
  <c r="Q21" i="13"/>
  <c r="G21" i="13"/>
  <c r="AA20" i="13"/>
  <c r="Q20" i="13"/>
  <c r="G20" i="13"/>
  <c r="AB19" i="13"/>
  <c r="AA19" i="13"/>
  <c r="R19" i="13"/>
  <c r="Q19" i="13"/>
  <c r="H19" i="13"/>
  <c r="G19" i="13"/>
  <c r="AA18" i="13"/>
  <c r="Q18" i="13"/>
  <c r="G18" i="13"/>
  <c r="AB17" i="13"/>
  <c r="AA17" i="13"/>
  <c r="R17" i="13"/>
  <c r="Q17" i="13"/>
  <c r="H17" i="13"/>
  <c r="G17" i="13"/>
  <c r="AA16" i="13"/>
  <c r="AA26" i="13" s="1"/>
  <c r="Q16" i="13"/>
  <c r="G16" i="13"/>
  <c r="R33" i="15"/>
  <c r="R31" i="15"/>
  <c r="H33" i="15"/>
  <c r="H31" i="17"/>
  <c r="R33" i="17"/>
  <c r="R31" i="17"/>
  <c r="H33" i="17"/>
  <c r="X46" i="14"/>
  <c r="R33" i="13"/>
  <c r="R31" i="13"/>
  <c r="H33" i="13"/>
  <c r="H31" i="13"/>
  <c r="R33" i="11"/>
  <c r="R31" i="11"/>
  <c r="H33" i="11"/>
  <c r="H31" i="11"/>
  <c r="R33" i="10"/>
  <c r="R31" i="10"/>
  <c r="H33" i="10"/>
  <c r="H31" i="10"/>
  <c r="R27" i="8"/>
  <c r="R25" i="8"/>
  <c r="H27" i="8"/>
  <c r="H25" i="8"/>
  <c r="H14" i="8"/>
  <c r="R29" i="7"/>
  <c r="R27" i="7"/>
  <c r="H29" i="7"/>
  <c r="H27" i="7"/>
  <c r="AB17" i="7"/>
  <c r="AB15" i="7"/>
  <c r="R17" i="7"/>
  <c r="R15" i="7"/>
  <c r="H17" i="7"/>
  <c r="H15" i="7"/>
  <c r="H5" i="7"/>
  <c r="H3" i="7"/>
  <c r="R43" i="4"/>
  <c r="R41" i="4"/>
  <c r="H43" i="4"/>
  <c r="H41" i="4"/>
  <c r="AB24" i="4"/>
  <c r="AB22" i="4"/>
  <c r="R24" i="4"/>
  <c r="R22" i="4"/>
  <c r="H24" i="4"/>
  <c r="H22" i="4"/>
  <c r="H5" i="4"/>
  <c r="H3" i="4"/>
  <c r="AB24" i="3"/>
  <c r="AB22" i="3"/>
  <c r="R24" i="3"/>
  <c r="R22" i="3"/>
  <c r="H24" i="3"/>
  <c r="H22" i="3"/>
  <c r="R43" i="3"/>
  <c r="R41" i="3"/>
  <c r="H43" i="3"/>
  <c r="H41" i="3"/>
  <c r="H3" i="3"/>
  <c r="H5" i="3"/>
  <c r="H43" i="2"/>
  <c r="H41" i="2"/>
  <c r="R43" i="2"/>
  <c r="R41" i="2"/>
  <c r="AB24" i="2"/>
  <c r="AB22" i="2"/>
  <c r="R24" i="2"/>
  <c r="R22" i="2"/>
  <c r="H24" i="2"/>
  <c r="H22" i="2"/>
  <c r="H5" i="2"/>
  <c r="H3" i="2"/>
  <c r="R43" i="1"/>
  <c r="R41" i="1"/>
  <c r="H43" i="1"/>
  <c r="H41" i="1"/>
  <c r="AB22" i="1"/>
  <c r="R22" i="1"/>
  <c r="H22" i="1"/>
  <c r="AB24" i="1"/>
  <c r="R24" i="1"/>
  <c r="H24" i="1"/>
  <c r="H3" i="1"/>
  <c r="H5" i="1"/>
  <c r="G21" i="1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Q26" i="13" l="1"/>
  <c r="G26" i="13"/>
  <c r="D18" i="1"/>
  <c r="D18" i="2"/>
  <c r="D18" i="3"/>
  <c r="D18" i="4"/>
  <c r="D7" i="5"/>
  <c r="D7" i="6"/>
  <c r="D7" i="9"/>
  <c r="D11" i="12"/>
  <c r="D13" i="13"/>
  <c r="D21" i="14"/>
  <c r="D13" i="17"/>
  <c r="D12" i="17"/>
  <c r="D13" i="15"/>
  <c r="D23" i="16"/>
  <c r="Z43" i="14" l="1"/>
  <c r="AB29" i="16"/>
  <c r="AB27" i="16"/>
  <c r="R29" i="16"/>
  <c r="R27" i="16"/>
  <c r="H29" i="16"/>
  <c r="H27" i="16"/>
  <c r="H5" i="16"/>
  <c r="H3" i="16"/>
  <c r="AB19" i="15"/>
  <c r="AB17" i="15"/>
  <c r="R19" i="15"/>
  <c r="R17" i="15"/>
  <c r="H19" i="15"/>
  <c r="H17" i="15"/>
  <c r="H5" i="15"/>
  <c r="H3" i="15"/>
  <c r="AB19" i="17"/>
  <c r="AB17" i="17"/>
  <c r="R19" i="17"/>
  <c r="R17" i="17"/>
  <c r="H19" i="17"/>
  <c r="H17" i="17"/>
  <c r="H3" i="17"/>
  <c r="H5" i="17"/>
  <c r="AB27" i="14"/>
  <c r="AB25" i="14"/>
  <c r="R27" i="14"/>
  <c r="R25" i="14"/>
  <c r="H27" i="14"/>
  <c r="H25" i="14"/>
  <c r="H5" i="14"/>
  <c r="H3" i="14"/>
  <c r="H5" i="13"/>
  <c r="H3" i="13"/>
  <c r="AB19" i="11"/>
  <c r="AB17" i="11"/>
  <c r="R19" i="11"/>
  <c r="R17" i="11"/>
  <c r="H19" i="11"/>
  <c r="H17" i="11"/>
  <c r="H5" i="11"/>
  <c r="H3" i="11"/>
  <c r="AB19" i="10"/>
  <c r="AB17" i="10"/>
  <c r="R19" i="10"/>
  <c r="R17" i="10"/>
  <c r="H19" i="10"/>
  <c r="H17" i="10"/>
  <c r="H5" i="10"/>
  <c r="H3" i="10"/>
  <c r="AB16" i="8"/>
  <c r="AB14" i="8"/>
  <c r="R16" i="8"/>
  <c r="R14" i="8"/>
  <c r="H16" i="8"/>
  <c r="H5" i="8"/>
  <c r="H3" i="8"/>
  <c r="F35" i="12"/>
  <c r="D35" i="12"/>
  <c r="P35" i="12"/>
  <c r="N35" i="12"/>
  <c r="Z23" i="12"/>
  <c r="X23" i="12"/>
  <c r="P23" i="12"/>
  <c r="N23" i="12"/>
  <c r="F23" i="12"/>
  <c r="D23" i="12"/>
  <c r="F11" i="12"/>
  <c r="P65" i="14"/>
  <c r="N65" i="14"/>
  <c r="F65" i="14"/>
  <c r="D65" i="14"/>
  <c r="X43" i="14"/>
  <c r="P43" i="14"/>
  <c r="N43" i="14"/>
  <c r="F43" i="14"/>
  <c r="D43" i="14"/>
  <c r="F21" i="14"/>
  <c r="F71" i="16"/>
  <c r="D71" i="16"/>
  <c r="P71" i="16"/>
  <c r="N71" i="16"/>
  <c r="Z47" i="16"/>
  <c r="X47" i="16"/>
  <c r="P47" i="16"/>
  <c r="N47" i="16"/>
  <c r="F47" i="16"/>
  <c r="D47" i="16"/>
  <c r="F23" i="16"/>
  <c r="F41" i="15"/>
  <c r="D41" i="15"/>
  <c r="P41" i="15"/>
  <c r="N41" i="15"/>
  <c r="Z27" i="15"/>
  <c r="X27" i="15"/>
  <c r="P27" i="15"/>
  <c r="N27" i="15"/>
  <c r="F27" i="15"/>
  <c r="D27" i="15"/>
  <c r="F13" i="15"/>
  <c r="F41" i="17"/>
  <c r="D41" i="17"/>
  <c r="P41" i="17"/>
  <c r="N41" i="17"/>
  <c r="Z27" i="17"/>
  <c r="X27" i="17"/>
  <c r="P27" i="17"/>
  <c r="N27" i="17"/>
  <c r="F27" i="17"/>
  <c r="D27" i="17"/>
  <c r="F13" i="17"/>
  <c r="F41" i="13"/>
  <c r="D41" i="13"/>
  <c r="P41" i="13"/>
  <c r="N41" i="13"/>
  <c r="F13" i="13"/>
  <c r="F41" i="11"/>
  <c r="D41" i="11"/>
  <c r="P41" i="11"/>
  <c r="N41" i="11"/>
  <c r="Z27" i="11"/>
  <c r="X27" i="11"/>
  <c r="P27" i="11"/>
  <c r="N27" i="11"/>
  <c r="F27" i="11"/>
  <c r="D27" i="11"/>
  <c r="F13" i="11"/>
  <c r="F41" i="10"/>
  <c r="D41" i="10"/>
  <c r="P41" i="10"/>
  <c r="N41" i="10"/>
  <c r="Z27" i="10"/>
  <c r="X27" i="10"/>
  <c r="P27" i="10"/>
  <c r="N27" i="10"/>
  <c r="F27" i="10"/>
  <c r="F13" i="10"/>
  <c r="F32" i="8"/>
  <c r="P32" i="8"/>
  <c r="Z21" i="8"/>
  <c r="P21" i="8"/>
  <c r="F21" i="8"/>
  <c r="F35" i="7"/>
  <c r="D35" i="7"/>
  <c r="P35" i="7"/>
  <c r="N35" i="7"/>
  <c r="Z23" i="7"/>
  <c r="X23" i="7"/>
  <c r="P23" i="7"/>
  <c r="N23" i="7"/>
  <c r="F23" i="7"/>
  <c r="D23" i="7"/>
  <c r="F11" i="7"/>
  <c r="F23" i="9"/>
  <c r="D23" i="9"/>
  <c r="P23" i="9"/>
  <c r="N23" i="9"/>
  <c r="Z15" i="9"/>
  <c r="X15" i="9"/>
  <c r="P15" i="9"/>
  <c r="N15" i="9"/>
  <c r="F15" i="9"/>
  <c r="D15" i="9"/>
  <c r="F7" i="9"/>
  <c r="F23" i="6"/>
  <c r="D23" i="6"/>
  <c r="P23" i="6"/>
  <c r="N23" i="6"/>
  <c r="Z15" i="6"/>
  <c r="X15" i="6"/>
  <c r="P15" i="6"/>
  <c r="N15" i="6"/>
  <c r="F15" i="6"/>
  <c r="D15" i="6"/>
  <c r="F7" i="6"/>
  <c r="F23" i="5"/>
  <c r="D23" i="5"/>
  <c r="P23" i="5"/>
  <c r="N23" i="5"/>
  <c r="Z15" i="5"/>
  <c r="X15" i="5"/>
  <c r="P15" i="5"/>
  <c r="N15" i="5"/>
  <c r="F15" i="5"/>
  <c r="D15" i="5"/>
  <c r="F7" i="5"/>
  <c r="F56" i="4"/>
  <c r="D56" i="4"/>
  <c r="P56" i="4"/>
  <c r="N56" i="4"/>
  <c r="Z37" i="4"/>
  <c r="P37" i="4"/>
  <c r="N37" i="4"/>
  <c r="F37" i="4"/>
  <c r="D37" i="4"/>
  <c r="F18" i="4"/>
  <c r="P56" i="3"/>
  <c r="N56" i="3"/>
  <c r="F56" i="3"/>
  <c r="D56" i="3"/>
  <c r="Z37" i="3"/>
  <c r="X37" i="3"/>
  <c r="P37" i="3"/>
  <c r="N37" i="3"/>
  <c r="F37" i="3"/>
  <c r="D37" i="3"/>
  <c r="F18" i="3"/>
  <c r="P56" i="2"/>
  <c r="N56" i="2"/>
  <c r="F56" i="2"/>
  <c r="D56" i="2"/>
  <c r="Z37" i="2"/>
  <c r="X37" i="2"/>
  <c r="P37" i="2"/>
  <c r="N37" i="2"/>
  <c r="F37" i="2"/>
  <c r="D37" i="2"/>
  <c r="F18" i="2"/>
  <c r="F56" i="1"/>
  <c r="D56" i="1"/>
  <c r="P56" i="1"/>
  <c r="N56" i="1"/>
  <c r="F18" i="1"/>
  <c r="F37" i="1"/>
  <c r="D37" i="1"/>
  <c r="Z37" i="1"/>
  <c r="X37" i="1"/>
  <c r="P37" i="1"/>
  <c r="N37" i="1"/>
  <c r="N26" i="15"/>
  <c r="P26" i="15"/>
  <c r="G9" i="16"/>
  <c r="G10" i="16"/>
  <c r="G11" i="16"/>
  <c r="G12" i="16"/>
  <c r="G13" i="16"/>
  <c r="G14" i="16"/>
  <c r="G15" i="16"/>
  <c r="G16" i="16"/>
  <c r="G2" i="16"/>
  <c r="G3" i="16"/>
  <c r="G4" i="16"/>
  <c r="G5" i="16"/>
  <c r="G6" i="16"/>
  <c r="G7" i="16"/>
  <c r="G8" i="16"/>
  <c r="G17" i="16"/>
  <c r="G18" i="16"/>
  <c r="G19" i="16"/>
  <c r="G20" i="16"/>
  <c r="G21" i="16"/>
  <c r="G56" i="16"/>
  <c r="G57" i="16"/>
  <c r="G58" i="16"/>
  <c r="G59" i="16"/>
  <c r="G60" i="16"/>
  <c r="G61" i="16"/>
  <c r="G62" i="16"/>
  <c r="Q55" i="16"/>
  <c r="Q56" i="16"/>
  <c r="Q57" i="16"/>
  <c r="Q58" i="16"/>
  <c r="Q59" i="16"/>
  <c r="Q60" i="16"/>
  <c r="Q61" i="16"/>
  <c r="Q62" i="16"/>
  <c r="Q63" i="16"/>
  <c r="G32" i="16"/>
  <c r="G33" i="16"/>
  <c r="G34" i="16"/>
  <c r="G35" i="16"/>
  <c r="G36" i="16"/>
  <c r="G37" i="16"/>
  <c r="G38" i="16"/>
  <c r="Q33" i="16"/>
  <c r="Q34" i="16"/>
  <c r="Q35" i="16"/>
  <c r="Q36" i="16"/>
  <c r="Q37" i="16"/>
  <c r="Q38" i="16"/>
  <c r="Q39" i="16"/>
  <c r="AA33" i="16"/>
  <c r="AA34" i="16"/>
  <c r="AA35" i="16"/>
  <c r="AA36" i="16"/>
  <c r="AA37" i="16"/>
  <c r="AA38" i="16"/>
  <c r="AA39" i="16"/>
  <c r="Q56" i="14"/>
  <c r="Q58" i="14"/>
  <c r="Q59" i="14"/>
  <c r="G55" i="14"/>
  <c r="G56" i="14"/>
  <c r="G59" i="14"/>
  <c r="AA37" i="14"/>
  <c r="AA38" i="14"/>
  <c r="AA39" i="14"/>
  <c r="Q36" i="14"/>
  <c r="Q37" i="14"/>
  <c r="Q38" i="14"/>
  <c r="G36" i="14"/>
  <c r="G37" i="14"/>
  <c r="G14" i="14"/>
  <c r="G16" i="14"/>
  <c r="G44" i="4"/>
  <c r="Q44" i="4"/>
  <c r="G45" i="4"/>
  <c r="Q45" i="4"/>
  <c r="G46" i="4"/>
  <c r="Q46" i="4"/>
  <c r="G47" i="4"/>
  <c r="Q47" i="4"/>
  <c r="G48" i="4"/>
  <c r="Q48" i="4"/>
  <c r="G49" i="4"/>
  <c r="Q49" i="4"/>
  <c r="G50" i="4"/>
  <c r="Q50" i="4"/>
  <c r="G51" i="4"/>
  <c r="Q51" i="4"/>
  <c r="G52" i="4"/>
  <c r="Q52" i="4"/>
  <c r="G53" i="4"/>
  <c r="Q53" i="4"/>
  <c r="G54" i="4"/>
  <c r="Q54" i="4"/>
  <c r="G6" i="4"/>
  <c r="G25" i="4"/>
  <c r="Q25" i="4"/>
  <c r="AA25" i="4"/>
  <c r="G7" i="4"/>
  <c r="G26" i="4"/>
  <c r="Q26" i="4"/>
  <c r="AA26" i="4"/>
  <c r="G8" i="4"/>
  <c r="G27" i="4"/>
  <c r="Q27" i="4"/>
  <c r="AA27" i="4"/>
  <c r="G9" i="4"/>
  <c r="G28" i="4"/>
  <c r="Q28" i="4"/>
  <c r="AA28" i="4"/>
  <c r="G10" i="4"/>
  <c r="G29" i="4"/>
  <c r="Q29" i="4"/>
  <c r="AA29" i="4"/>
  <c r="G11" i="4"/>
  <c r="G30" i="4"/>
  <c r="Q30" i="4"/>
  <c r="AA30" i="4"/>
  <c r="G12" i="4"/>
  <c r="G31" i="4"/>
  <c r="Q31" i="4"/>
  <c r="AA31" i="4"/>
  <c r="G13" i="4"/>
  <c r="G32" i="4"/>
  <c r="Q32" i="4"/>
  <c r="AA32" i="4"/>
  <c r="G14" i="4"/>
  <c r="G33" i="4"/>
  <c r="Q33" i="4"/>
  <c r="AA33" i="4"/>
  <c r="G15" i="4"/>
  <c r="G34" i="4"/>
  <c r="Q34" i="4"/>
  <c r="AA34" i="4"/>
  <c r="G16" i="4"/>
  <c r="G35" i="4"/>
  <c r="Q35" i="4"/>
  <c r="AA35" i="4"/>
  <c r="P40" i="17"/>
  <c r="N40" i="17"/>
  <c r="F40" i="17"/>
  <c r="D40" i="17"/>
  <c r="Q39" i="17"/>
  <c r="G39" i="17"/>
  <c r="Q38" i="17"/>
  <c r="G38" i="17"/>
  <c r="Q37" i="17"/>
  <c r="G37" i="17"/>
  <c r="Q36" i="17"/>
  <c r="G36" i="17"/>
  <c r="Q35" i="17"/>
  <c r="G35" i="17"/>
  <c r="Q34" i="17"/>
  <c r="G34" i="17"/>
  <c r="Q33" i="17"/>
  <c r="G33" i="17"/>
  <c r="Q32" i="17"/>
  <c r="G32" i="17"/>
  <c r="Q31" i="17"/>
  <c r="G31" i="17"/>
  <c r="Q30" i="17"/>
  <c r="G30" i="17"/>
  <c r="Z26" i="17"/>
  <c r="X26" i="17"/>
  <c r="P26" i="17"/>
  <c r="N26" i="17"/>
  <c r="F26" i="17"/>
  <c r="D26" i="17"/>
  <c r="F12" i="17"/>
  <c r="AA25" i="17"/>
  <c r="Q25" i="17"/>
  <c r="G25" i="17"/>
  <c r="G11" i="17"/>
  <c r="AA24" i="17"/>
  <c r="Q24" i="17"/>
  <c r="G24" i="17"/>
  <c r="G10" i="17"/>
  <c r="AA23" i="17"/>
  <c r="Q23" i="17"/>
  <c r="G23" i="17"/>
  <c r="G9" i="17"/>
  <c r="AA22" i="17"/>
  <c r="Q22" i="17"/>
  <c r="G22" i="17"/>
  <c r="G8" i="17"/>
  <c r="AA21" i="17"/>
  <c r="Q21" i="17"/>
  <c r="G21" i="17"/>
  <c r="G7" i="17"/>
  <c r="Q20" i="17"/>
  <c r="G20" i="17"/>
  <c r="G6" i="17"/>
  <c r="AA19" i="17"/>
  <c r="Q19" i="17"/>
  <c r="G19" i="17"/>
  <c r="G5" i="17"/>
  <c r="Q18" i="17"/>
  <c r="G18" i="17"/>
  <c r="G4" i="17"/>
  <c r="AA17" i="17"/>
  <c r="Q17" i="17"/>
  <c r="G17" i="17"/>
  <c r="G3" i="17"/>
  <c r="AA16" i="17"/>
  <c r="Q16" i="17"/>
  <c r="G16" i="17"/>
  <c r="G2" i="17"/>
  <c r="G12" i="17" s="1"/>
  <c r="P70" i="16"/>
  <c r="N70" i="16"/>
  <c r="F70" i="16"/>
  <c r="D70" i="16"/>
  <c r="Q69" i="16"/>
  <c r="G69" i="16"/>
  <c r="Q68" i="16"/>
  <c r="G68" i="16"/>
  <c r="Q67" i="16"/>
  <c r="G67" i="16"/>
  <c r="Q66" i="16"/>
  <c r="G66" i="16"/>
  <c r="Q65" i="16"/>
  <c r="G65" i="16"/>
  <c r="G64" i="16"/>
  <c r="G63" i="16"/>
  <c r="G55" i="16"/>
  <c r="Q54" i="16"/>
  <c r="G54" i="16"/>
  <c r="Q53" i="16"/>
  <c r="G53" i="16"/>
  <c r="Q52" i="16"/>
  <c r="G52" i="16"/>
  <c r="Q51" i="16"/>
  <c r="G51" i="16"/>
  <c r="Q50" i="16"/>
  <c r="G50" i="16"/>
  <c r="Z46" i="16"/>
  <c r="X46" i="16"/>
  <c r="P46" i="16"/>
  <c r="N46" i="16"/>
  <c r="F46" i="16"/>
  <c r="D46" i="16"/>
  <c r="F22" i="16"/>
  <c r="D22" i="16"/>
  <c r="AA45" i="16"/>
  <c r="Q45" i="16"/>
  <c r="G45" i="16"/>
  <c r="AA44" i="16"/>
  <c r="Q44" i="16"/>
  <c r="G44" i="16"/>
  <c r="AA43" i="16"/>
  <c r="Q43" i="16"/>
  <c r="G43" i="16"/>
  <c r="AA42" i="16"/>
  <c r="Q42" i="16"/>
  <c r="G42" i="16"/>
  <c r="AA41" i="16"/>
  <c r="Q41" i="16"/>
  <c r="G41" i="16"/>
  <c r="AA40" i="16"/>
  <c r="Q40" i="16"/>
  <c r="G40" i="16"/>
  <c r="G39" i="16"/>
  <c r="Q32" i="16"/>
  <c r="AA31" i="16"/>
  <c r="Q31" i="16"/>
  <c r="G31" i="16"/>
  <c r="AA30" i="16"/>
  <c r="Q30" i="16"/>
  <c r="G30" i="16"/>
  <c r="AA29" i="16"/>
  <c r="Q29" i="16"/>
  <c r="G29" i="16"/>
  <c r="AA28" i="16"/>
  <c r="Q28" i="16"/>
  <c r="G28" i="16"/>
  <c r="AA27" i="16"/>
  <c r="Q27" i="16"/>
  <c r="G27" i="16"/>
  <c r="AA26" i="16"/>
  <c r="Q26" i="16"/>
  <c r="G26" i="16"/>
  <c r="P40" i="15"/>
  <c r="N40" i="15"/>
  <c r="F40" i="15"/>
  <c r="D40" i="15"/>
  <c r="Q39" i="15"/>
  <c r="G39" i="15"/>
  <c r="Q38" i="15"/>
  <c r="G38" i="15"/>
  <c r="Q37" i="15"/>
  <c r="G37" i="15"/>
  <c r="Q36" i="15"/>
  <c r="G36" i="15"/>
  <c r="Q35" i="15"/>
  <c r="G35" i="15"/>
  <c r="Q34" i="15"/>
  <c r="G34" i="15"/>
  <c r="Q33" i="15"/>
  <c r="G33" i="15"/>
  <c r="Q32" i="15"/>
  <c r="G32" i="15"/>
  <c r="Q31" i="15"/>
  <c r="G31" i="15"/>
  <c r="Q30" i="15"/>
  <c r="G30" i="15"/>
  <c r="Z26" i="15"/>
  <c r="X26" i="15"/>
  <c r="F26" i="15"/>
  <c r="D26" i="15"/>
  <c r="F12" i="15"/>
  <c r="D12" i="15"/>
  <c r="AA25" i="15"/>
  <c r="Q25" i="15"/>
  <c r="G25" i="15"/>
  <c r="G11" i="15"/>
  <c r="AA24" i="15"/>
  <c r="Q24" i="15"/>
  <c r="G24" i="15"/>
  <c r="G10" i="15"/>
  <c r="AA23" i="15"/>
  <c r="Q23" i="15"/>
  <c r="G23" i="15"/>
  <c r="G9" i="15"/>
  <c r="AA22" i="15"/>
  <c r="Q22" i="15"/>
  <c r="G22" i="15"/>
  <c r="G8" i="15"/>
  <c r="AA21" i="15"/>
  <c r="Q21" i="15"/>
  <c r="G21" i="15"/>
  <c r="G7" i="15"/>
  <c r="AA20" i="15"/>
  <c r="Q20" i="15"/>
  <c r="G20" i="15"/>
  <c r="G6" i="15"/>
  <c r="AA19" i="15"/>
  <c r="Q19" i="15"/>
  <c r="G19" i="15"/>
  <c r="G5" i="15"/>
  <c r="AA18" i="15"/>
  <c r="Q18" i="15"/>
  <c r="G18" i="15"/>
  <c r="G4" i="15"/>
  <c r="AA17" i="15"/>
  <c r="Q17" i="15"/>
  <c r="G17" i="15"/>
  <c r="G3" i="15"/>
  <c r="AA16" i="15"/>
  <c r="AA26" i="15" s="1"/>
  <c r="Q16" i="15"/>
  <c r="Q26" i="15" s="1"/>
  <c r="G16" i="15"/>
  <c r="G26" i="15" s="1"/>
  <c r="G2" i="15"/>
  <c r="G12" i="15" s="1"/>
  <c r="P64" i="14"/>
  <c r="N64" i="14"/>
  <c r="F64" i="14"/>
  <c r="D64" i="14"/>
  <c r="Q62" i="14"/>
  <c r="G62" i="14"/>
  <c r="Q55" i="14"/>
  <c r="Q54" i="14"/>
  <c r="G54" i="14"/>
  <c r="Q53" i="14"/>
  <c r="G53" i="14"/>
  <c r="Q51" i="14"/>
  <c r="G51" i="14"/>
  <c r="Q50" i="14"/>
  <c r="G50" i="14"/>
  <c r="Q49" i="14"/>
  <c r="G49" i="14"/>
  <c r="Q48" i="14"/>
  <c r="G48" i="14"/>
  <c r="Q47" i="14"/>
  <c r="G47" i="14"/>
  <c r="Q46" i="14"/>
  <c r="G46" i="14"/>
  <c r="Z42" i="14"/>
  <c r="X42" i="14"/>
  <c r="P42" i="14"/>
  <c r="N42" i="14"/>
  <c r="F42" i="14"/>
  <c r="D42" i="14"/>
  <c r="F20" i="14"/>
  <c r="D20" i="14"/>
  <c r="Q40" i="14"/>
  <c r="G40" i="14"/>
  <c r="Q39" i="14"/>
  <c r="G39" i="14"/>
  <c r="G17" i="14"/>
  <c r="G38" i="14"/>
  <c r="AA34" i="14"/>
  <c r="Q34" i="14"/>
  <c r="G12" i="14"/>
  <c r="AA33" i="14"/>
  <c r="Q33" i="14"/>
  <c r="G11" i="14"/>
  <c r="AA32" i="14"/>
  <c r="Q32" i="14"/>
  <c r="G32" i="14"/>
  <c r="AA31" i="14"/>
  <c r="Q31" i="14"/>
  <c r="G31" i="14"/>
  <c r="G9" i="14"/>
  <c r="AA30" i="14"/>
  <c r="Q30" i="14"/>
  <c r="G30" i="14"/>
  <c r="G8" i="14"/>
  <c r="AA29" i="14"/>
  <c r="Q29" i="14"/>
  <c r="G29" i="14"/>
  <c r="G7" i="14"/>
  <c r="AA28" i="14"/>
  <c r="Q28" i="14"/>
  <c r="G28" i="14"/>
  <c r="AA27" i="14"/>
  <c r="Q27" i="14"/>
  <c r="G27" i="14"/>
  <c r="G5" i="14"/>
  <c r="AA26" i="14"/>
  <c r="Q26" i="14"/>
  <c r="G26" i="14"/>
  <c r="G4" i="14"/>
  <c r="AA25" i="14"/>
  <c r="Q25" i="14"/>
  <c r="G25" i="14"/>
  <c r="G3" i="14"/>
  <c r="AA24" i="14"/>
  <c r="Q24" i="14"/>
  <c r="G24" i="14"/>
  <c r="G2" i="14"/>
  <c r="P40" i="13"/>
  <c r="N40" i="13"/>
  <c r="F40" i="13"/>
  <c r="D40" i="13"/>
  <c r="Q39" i="13"/>
  <c r="G39" i="13"/>
  <c r="Q38" i="13"/>
  <c r="G38" i="13"/>
  <c r="Q37" i="13"/>
  <c r="G37" i="13"/>
  <c r="Q36" i="13"/>
  <c r="G36" i="13"/>
  <c r="Q35" i="13"/>
  <c r="G35" i="13"/>
  <c r="Q34" i="13"/>
  <c r="G34" i="13"/>
  <c r="Q33" i="13"/>
  <c r="G33" i="13"/>
  <c r="Q32" i="13"/>
  <c r="G32" i="13"/>
  <c r="Q31" i="13"/>
  <c r="G31" i="13"/>
  <c r="Q30" i="13"/>
  <c r="G30" i="13"/>
  <c r="F12" i="13"/>
  <c r="D12" i="13"/>
  <c r="G11" i="13"/>
  <c r="G10" i="13"/>
  <c r="G9" i="13"/>
  <c r="G8" i="13"/>
  <c r="G7" i="13"/>
  <c r="G6" i="13"/>
  <c r="G5" i="13"/>
  <c r="G4" i="13"/>
  <c r="G3" i="13"/>
  <c r="G2" i="13"/>
  <c r="G12" i="13" s="1"/>
  <c r="P34" i="12"/>
  <c r="N34" i="12"/>
  <c r="F34" i="12"/>
  <c r="D34" i="12"/>
  <c r="Q33" i="12"/>
  <c r="G33" i="12"/>
  <c r="Q32" i="12"/>
  <c r="G32" i="12"/>
  <c r="Q31" i="12"/>
  <c r="G31" i="12"/>
  <c r="Q30" i="12"/>
  <c r="G30" i="12"/>
  <c r="Q29" i="12"/>
  <c r="G29" i="12"/>
  <c r="Q28" i="12"/>
  <c r="G28" i="12"/>
  <c r="Q27" i="12"/>
  <c r="G27" i="12"/>
  <c r="Q26" i="12"/>
  <c r="G26" i="12"/>
  <c r="Z22" i="12"/>
  <c r="X22" i="12"/>
  <c r="P22" i="12"/>
  <c r="N22" i="12"/>
  <c r="F22" i="12"/>
  <c r="D22" i="12"/>
  <c r="F10" i="12"/>
  <c r="D10" i="12"/>
  <c r="AA21" i="12"/>
  <c r="Q21" i="12"/>
  <c r="G21" i="12"/>
  <c r="G9" i="12"/>
  <c r="AA20" i="12"/>
  <c r="Q20" i="12"/>
  <c r="G20" i="12"/>
  <c r="G8" i="12"/>
  <c r="AA19" i="12"/>
  <c r="Q19" i="12"/>
  <c r="G19" i="12"/>
  <c r="G7" i="12"/>
  <c r="AA18" i="12"/>
  <c r="Q18" i="12"/>
  <c r="G18" i="12"/>
  <c r="G6" i="12"/>
  <c r="AA17" i="12"/>
  <c r="Q17" i="12"/>
  <c r="G17" i="12"/>
  <c r="G5" i="12"/>
  <c r="AA16" i="12"/>
  <c r="Q16" i="12"/>
  <c r="G16" i="12"/>
  <c r="G4" i="12"/>
  <c r="AA15" i="12"/>
  <c r="Q15" i="12"/>
  <c r="G15" i="12"/>
  <c r="G3" i="12"/>
  <c r="AA14" i="12"/>
  <c r="AA22" i="12" s="1"/>
  <c r="Q14" i="12"/>
  <c r="G14" i="12"/>
  <c r="G22" i="12" s="1"/>
  <c r="G2" i="12"/>
  <c r="G10" i="12" s="1"/>
  <c r="P40" i="11"/>
  <c r="N40" i="11"/>
  <c r="F40" i="11"/>
  <c r="D40" i="11"/>
  <c r="Q39" i="11"/>
  <c r="G39" i="11"/>
  <c r="Q38" i="11"/>
  <c r="G38" i="11"/>
  <c r="Q37" i="11"/>
  <c r="G37" i="11"/>
  <c r="Q36" i="11"/>
  <c r="G36" i="11"/>
  <c r="Q35" i="11"/>
  <c r="G35" i="11"/>
  <c r="Q34" i="11"/>
  <c r="G34" i="11"/>
  <c r="Q33" i="11"/>
  <c r="G33" i="11"/>
  <c r="Q32" i="11"/>
  <c r="G32" i="11"/>
  <c r="Q31" i="11"/>
  <c r="G31" i="11"/>
  <c r="Q30" i="11"/>
  <c r="G30" i="11"/>
  <c r="Z26" i="11"/>
  <c r="X26" i="11"/>
  <c r="P26" i="11"/>
  <c r="N26" i="11"/>
  <c r="F26" i="11"/>
  <c r="D26" i="11"/>
  <c r="F12" i="11"/>
  <c r="D12" i="11"/>
  <c r="AA25" i="11"/>
  <c r="Q25" i="11"/>
  <c r="G25" i="11"/>
  <c r="G11" i="11"/>
  <c r="AA24" i="11"/>
  <c r="Q24" i="11"/>
  <c r="G24" i="11"/>
  <c r="G10" i="11"/>
  <c r="AA23" i="11"/>
  <c r="Q23" i="11"/>
  <c r="G23" i="11"/>
  <c r="G9" i="11"/>
  <c r="AA22" i="11"/>
  <c r="Q22" i="11"/>
  <c r="G22" i="11"/>
  <c r="G8" i="11"/>
  <c r="AA21" i="11"/>
  <c r="Q21" i="11"/>
  <c r="G21" i="11"/>
  <c r="G7" i="11"/>
  <c r="AA20" i="11"/>
  <c r="Q20" i="11"/>
  <c r="G20" i="11"/>
  <c r="G6" i="11"/>
  <c r="AA19" i="11"/>
  <c r="Q19" i="11"/>
  <c r="G19" i="11"/>
  <c r="G5" i="11"/>
  <c r="AA18" i="11"/>
  <c r="Q18" i="11"/>
  <c r="G18" i="11"/>
  <c r="G4" i="11"/>
  <c r="AA17" i="11"/>
  <c r="Q17" i="11"/>
  <c r="G17" i="11"/>
  <c r="G3" i="11"/>
  <c r="AA16" i="11"/>
  <c r="AA26" i="11" s="1"/>
  <c r="Q16" i="11"/>
  <c r="Q26" i="11" s="1"/>
  <c r="G16" i="11"/>
  <c r="G26" i="11" s="1"/>
  <c r="G2" i="11"/>
  <c r="G12" i="11" s="1"/>
  <c r="P40" i="10"/>
  <c r="N40" i="10"/>
  <c r="F40" i="10"/>
  <c r="D40" i="10"/>
  <c r="Q39" i="10"/>
  <c r="G39" i="10"/>
  <c r="Q38" i="10"/>
  <c r="G38" i="10"/>
  <c r="Q37" i="10"/>
  <c r="G37" i="10"/>
  <c r="Q36" i="10"/>
  <c r="G36" i="10"/>
  <c r="Q35" i="10"/>
  <c r="G35" i="10"/>
  <c r="Q34" i="10"/>
  <c r="G34" i="10"/>
  <c r="Q33" i="10"/>
  <c r="G33" i="10"/>
  <c r="Q32" i="10"/>
  <c r="G32" i="10"/>
  <c r="Q31" i="10"/>
  <c r="G31" i="10"/>
  <c r="Q30" i="10"/>
  <c r="G30" i="10"/>
  <c r="Z26" i="10"/>
  <c r="X26" i="10"/>
  <c r="P26" i="10"/>
  <c r="N26" i="10"/>
  <c r="F26" i="10"/>
  <c r="D26" i="10"/>
  <c r="F12" i="10"/>
  <c r="D12" i="10"/>
  <c r="AA25" i="10"/>
  <c r="Q25" i="10"/>
  <c r="G25" i="10"/>
  <c r="G11" i="10"/>
  <c r="AA24" i="10"/>
  <c r="Q24" i="10"/>
  <c r="G24" i="10"/>
  <c r="G10" i="10"/>
  <c r="AA23" i="10"/>
  <c r="Q23" i="10"/>
  <c r="G23" i="10"/>
  <c r="G9" i="10"/>
  <c r="AA22" i="10"/>
  <c r="Q22" i="10"/>
  <c r="G22" i="10"/>
  <c r="G8" i="10"/>
  <c r="AA21" i="10"/>
  <c r="Q21" i="10"/>
  <c r="G21" i="10"/>
  <c r="G7" i="10"/>
  <c r="AA20" i="10"/>
  <c r="Q20" i="10"/>
  <c r="G20" i="10"/>
  <c r="G6" i="10"/>
  <c r="AA19" i="10"/>
  <c r="Q19" i="10"/>
  <c r="G19" i="10"/>
  <c r="G5" i="10"/>
  <c r="AA18" i="10"/>
  <c r="Q18" i="10"/>
  <c r="G18" i="10"/>
  <c r="G4" i="10"/>
  <c r="AA17" i="10"/>
  <c r="Q17" i="10"/>
  <c r="G17" i="10"/>
  <c r="G3" i="10"/>
  <c r="AA16" i="10"/>
  <c r="AA26" i="10" s="1"/>
  <c r="Q16" i="10"/>
  <c r="Q26" i="10" s="1"/>
  <c r="G16" i="10"/>
  <c r="G26" i="10" s="1"/>
  <c r="G2" i="10"/>
  <c r="P22" i="9"/>
  <c r="N22" i="9"/>
  <c r="F22" i="9"/>
  <c r="D22" i="9"/>
  <c r="Q21" i="9"/>
  <c r="G21" i="9"/>
  <c r="Q20" i="9"/>
  <c r="G20" i="9"/>
  <c r="Q19" i="9"/>
  <c r="G19" i="9"/>
  <c r="Q18" i="9"/>
  <c r="G18" i="9"/>
  <c r="Z14" i="9"/>
  <c r="X14" i="9"/>
  <c r="P14" i="9"/>
  <c r="N14" i="9"/>
  <c r="F14" i="9"/>
  <c r="D14" i="9"/>
  <c r="F6" i="9"/>
  <c r="D6" i="9"/>
  <c r="AA13" i="9"/>
  <c r="Q13" i="9"/>
  <c r="G13" i="9"/>
  <c r="G5" i="9"/>
  <c r="AA12" i="9"/>
  <c r="Q12" i="9"/>
  <c r="G12" i="9"/>
  <c r="G4" i="9"/>
  <c r="AA11" i="9"/>
  <c r="Q11" i="9"/>
  <c r="G11" i="9"/>
  <c r="G3" i="9"/>
  <c r="AA10" i="9"/>
  <c r="AA14" i="9" s="1"/>
  <c r="Q10" i="9"/>
  <c r="G10" i="9"/>
  <c r="G14" i="9" s="1"/>
  <c r="G2" i="9"/>
  <c r="P31" i="8"/>
  <c r="N31" i="8"/>
  <c r="F31" i="8"/>
  <c r="D31" i="8"/>
  <c r="Q30" i="8"/>
  <c r="G30" i="8"/>
  <c r="G29" i="8"/>
  <c r="Q28" i="8"/>
  <c r="G28" i="8"/>
  <c r="Q27" i="8"/>
  <c r="G27" i="8"/>
  <c r="Q26" i="8"/>
  <c r="G26" i="8"/>
  <c r="Q25" i="8"/>
  <c r="G25" i="8"/>
  <c r="Q24" i="8"/>
  <c r="G24" i="8"/>
  <c r="Z20" i="8"/>
  <c r="X20" i="8"/>
  <c r="P20" i="8"/>
  <c r="N20" i="8"/>
  <c r="F20" i="8"/>
  <c r="D20" i="8"/>
  <c r="AA19" i="8"/>
  <c r="Q19" i="8"/>
  <c r="G19" i="8"/>
  <c r="AA17" i="8"/>
  <c r="Q17" i="8"/>
  <c r="G17" i="8"/>
  <c r="AA16" i="8"/>
  <c r="Q16" i="8"/>
  <c r="G16" i="8"/>
  <c r="AA15" i="8"/>
  <c r="Q15" i="8"/>
  <c r="G15" i="8"/>
  <c r="AA14" i="8"/>
  <c r="G14" i="8"/>
  <c r="AA13" i="8"/>
  <c r="Q13" i="8"/>
  <c r="G13" i="8"/>
  <c r="P34" i="7"/>
  <c r="N34" i="7"/>
  <c r="F34" i="7"/>
  <c r="D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Z22" i="7"/>
  <c r="X22" i="7"/>
  <c r="P22" i="7"/>
  <c r="N22" i="7"/>
  <c r="F22" i="7"/>
  <c r="D22" i="7"/>
  <c r="F10" i="7"/>
  <c r="D10" i="7"/>
  <c r="AA21" i="7"/>
  <c r="Q21" i="7"/>
  <c r="G21" i="7"/>
  <c r="G9" i="7"/>
  <c r="AA20" i="7"/>
  <c r="Q20" i="7"/>
  <c r="G20" i="7"/>
  <c r="G8" i="7"/>
  <c r="AA19" i="7"/>
  <c r="Q19" i="7"/>
  <c r="G19" i="7"/>
  <c r="G7" i="7"/>
  <c r="AA18" i="7"/>
  <c r="Q18" i="7"/>
  <c r="G18" i="7"/>
  <c r="G6" i="7"/>
  <c r="AA17" i="7"/>
  <c r="Q17" i="7"/>
  <c r="G17" i="7"/>
  <c r="G5" i="7"/>
  <c r="AA16" i="7"/>
  <c r="Q16" i="7"/>
  <c r="G16" i="7"/>
  <c r="G4" i="7"/>
  <c r="AA15" i="7"/>
  <c r="Q15" i="7"/>
  <c r="G15" i="7"/>
  <c r="G3" i="7"/>
  <c r="AA14" i="7"/>
  <c r="AA22" i="7" s="1"/>
  <c r="Q14" i="7"/>
  <c r="G14" i="7"/>
  <c r="G22" i="7" s="1"/>
  <c r="G2" i="7"/>
  <c r="G10" i="7" s="1"/>
  <c r="P22" i="6"/>
  <c r="N22" i="6"/>
  <c r="F22" i="6"/>
  <c r="D22" i="6"/>
  <c r="Q21" i="6"/>
  <c r="G21" i="6"/>
  <c r="Q20" i="6"/>
  <c r="G20" i="6"/>
  <c r="Q19" i="6"/>
  <c r="G19" i="6"/>
  <c r="Q18" i="6"/>
  <c r="G18" i="6"/>
  <c r="Z14" i="6"/>
  <c r="X14" i="6"/>
  <c r="P14" i="6"/>
  <c r="N14" i="6"/>
  <c r="F14" i="6"/>
  <c r="D14" i="6"/>
  <c r="F6" i="6"/>
  <c r="D6" i="6"/>
  <c r="AA13" i="6"/>
  <c r="Q13" i="6"/>
  <c r="G13" i="6"/>
  <c r="AA12" i="6"/>
  <c r="Q12" i="6"/>
  <c r="G12" i="6"/>
  <c r="G4" i="6"/>
  <c r="AA11" i="6"/>
  <c r="Q11" i="6"/>
  <c r="G11" i="6"/>
  <c r="G3" i="6"/>
  <c r="AA10" i="6"/>
  <c r="G10" i="6"/>
  <c r="G2" i="6"/>
  <c r="P22" i="5"/>
  <c r="N22" i="5"/>
  <c r="F22" i="5"/>
  <c r="D22" i="5"/>
  <c r="Q21" i="5"/>
  <c r="G21" i="5"/>
  <c r="Q20" i="5"/>
  <c r="G20" i="5"/>
  <c r="Q19" i="5"/>
  <c r="G19" i="5"/>
  <c r="Q18" i="5"/>
  <c r="G18" i="5"/>
  <c r="Z14" i="5"/>
  <c r="X14" i="5"/>
  <c r="P14" i="5"/>
  <c r="N14" i="5"/>
  <c r="F14" i="5"/>
  <c r="D14" i="5"/>
  <c r="F6" i="5"/>
  <c r="D6" i="5"/>
  <c r="AA13" i="5"/>
  <c r="Q13" i="5"/>
  <c r="G13" i="5"/>
  <c r="G5" i="5"/>
  <c r="AA12" i="5"/>
  <c r="Q12" i="5"/>
  <c r="G12" i="5"/>
  <c r="G4" i="5"/>
  <c r="AA11" i="5"/>
  <c r="Q11" i="5"/>
  <c r="G11" i="5"/>
  <c r="G3" i="5"/>
  <c r="AA10" i="5"/>
  <c r="Q10" i="5"/>
  <c r="Q14" i="5" s="1"/>
  <c r="G10" i="5"/>
  <c r="G14" i="5" s="1"/>
  <c r="G2" i="5"/>
  <c r="G6" i="5" s="1"/>
  <c r="P55" i="4"/>
  <c r="N55" i="4"/>
  <c r="F55" i="4"/>
  <c r="D55" i="4"/>
  <c r="Q43" i="4"/>
  <c r="G43" i="4"/>
  <c r="Q42" i="4"/>
  <c r="G42" i="4"/>
  <c r="Q41" i="4"/>
  <c r="G41" i="4"/>
  <c r="Q40" i="4"/>
  <c r="G40" i="4"/>
  <c r="Z36" i="4"/>
  <c r="X36" i="4"/>
  <c r="P36" i="4"/>
  <c r="N36" i="4"/>
  <c r="F36" i="4"/>
  <c r="D36" i="4"/>
  <c r="F17" i="4"/>
  <c r="D17" i="4"/>
  <c r="AA24" i="4"/>
  <c r="Q24" i="4"/>
  <c r="G24" i="4"/>
  <c r="G5" i="4"/>
  <c r="AA23" i="4"/>
  <c r="Q23" i="4"/>
  <c r="G23" i="4"/>
  <c r="G4" i="4"/>
  <c r="AA22" i="4"/>
  <c r="Q22" i="4"/>
  <c r="G22" i="4"/>
  <c r="G3" i="4"/>
  <c r="AA21" i="4"/>
  <c r="Q21" i="4"/>
  <c r="G21" i="4"/>
  <c r="G2" i="4"/>
  <c r="G17" i="4" s="1"/>
  <c r="P55" i="3"/>
  <c r="N55" i="3"/>
  <c r="F55" i="3"/>
  <c r="D55" i="3"/>
  <c r="Q54" i="3"/>
  <c r="G54" i="3"/>
  <c r="Q53" i="3"/>
  <c r="G53" i="3"/>
  <c r="Q52" i="3"/>
  <c r="G52" i="3"/>
  <c r="Q51" i="3"/>
  <c r="G51" i="3"/>
  <c r="Q50" i="3"/>
  <c r="G50" i="3"/>
  <c r="Q49" i="3"/>
  <c r="G49" i="3"/>
  <c r="Q48" i="3"/>
  <c r="G48" i="3"/>
  <c r="Q47" i="3"/>
  <c r="G47" i="3"/>
  <c r="Q46" i="3"/>
  <c r="G46" i="3"/>
  <c r="Q45" i="3"/>
  <c r="G45" i="3"/>
  <c r="Q44" i="3"/>
  <c r="G44" i="3"/>
  <c r="Q43" i="3"/>
  <c r="G43" i="3"/>
  <c r="Q42" i="3"/>
  <c r="G42" i="3"/>
  <c r="Q41" i="3"/>
  <c r="G41" i="3"/>
  <c r="Q40" i="3"/>
  <c r="G40" i="3"/>
  <c r="Z36" i="3"/>
  <c r="X36" i="3"/>
  <c r="P36" i="3"/>
  <c r="N36" i="3"/>
  <c r="F36" i="3"/>
  <c r="D36" i="3"/>
  <c r="F17" i="3"/>
  <c r="D17" i="3"/>
  <c r="AA35" i="3"/>
  <c r="Q35" i="3"/>
  <c r="G35" i="3"/>
  <c r="AA34" i="3"/>
  <c r="Q34" i="3"/>
  <c r="G34" i="3"/>
  <c r="G15" i="3"/>
  <c r="AA33" i="3"/>
  <c r="Q33" i="3"/>
  <c r="G33" i="3"/>
  <c r="G14" i="3"/>
  <c r="AA32" i="3"/>
  <c r="Q32" i="3"/>
  <c r="G32" i="3"/>
  <c r="G13" i="3"/>
  <c r="AA31" i="3"/>
  <c r="Q31" i="3"/>
  <c r="G31" i="3"/>
  <c r="G12" i="3"/>
  <c r="AA30" i="3"/>
  <c r="Q30" i="3"/>
  <c r="G30" i="3"/>
  <c r="G11" i="3"/>
  <c r="AA29" i="3"/>
  <c r="Q29" i="3"/>
  <c r="G29" i="3"/>
  <c r="G10" i="3"/>
  <c r="AA28" i="3"/>
  <c r="Q28" i="3"/>
  <c r="G28" i="3"/>
  <c r="G9" i="3"/>
  <c r="AA27" i="3"/>
  <c r="Q27" i="3"/>
  <c r="G27" i="3"/>
  <c r="G8" i="3"/>
  <c r="AA26" i="3"/>
  <c r="Q26" i="3"/>
  <c r="G26" i="3"/>
  <c r="G7" i="3"/>
  <c r="AA25" i="3"/>
  <c r="Q25" i="3"/>
  <c r="G25" i="3"/>
  <c r="G6" i="3"/>
  <c r="AA24" i="3"/>
  <c r="Q24" i="3"/>
  <c r="G24" i="3"/>
  <c r="G5" i="3"/>
  <c r="AA23" i="3"/>
  <c r="Q23" i="3"/>
  <c r="G23" i="3"/>
  <c r="G4" i="3"/>
  <c r="AA22" i="3"/>
  <c r="Q22" i="3"/>
  <c r="G22" i="3"/>
  <c r="G3" i="3"/>
  <c r="AA21" i="3"/>
  <c r="Q21" i="3"/>
  <c r="G21" i="3"/>
  <c r="G2" i="3"/>
  <c r="P55" i="2"/>
  <c r="N55" i="2"/>
  <c r="F55" i="2"/>
  <c r="D55" i="2"/>
  <c r="Q54" i="2"/>
  <c r="G54" i="2"/>
  <c r="Q53" i="2"/>
  <c r="G53" i="2"/>
  <c r="Q52" i="2"/>
  <c r="G52" i="2"/>
  <c r="Q51" i="2"/>
  <c r="G51" i="2"/>
  <c r="Q50" i="2"/>
  <c r="G50" i="2"/>
  <c r="Q49" i="2"/>
  <c r="G49" i="2"/>
  <c r="Q48" i="2"/>
  <c r="G48" i="2"/>
  <c r="Q47" i="2"/>
  <c r="G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Z36" i="2"/>
  <c r="X36" i="2"/>
  <c r="P36" i="2"/>
  <c r="N36" i="2"/>
  <c r="F36" i="2"/>
  <c r="D36" i="2"/>
  <c r="F17" i="2"/>
  <c r="D17" i="2"/>
  <c r="AA35" i="2"/>
  <c r="Q35" i="2"/>
  <c r="G35" i="2"/>
  <c r="G16" i="2"/>
  <c r="AA34" i="2"/>
  <c r="Q34" i="2"/>
  <c r="G34" i="2"/>
  <c r="G15" i="2"/>
  <c r="AA33" i="2"/>
  <c r="Q33" i="2"/>
  <c r="G33" i="2"/>
  <c r="G14" i="2"/>
  <c r="AA32" i="2"/>
  <c r="Q32" i="2"/>
  <c r="G32" i="2"/>
  <c r="G13" i="2"/>
  <c r="AA31" i="2"/>
  <c r="Q31" i="2"/>
  <c r="G31" i="2"/>
  <c r="G12" i="2"/>
  <c r="AA30" i="2"/>
  <c r="Q30" i="2"/>
  <c r="G30" i="2"/>
  <c r="G11" i="2"/>
  <c r="AA29" i="2"/>
  <c r="Q29" i="2"/>
  <c r="G29" i="2"/>
  <c r="G10" i="2"/>
  <c r="AA28" i="2"/>
  <c r="Q28" i="2"/>
  <c r="G28" i="2"/>
  <c r="G9" i="2"/>
  <c r="AA27" i="2"/>
  <c r="Q27" i="2"/>
  <c r="G27" i="2"/>
  <c r="G8" i="2"/>
  <c r="AA26" i="2"/>
  <c r="Q26" i="2"/>
  <c r="G26" i="2"/>
  <c r="G7" i="2"/>
  <c r="AA25" i="2"/>
  <c r="Q25" i="2"/>
  <c r="G25" i="2"/>
  <c r="G6" i="2"/>
  <c r="AA24" i="2"/>
  <c r="Q24" i="2"/>
  <c r="G24" i="2"/>
  <c r="G5" i="2"/>
  <c r="AA23" i="2"/>
  <c r="Q23" i="2"/>
  <c r="G23" i="2"/>
  <c r="G4" i="2"/>
  <c r="AA22" i="2"/>
  <c r="G22" i="2"/>
  <c r="G3" i="2"/>
  <c r="AA21" i="2"/>
  <c r="Q21" i="2"/>
  <c r="G21" i="2"/>
  <c r="G2" i="2"/>
  <c r="P55" i="1"/>
  <c r="N55" i="1"/>
  <c r="F55" i="1"/>
  <c r="D55" i="1"/>
  <c r="Z36" i="1"/>
  <c r="X36" i="1"/>
  <c r="P36" i="1"/>
  <c r="N36" i="1"/>
  <c r="F36" i="1"/>
  <c r="D36" i="1"/>
  <c r="D17" i="1"/>
  <c r="F17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1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AA14" i="6" l="1"/>
  <c r="G20" i="14"/>
  <c r="Q20" i="8"/>
  <c r="G36" i="3"/>
  <c r="Q36" i="2"/>
  <c r="G36" i="2"/>
  <c r="Q26" i="17"/>
  <c r="G26" i="17"/>
  <c r="G42" i="14"/>
  <c r="Q14" i="9"/>
  <c r="AA20" i="8"/>
  <c r="Q31" i="8"/>
  <c r="G6" i="6"/>
  <c r="Q14" i="6"/>
  <c r="G14" i="6"/>
  <c r="AA36" i="4"/>
  <c r="AA36" i="3"/>
  <c r="Q36" i="3"/>
  <c r="Q22" i="12"/>
  <c r="G12" i="10"/>
  <c r="AA14" i="5"/>
  <c r="G17" i="3"/>
  <c r="G17" i="2"/>
  <c r="AA42" i="14"/>
  <c r="AA26" i="17"/>
  <c r="Q55" i="3"/>
  <c r="AA36" i="2"/>
  <c r="G22" i="16"/>
  <c r="AA46" i="16"/>
  <c r="Q70" i="16"/>
  <c r="Q46" i="16"/>
  <c r="G46" i="16"/>
  <c r="Q40" i="15"/>
  <c r="G40" i="15"/>
  <c r="G70" i="16"/>
  <c r="Q40" i="17"/>
  <c r="G40" i="17"/>
  <c r="Q64" i="14"/>
  <c r="G64" i="14"/>
  <c r="Q42" i="14"/>
  <c r="Q40" i="13"/>
  <c r="G40" i="13"/>
  <c r="Q34" i="12"/>
  <c r="G34" i="12"/>
  <c r="Q40" i="11"/>
  <c r="G40" i="11"/>
  <c r="Q40" i="10"/>
  <c r="G40" i="10"/>
  <c r="G22" i="9"/>
  <c r="Q22" i="9"/>
  <c r="G6" i="9"/>
  <c r="G31" i="8"/>
  <c r="G20" i="8"/>
  <c r="Q22" i="7"/>
  <c r="Q34" i="7"/>
  <c r="G34" i="7"/>
  <c r="Q22" i="6"/>
  <c r="Q22" i="5"/>
  <c r="Q55" i="4"/>
  <c r="G55" i="4"/>
  <c r="Q36" i="4"/>
  <c r="G36" i="4"/>
  <c r="G55" i="3"/>
  <c r="G55" i="2"/>
  <c r="G22" i="6"/>
  <c r="G22" i="5"/>
  <c r="Q55" i="2"/>
  <c r="AA36" i="1"/>
  <c r="Q36" i="1"/>
  <c r="G36" i="1"/>
  <c r="Q55" i="1"/>
  <c r="G17" i="1"/>
  <c r="G55" i="1"/>
</calcChain>
</file>

<file path=xl/sharedStrings.xml><?xml version="1.0" encoding="utf-8"?>
<sst xmlns="http://schemas.openxmlformats.org/spreadsheetml/2006/main" count="5018" uniqueCount="70">
  <si>
    <t xml:space="preserve"> Unique Sub</t>
  </si>
  <si>
    <t>Total Sub</t>
  </si>
  <si>
    <t>Exercise</t>
  </si>
  <si>
    <t>Both</t>
  </si>
  <si>
    <t>Correct</t>
  </si>
  <si>
    <t>Syntax Error</t>
  </si>
  <si>
    <t>Type Error</t>
  </si>
  <si>
    <t>Overconstrained</t>
  </si>
  <si>
    <t>Underconstrained</t>
  </si>
  <si>
    <t>Total</t>
  </si>
  <si>
    <t>% Unique</t>
  </si>
  <si>
    <t>AVG</t>
  </si>
  <si>
    <t>Inv1</t>
  </si>
  <si>
    <t>Inv2</t>
  </si>
  <si>
    <t>Inv3</t>
  </si>
  <si>
    <t>Inv4</t>
  </si>
  <si>
    <t>prop1</t>
  </si>
  <si>
    <t>prop2</t>
  </si>
  <si>
    <t>prop3</t>
  </si>
  <si>
    <t>prop4</t>
  </si>
  <si>
    <t>prop5</t>
  </si>
  <si>
    <t>prop6</t>
  </si>
  <si>
    <t>prop7</t>
  </si>
  <si>
    <t>prop8</t>
  </si>
  <si>
    <t>prop9</t>
  </si>
  <si>
    <t>prop10</t>
  </si>
  <si>
    <t>prop11</t>
  </si>
  <si>
    <t>prop12</t>
  </si>
  <si>
    <t>prop13</t>
  </si>
  <si>
    <t>prop14</t>
  </si>
  <si>
    <t>prop15</t>
  </si>
  <si>
    <t>prop16</t>
  </si>
  <si>
    <t>prop17</t>
  </si>
  <si>
    <t>prop18</t>
  </si>
  <si>
    <t>RL</t>
  </si>
  <si>
    <t>FOL</t>
  </si>
  <si>
    <t>PL</t>
  </si>
  <si>
    <t>LTL</t>
  </si>
  <si>
    <t>Inv5</t>
  </si>
  <si>
    <t>Inv6</t>
  </si>
  <si>
    <t>Inv7</t>
  </si>
  <si>
    <t>Inv8</t>
  </si>
  <si>
    <t>stonglyConnected</t>
  </si>
  <si>
    <t>complete</t>
  </si>
  <si>
    <t>oriented</t>
  </si>
  <si>
    <t>undirected</t>
  </si>
  <si>
    <t>acyclic</t>
  </si>
  <si>
    <t>noLoops</t>
  </si>
  <si>
    <t>transitive</t>
  </si>
  <si>
    <t>weaklyConnected</t>
  </si>
  <si>
    <t>inv1</t>
  </si>
  <si>
    <t>inv2</t>
  </si>
  <si>
    <t>inv3</t>
  </si>
  <si>
    <t>inv4</t>
  </si>
  <si>
    <t>inv5</t>
  </si>
  <si>
    <t>inv6</t>
  </si>
  <si>
    <t>inv7</t>
  </si>
  <si>
    <t>inv8</t>
  </si>
  <si>
    <t>inv9</t>
  </si>
  <si>
    <t>inv10</t>
  </si>
  <si>
    <t>inv11</t>
  </si>
  <si>
    <t>inv12</t>
  </si>
  <si>
    <t>inv13</t>
  </si>
  <si>
    <t>inv14</t>
  </si>
  <si>
    <t>inv15</t>
  </si>
  <si>
    <t>inv16</t>
  </si>
  <si>
    <t>inv17</t>
  </si>
  <si>
    <t>inv18</t>
  </si>
  <si>
    <t>inv19</t>
  </si>
  <si>
    <t>inv20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</si>
</sst>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3" xfId="0" applyFont="1" applyBorder="1"/>
    <xf numFmtId="0" fontId="3" fillId="0" borderId="3" xfId="0" applyFont="1" applyBorder="1"/>
    <xf numFmtId="2" fontId="3" fillId="0" borderId="3" xfId="0" applyNumberFormat="1" applyFont="1" applyBorder="1"/>
    <xf numFmtId="0" fontId="2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0" fontId="2" fillId="0" borderId="0" xfId="0" applyFont="1" applyAlignment="1">
      <alignment horizontal="center"/>
    </xf>
    <xf numFmtId="2" fontId="3" fillId="0" borderId="0" xfId="0" applyNumberFormat="1" applyFont="1"/>
    <xf numFmtId="0" fontId="2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5" xfId="0" applyFont="1" applyBorder="1"/>
    <xf numFmtId="0" fontId="3" fillId="0" borderId="5" xfId="0" applyFont="1" applyBorder="1"/>
    <xf numFmtId="0" fontId="6" fillId="0" borderId="0" xfId="0" applyFont="1"/>
    <xf numFmtId="0" fontId="5" fillId="0" borderId="5" xfId="0" applyFont="1" applyBorder="1"/>
    <xf numFmtId="0" fontId="6" fillId="0" borderId="5" xfId="0" applyFont="1" applyBorder="1"/>
    <xf numFmtId="0" fontId="1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8E31D-0783-4067-911D-D43089336B7E}">
  <dimension ref="A1:AN41"/>
  <sheetViews>
    <sheetView tabSelected="1" zoomScale="70" zoomScaleNormal="70" workbookViewId="0">
      <selection activeCell="J2" sqref="J2"/>
    </sheetView>
  </sheetViews>
  <sheetFormatPr defaultRowHeight="14.5" x14ac:dyDescent="0.35"/>
  <cols>
    <col min="1" max="9" width="8.7265625" style="21"/>
    <col min="10" max="10" width="9.1796875" style="21" customWidth="1"/>
    <col min="11" max="19" width="8.7265625" style="21"/>
    <col min="20" max="20" width="9.1796875" style="21" customWidth="1"/>
    <col min="21" max="29" width="8.7265625" style="21"/>
    <col min="30" max="30" width="9.1796875" style="21" customWidth="1"/>
    <col min="31" max="40" width="8.7265625" style="21"/>
  </cols>
  <sheetData>
    <row r="1" spans="1:38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8" x14ac:dyDescent="0.35">
      <c r="A2" s="4" t="s">
        <v>2</v>
      </c>
      <c r="B2" s="5" t="s">
        <v>50</v>
      </c>
      <c r="C2" s="4" t="s">
        <v>1</v>
      </c>
      <c r="D2" s="5">
        <v>273</v>
      </c>
      <c r="E2" s="4" t="s">
        <v>0</v>
      </c>
      <c r="F2" s="5">
        <v>19</v>
      </c>
      <c r="G2" s="6">
        <f>(F2/D2)*100</f>
        <v>6.9597069597069599</v>
      </c>
      <c r="H2" s="14" t="s">
        <v>34</v>
      </c>
      <c r="I2" s="14"/>
      <c r="J2" s="1"/>
    </row>
    <row r="3" spans="1:38" x14ac:dyDescent="0.35">
      <c r="A3" s="4" t="s">
        <v>2</v>
      </c>
      <c r="B3" s="5" t="s">
        <v>51</v>
      </c>
      <c r="C3" s="4" t="s">
        <v>1</v>
      </c>
      <c r="D3" s="5">
        <v>165</v>
      </c>
      <c r="E3" s="4" t="s">
        <v>0</v>
      </c>
      <c r="F3" s="5">
        <v>12</v>
      </c>
      <c r="G3" s="6">
        <f t="shared" ref="G3:G11" si="0">(F3/D3)*100</f>
        <v>7.2727272727272725</v>
      </c>
      <c r="H3" s="14">
        <f>SUM(F2:F10)</f>
        <v>174</v>
      </c>
      <c r="I3" s="14"/>
      <c r="J3" s="1"/>
    </row>
    <row r="4" spans="1:38" x14ac:dyDescent="0.35">
      <c r="A4" s="4" t="s">
        <v>2</v>
      </c>
      <c r="B4" s="5" t="s">
        <v>52</v>
      </c>
      <c r="C4" s="4" t="s">
        <v>1</v>
      </c>
      <c r="D4" s="5">
        <v>158</v>
      </c>
      <c r="E4" s="4" t="s">
        <v>0</v>
      </c>
      <c r="F4" s="5">
        <v>11</v>
      </c>
      <c r="G4" s="6">
        <f t="shared" si="0"/>
        <v>6.962025316455696</v>
      </c>
      <c r="H4" s="14" t="s">
        <v>35</v>
      </c>
      <c r="I4" s="14"/>
      <c r="J4" s="1"/>
    </row>
    <row r="5" spans="1:38" x14ac:dyDescent="0.35">
      <c r="A5" s="4" t="s">
        <v>2</v>
      </c>
      <c r="B5" s="5" t="s">
        <v>53</v>
      </c>
      <c r="C5" s="4" t="s">
        <v>1</v>
      </c>
      <c r="D5" s="5">
        <v>163</v>
      </c>
      <c r="E5" s="4" t="s">
        <v>0</v>
      </c>
      <c r="F5" s="5">
        <v>22</v>
      </c>
      <c r="G5" s="6">
        <f t="shared" si="0"/>
        <v>13.496932515337424</v>
      </c>
      <c r="H5" s="14">
        <f>F11</f>
        <v>27</v>
      </c>
      <c r="I5" s="14"/>
      <c r="J5" s="1"/>
    </row>
    <row r="6" spans="1:38" x14ac:dyDescent="0.35">
      <c r="A6" s="4" t="s">
        <v>2</v>
      </c>
      <c r="B6" s="5" t="s">
        <v>54</v>
      </c>
      <c r="C6" s="4" t="s">
        <v>1</v>
      </c>
      <c r="D6" s="5">
        <v>156</v>
      </c>
      <c r="E6" s="4" t="s">
        <v>0</v>
      </c>
      <c r="F6" s="5">
        <v>18</v>
      </c>
      <c r="G6" s="6">
        <f t="shared" si="0"/>
        <v>11.538461538461538</v>
      </c>
      <c r="H6" s="14"/>
      <c r="I6" s="14"/>
      <c r="J6" s="1"/>
    </row>
    <row r="7" spans="1:38" x14ac:dyDescent="0.35">
      <c r="A7" s="4" t="s">
        <v>2</v>
      </c>
      <c r="B7" s="5" t="s">
        <v>55</v>
      </c>
      <c r="C7" s="4" t="s">
        <v>1</v>
      </c>
      <c r="D7" s="5">
        <v>173</v>
      </c>
      <c r="E7" s="4" t="s">
        <v>0</v>
      </c>
      <c r="F7" s="5">
        <v>18</v>
      </c>
      <c r="G7" s="6">
        <f t="shared" si="0"/>
        <v>10.404624277456648</v>
      </c>
      <c r="H7" s="14"/>
      <c r="I7" s="14"/>
      <c r="J7" s="1"/>
    </row>
    <row r="8" spans="1:38" x14ac:dyDescent="0.35">
      <c r="A8" s="4" t="s">
        <v>2</v>
      </c>
      <c r="B8" s="5" t="s">
        <v>56</v>
      </c>
      <c r="C8" s="4" t="s">
        <v>1</v>
      </c>
      <c r="D8" s="5">
        <v>137</v>
      </c>
      <c r="E8" s="4" t="s">
        <v>0</v>
      </c>
      <c r="F8" s="5">
        <v>34</v>
      </c>
      <c r="G8" s="6">
        <f t="shared" si="0"/>
        <v>24.817518248175183</v>
      </c>
      <c r="H8" s="14"/>
      <c r="I8" s="14"/>
      <c r="J8" s="1"/>
    </row>
    <row r="9" spans="1:38" x14ac:dyDescent="0.35">
      <c r="A9" s="4" t="s">
        <v>2</v>
      </c>
      <c r="B9" s="5" t="s">
        <v>57</v>
      </c>
      <c r="C9" s="4" t="s">
        <v>1</v>
      </c>
      <c r="D9" s="5">
        <v>159</v>
      </c>
      <c r="E9" s="4" t="s">
        <v>0</v>
      </c>
      <c r="F9" s="5">
        <v>15</v>
      </c>
      <c r="G9" s="6">
        <f t="shared" si="0"/>
        <v>9.433962264150944</v>
      </c>
      <c r="H9" s="14"/>
      <c r="I9" s="14"/>
      <c r="J9" s="1"/>
    </row>
    <row r="10" spans="1:38" x14ac:dyDescent="0.35">
      <c r="A10" s="4" t="s">
        <v>2</v>
      </c>
      <c r="B10" s="5" t="s">
        <v>58</v>
      </c>
      <c r="C10" s="4" t="s">
        <v>1</v>
      </c>
      <c r="D10" s="5">
        <v>138</v>
      </c>
      <c r="E10" s="4" t="s">
        <v>0</v>
      </c>
      <c r="F10" s="5">
        <v>25</v>
      </c>
      <c r="G10" s="6">
        <f t="shared" si="0"/>
        <v>18.115942028985508</v>
      </c>
      <c r="H10" s="14"/>
      <c r="I10" s="14"/>
      <c r="J10" s="1"/>
    </row>
    <row r="11" spans="1:38" x14ac:dyDescent="0.35">
      <c r="A11" s="4" t="s">
        <v>2</v>
      </c>
      <c r="B11" s="5" t="s">
        <v>59</v>
      </c>
      <c r="C11" s="4" t="s">
        <v>1</v>
      </c>
      <c r="D11" s="5">
        <v>127</v>
      </c>
      <c r="E11" s="4" t="s">
        <v>0</v>
      </c>
      <c r="F11" s="5">
        <v>27</v>
      </c>
      <c r="G11" s="6">
        <f t="shared" si="0"/>
        <v>21.259842519685041</v>
      </c>
      <c r="H11" s="14"/>
      <c r="I11" s="14"/>
      <c r="J11" s="1"/>
    </row>
    <row r="12" spans="1:38" x14ac:dyDescent="0.35">
      <c r="A12" s="7" t="s">
        <v>11</v>
      </c>
      <c r="B12" s="8"/>
      <c r="C12" s="8"/>
      <c r="D12" s="9">
        <f>AVERAGE(D2:D11)</f>
        <v>164.9</v>
      </c>
      <c r="E12" s="9"/>
      <c r="F12" s="9">
        <f>AVERAGE(F2:F11)</f>
        <v>20.100000000000001</v>
      </c>
      <c r="G12" s="9">
        <f>AVERAGE(G2:G11)</f>
        <v>13.026174294114222</v>
      </c>
      <c r="H12" s="14"/>
      <c r="I12" s="14"/>
      <c r="J12" s="1"/>
    </row>
    <row r="13" spans="1:38" x14ac:dyDescent="0.35">
      <c r="A13" s="4" t="s">
        <v>9</v>
      </c>
      <c r="B13" s="5"/>
      <c r="C13" s="5"/>
      <c r="D13" s="5">
        <f>SUM(D2:D11)</f>
        <v>1649</v>
      </c>
      <c r="E13" s="5"/>
      <c r="F13" s="5">
        <f>SUM(F2:F11)</f>
        <v>201</v>
      </c>
      <c r="G13" s="5"/>
      <c r="H13" s="1"/>
      <c r="I13" s="1"/>
      <c r="J13" s="1"/>
    </row>
    <row r="14" spans="1:3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35">
      <c r="A16" s="4" t="s">
        <v>2</v>
      </c>
      <c r="B16" s="5" t="s">
        <v>50</v>
      </c>
      <c r="C16" s="4" t="s">
        <v>1</v>
      </c>
      <c r="D16" s="5">
        <v>12</v>
      </c>
      <c r="E16" s="4" t="s">
        <v>0</v>
      </c>
      <c r="F16" s="5">
        <v>6</v>
      </c>
      <c r="G16" s="6">
        <f>(F16/D16)*100</f>
        <v>50</v>
      </c>
      <c r="H16" s="14" t="s">
        <v>34</v>
      </c>
      <c r="I16" s="14"/>
      <c r="J16" s="1"/>
      <c r="K16" s="4" t="s">
        <v>2</v>
      </c>
      <c r="L16" s="5" t="s">
        <v>50</v>
      </c>
      <c r="M16" s="4" t="s">
        <v>1</v>
      </c>
      <c r="N16" s="5">
        <v>4</v>
      </c>
      <c r="O16" s="4" t="s">
        <v>0</v>
      </c>
      <c r="P16" s="5">
        <v>2</v>
      </c>
      <c r="Q16" s="6">
        <f>(P16/N16)*100</f>
        <v>50</v>
      </c>
      <c r="R16" s="14" t="s">
        <v>34</v>
      </c>
      <c r="S16" s="14"/>
      <c r="T16" s="1"/>
      <c r="U16" s="4" t="s">
        <v>2</v>
      </c>
      <c r="V16" s="5" t="s">
        <v>50</v>
      </c>
      <c r="W16" s="4" t="s">
        <v>1</v>
      </c>
      <c r="X16" s="5">
        <v>17</v>
      </c>
      <c r="Y16" s="4" t="s">
        <v>0</v>
      </c>
      <c r="Z16" s="5">
        <v>12</v>
      </c>
      <c r="AA16" s="6">
        <f>(Z16/X16)*100</f>
        <v>70.588235294117652</v>
      </c>
      <c r="AB16" s="14" t="s">
        <v>34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35">
      <c r="A17" s="4" t="s">
        <v>2</v>
      </c>
      <c r="B17" s="5" t="s">
        <v>51</v>
      </c>
      <c r="C17" s="4" t="s">
        <v>1</v>
      </c>
      <c r="D17" s="5">
        <v>17</v>
      </c>
      <c r="E17" s="4" t="s">
        <v>0</v>
      </c>
      <c r="F17" s="5">
        <v>11</v>
      </c>
      <c r="G17" s="6">
        <f t="shared" ref="G17:G25" si="1">(F17/D17)*100</f>
        <v>64.705882352941174</v>
      </c>
      <c r="H17" s="14">
        <f>SUM(F16:F24)</f>
        <v>237</v>
      </c>
      <c r="I17" s="14"/>
      <c r="J17" s="1"/>
      <c r="K17" s="4" t="s">
        <v>2</v>
      </c>
      <c r="L17" s="5" t="s">
        <v>51</v>
      </c>
      <c r="M17" s="4" t="s">
        <v>1</v>
      </c>
      <c r="N17" s="5">
        <v>24</v>
      </c>
      <c r="O17" s="4" t="s">
        <v>0</v>
      </c>
      <c r="P17" s="5">
        <v>11</v>
      </c>
      <c r="Q17" s="6">
        <f t="shared" ref="Q17:Q25" si="2">(P17/N17)*100</f>
        <v>45.833333333333329</v>
      </c>
      <c r="R17" s="14">
        <f>SUM(P16:P24)</f>
        <v>160</v>
      </c>
      <c r="S17" s="14"/>
      <c r="T17" s="1"/>
      <c r="U17" s="4" t="s">
        <v>2</v>
      </c>
      <c r="V17" s="5" t="s">
        <v>51</v>
      </c>
      <c r="W17" s="4" t="s">
        <v>1</v>
      </c>
      <c r="X17" s="5">
        <v>3</v>
      </c>
      <c r="Y17" s="4" t="s">
        <v>0</v>
      </c>
      <c r="Z17" s="5">
        <v>2</v>
      </c>
      <c r="AA17" s="6">
        <f t="shared" ref="AA17:AA25" si="3">(Z17/X17)*100</f>
        <v>66.666666666666657</v>
      </c>
      <c r="AB17" s="14">
        <f>SUM(Z16:Z24)</f>
        <v>69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35">
      <c r="A18" s="4" t="s">
        <v>2</v>
      </c>
      <c r="B18" s="5" t="s">
        <v>52</v>
      </c>
      <c r="C18" s="4" t="s">
        <v>1</v>
      </c>
      <c r="D18" s="5">
        <v>21</v>
      </c>
      <c r="E18" s="4" t="s">
        <v>0</v>
      </c>
      <c r="F18" s="5">
        <v>13</v>
      </c>
      <c r="G18" s="6">
        <f t="shared" si="1"/>
        <v>61.904761904761905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18</v>
      </c>
      <c r="O18" s="4" t="s">
        <v>0</v>
      </c>
      <c r="P18" s="5">
        <v>8</v>
      </c>
      <c r="Q18" s="6">
        <f t="shared" si="2"/>
        <v>44.444444444444443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5">
        <v>2</v>
      </c>
      <c r="Y18" s="4" t="s">
        <v>0</v>
      </c>
      <c r="Z18" s="5">
        <v>2</v>
      </c>
      <c r="AA18" s="6">
        <f t="shared" si="3"/>
        <v>100</v>
      </c>
      <c r="AB18" s="14" t="s">
        <v>35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35">
      <c r="A19" s="4" t="s">
        <v>2</v>
      </c>
      <c r="B19" s="5" t="s">
        <v>53</v>
      </c>
      <c r="C19" s="4" t="s">
        <v>1</v>
      </c>
      <c r="D19" s="5">
        <v>49</v>
      </c>
      <c r="E19" s="4" t="s">
        <v>0</v>
      </c>
      <c r="F19" s="5">
        <v>13</v>
      </c>
      <c r="G19" s="6">
        <f t="shared" si="1"/>
        <v>26.530612244897959</v>
      </c>
      <c r="H19" s="14">
        <f>F25</f>
        <v>49</v>
      </c>
      <c r="I19" s="14"/>
      <c r="J19" s="1"/>
      <c r="K19" s="4" t="s">
        <v>2</v>
      </c>
      <c r="L19" s="5" t="s">
        <v>53</v>
      </c>
      <c r="M19" s="4" t="s">
        <v>1</v>
      </c>
      <c r="N19" s="5">
        <v>25</v>
      </c>
      <c r="O19" s="4" t="s">
        <v>0</v>
      </c>
      <c r="P19" s="5">
        <v>18</v>
      </c>
      <c r="Q19" s="6">
        <f t="shared" si="2"/>
        <v>72</v>
      </c>
      <c r="R19" s="14">
        <f>P25</f>
        <v>14</v>
      </c>
      <c r="S19" s="14"/>
      <c r="T19" s="1"/>
      <c r="U19" s="4" t="s">
        <v>2</v>
      </c>
      <c r="V19" s="5" t="s">
        <v>53</v>
      </c>
      <c r="W19" s="4" t="s">
        <v>1</v>
      </c>
      <c r="X19" s="5">
        <v>1</v>
      </c>
      <c r="Y19" s="4" t="s">
        <v>0</v>
      </c>
      <c r="Z19" s="5">
        <v>1</v>
      </c>
      <c r="AA19" s="6">
        <f t="shared" si="3"/>
        <v>100</v>
      </c>
      <c r="AB19" s="14">
        <f>Z25</f>
        <v>18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35">
      <c r="A20" s="4" t="s">
        <v>2</v>
      </c>
      <c r="B20" s="5" t="s">
        <v>54</v>
      </c>
      <c r="C20" s="4" t="s">
        <v>1</v>
      </c>
      <c r="D20" s="5">
        <v>92</v>
      </c>
      <c r="E20" s="4" t="s">
        <v>0</v>
      </c>
      <c r="F20" s="5">
        <v>48</v>
      </c>
      <c r="G20" s="6">
        <f t="shared" si="1"/>
        <v>52.173913043478258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84</v>
      </c>
      <c r="O20" s="4" t="s">
        <v>0</v>
      </c>
      <c r="P20" s="5">
        <v>29</v>
      </c>
      <c r="Q20" s="6">
        <f t="shared" si="2"/>
        <v>34.523809523809526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5">
        <v>2</v>
      </c>
      <c r="Y20" s="4" t="s">
        <v>0</v>
      </c>
      <c r="Z20" s="5">
        <v>2</v>
      </c>
      <c r="AA20" s="6">
        <f t="shared" si="3"/>
        <v>100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35">
      <c r="A21" s="4" t="s">
        <v>2</v>
      </c>
      <c r="B21" s="5" t="s">
        <v>55</v>
      </c>
      <c r="C21" s="4" t="s">
        <v>1</v>
      </c>
      <c r="D21" s="5">
        <v>77</v>
      </c>
      <c r="E21" s="4" t="s">
        <v>0</v>
      </c>
      <c r="F21" s="5">
        <v>41</v>
      </c>
      <c r="G21" s="6">
        <f t="shared" si="1"/>
        <v>53.246753246753244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77</v>
      </c>
      <c r="O21" s="4" t="s">
        <v>0</v>
      </c>
      <c r="P21" s="5">
        <v>26</v>
      </c>
      <c r="Q21" s="6">
        <f t="shared" si="2"/>
        <v>33.766233766233768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36</v>
      </c>
      <c r="Y21" s="4" t="s">
        <v>0</v>
      </c>
      <c r="Z21" s="5">
        <v>19</v>
      </c>
      <c r="AA21" s="6">
        <f t="shared" si="3"/>
        <v>52.777777777777779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5">
      <c r="A22" s="4" t="s">
        <v>2</v>
      </c>
      <c r="B22" s="5" t="s">
        <v>56</v>
      </c>
      <c r="C22" s="4" t="s">
        <v>1</v>
      </c>
      <c r="D22" s="5">
        <v>192</v>
      </c>
      <c r="E22" s="4" t="s">
        <v>0</v>
      </c>
      <c r="F22" s="5">
        <v>66</v>
      </c>
      <c r="G22" s="6">
        <f t="shared" si="1"/>
        <v>34.375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45</v>
      </c>
      <c r="O22" s="4" t="s">
        <v>0</v>
      </c>
      <c r="P22" s="5">
        <v>35</v>
      </c>
      <c r="Q22" s="6">
        <f t="shared" si="2"/>
        <v>77.777777777777786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17</v>
      </c>
      <c r="Y22" s="4" t="s">
        <v>0</v>
      </c>
      <c r="Z22" s="5">
        <v>11</v>
      </c>
      <c r="AA22" s="6">
        <f t="shared" si="3"/>
        <v>64.705882352941174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35">
      <c r="A23" s="4" t="s">
        <v>2</v>
      </c>
      <c r="B23" s="5" t="s">
        <v>57</v>
      </c>
      <c r="C23" s="4" t="s">
        <v>1</v>
      </c>
      <c r="D23" s="5">
        <v>1</v>
      </c>
      <c r="E23" s="4" t="s">
        <v>0</v>
      </c>
      <c r="F23" s="5">
        <v>1</v>
      </c>
      <c r="G23" s="6">
        <f t="shared" si="1"/>
        <v>100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1</v>
      </c>
      <c r="O23" s="4" t="s">
        <v>0</v>
      </c>
      <c r="P23" s="5">
        <v>1</v>
      </c>
      <c r="Q23" s="6">
        <f t="shared" si="2"/>
        <v>100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4</v>
      </c>
      <c r="Y23" s="4" t="s">
        <v>0</v>
      </c>
      <c r="Z23" s="5">
        <v>3</v>
      </c>
      <c r="AA23" s="6">
        <f t="shared" si="3"/>
        <v>75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5">
      <c r="A24" s="4" t="s">
        <v>2</v>
      </c>
      <c r="B24" s="5" t="s">
        <v>58</v>
      </c>
      <c r="C24" s="4" t="s">
        <v>1</v>
      </c>
      <c r="D24" s="5">
        <v>50</v>
      </c>
      <c r="E24" s="4" t="s">
        <v>0</v>
      </c>
      <c r="F24" s="5">
        <v>38</v>
      </c>
      <c r="G24" s="6">
        <f t="shared" si="1"/>
        <v>76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36</v>
      </c>
      <c r="O24" s="4" t="s">
        <v>0</v>
      </c>
      <c r="P24" s="5">
        <v>30</v>
      </c>
      <c r="Q24" s="6">
        <f t="shared" si="2"/>
        <v>83.333333333333343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22</v>
      </c>
      <c r="Y24" s="4" t="s">
        <v>0</v>
      </c>
      <c r="Z24" s="5">
        <v>17</v>
      </c>
      <c r="AA24" s="6">
        <f t="shared" si="3"/>
        <v>77.272727272727266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5">
      <c r="A25" s="4" t="s">
        <v>2</v>
      </c>
      <c r="B25" s="5" t="s">
        <v>59</v>
      </c>
      <c r="C25" s="4" t="s">
        <v>1</v>
      </c>
      <c r="D25" s="5">
        <v>80</v>
      </c>
      <c r="E25" s="4" t="s">
        <v>0</v>
      </c>
      <c r="F25" s="5">
        <v>49</v>
      </c>
      <c r="G25" s="6">
        <f t="shared" si="1"/>
        <v>61.250000000000007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20</v>
      </c>
      <c r="O25" s="4" t="s">
        <v>0</v>
      </c>
      <c r="P25" s="5">
        <v>14</v>
      </c>
      <c r="Q25" s="6">
        <f t="shared" si="2"/>
        <v>70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28</v>
      </c>
      <c r="Y25" s="4" t="s">
        <v>0</v>
      </c>
      <c r="Z25" s="5">
        <v>18</v>
      </c>
      <c r="AA25" s="6">
        <f t="shared" si="3"/>
        <v>64.285714285714292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35">
      <c r="A26" s="7" t="s">
        <v>11</v>
      </c>
      <c r="B26" s="8"/>
      <c r="C26" s="8"/>
      <c r="D26" s="9">
        <f>AVERAGE(D16:D25)</f>
        <v>59.1</v>
      </c>
      <c r="E26" s="9"/>
      <c r="F26" s="9">
        <f>AVERAGE(F16:F25)</f>
        <v>28.6</v>
      </c>
      <c r="G26" s="9">
        <f>AVERAGE(G16:G25)</f>
        <v>58.018692279283258</v>
      </c>
      <c r="H26" s="14"/>
      <c r="I26" s="14"/>
      <c r="J26" s="1"/>
      <c r="K26" s="7" t="s">
        <v>11</v>
      </c>
      <c r="L26" s="8"/>
      <c r="M26" s="8"/>
      <c r="N26" s="9">
        <f>AVERAGE(N16:N25)</f>
        <v>33.4</v>
      </c>
      <c r="O26" s="9"/>
      <c r="P26" s="9">
        <f>AVERAGE(P16:P25)</f>
        <v>17.399999999999999</v>
      </c>
      <c r="Q26" s="9">
        <f>AVERAGE(Q16:Q25)</f>
        <v>61.167893217893223</v>
      </c>
      <c r="R26" s="14"/>
      <c r="S26" s="14"/>
      <c r="T26" s="1"/>
      <c r="U26" s="7" t="s">
        <v>11</v>
      </c>
      <c r="V26" s="8"/>
      <c r="W26" s="8"/>
      <c r="X26" s="9">
        <f>AVERAGE(X16:X25)</f>
        <v>13.2</v>
      </c>
      <c r="Y26" s="9"/>
      <c r="Z26" s="9">
        <f>AVERAGE(Z16:Z25)</f>
        <v>8.6999999999999993</v>
      </c>
      <c r="AA26" s="9">
        <f>AVERAGE(AA16:AA25)</f>
        <v>77.129700364994477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5">
      <c r="A27" s="4" t="s">
        <v>9</v>
      </c>
      <c r="B27" s="5"/>
      <c r="C27" s="5"/>
      <c r="D27" s="5">
        <f>SUM(D16:D25)</f>
        <v>591</v>
      </c>
      <c r="E27" s="5"/>
      <c r="F27" s="5">
        <f>SUM(F16:F25)</f>
        <v>286</v>
      </c>
      <c r="G27" s="9"/>
      <c r="H27" s="1"/>
      <c r="I27" s="1"/>
      <c r="J27" s="1"/>
      <c r="K27" s="4" t="s">
        <v>9</v>
      </c>
      <c r="L27" s="5"/>
      <c r="M27" s="5"/>
      <c r="N27" s="5">
        <f>SUM(N16:N25)</f>
        <v>334</v>
      </c>
      <c r="O27" s="5"/>
      <c r="P27" s="5">
        <f>SUM(P16:P25)</f>
        <v>174</v>
      </c>
      <c r="Q27" s="9"/>
      <c r="R27" s="1"/>
      <c r="S27" s="1"/>
      <c r="T27" s="1"/>
      <c r="U27" s="4" t="s">
        <v>9</v>
      </c>
      <c r="V27" s="5"/>
      <c r="W27" s="5"/>
      <c r="X27" s="5">
        <f>SUM(X16:X25)</f>
        <v>132</v>
      </c>
      <c r="Y27" s="5"/>
      <c r="Z27" s="5">
        <f>SUM(Z16:Z25)</f>
        <v>87</v>
      </c>
      <c r="AA27" s="5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5">
      <c r="A28" s="22"/>
      <c r="B28" s="23"/>
      <c r="C28" s="23"/>
      <c r="D28" s="23"/>
      <c r="E28" s="23"/>
      <c r="F28" s="23"/>
      <c r="G28" s="23"/>
      <c r="K28" s="22"/>
      <c r="L28" s="23"/>
      <c r="M28" s="23"/>
      <c r="N28" s="23"/>
      <c r="O28" s="23"/>
      <c r="P28" s="23"/>
      <c r="Q28" s="23"/>
    </row>
    <row r="29" spans="1:38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8" x14ac:dyDescent="0.35">
      <c r="A30" s="4" t="s">
        <v>2</v>
      </c>
      <c r="B30" s="5" t="s">
        <v>50</v>
      </c>
      <c r="C30" s="4" t="s">
        <v>1</v>
      </c>
      <c r="D30" s="5">
        <v>52</v>
      </c>
      <c r="E30" s="4" t="s">
        <v>0</v>
      </c>
      <c r="F30" s="5">
        <v>47</v>
      </c>
      <c r="G30" s="6">
        <f>(F30/D30)*100</f>
        <v>90.384615384615387</v>
      </c>
      <c r="H30" s="14" t="s">
        <v>34</v>
      </c>
      <c r="I30" s="14"/>
      <c r="J30" s="1"/>
      <c r="K30" s="4" t="s">
        <v>2</v>
      </c>
      <c r="L30" s="5" t="s">
        <v>50</v>
      </c>
      <c r="M30" s="4" t="s">
        <v>1</v>
      </c>
      <c r="N30" s="5">
        <v>35</v>
      </c>
      <c r="O30" s="4" t="s">
        <v>0</v>
      </c>
      <c r="P30" s="5">
        <v>27</v>
      </c>
      <c r="Q30" s="6">
        <f>(P30/N30)*100</f>
        <v>77.142857142857153</v>
      </c>
      <c r="R30" s="14" t="s">
        <v>34</v>
      </c>
    </row>
    <row r="31" spans="1:38" x14ac:dyDescent="0.35">
      <c r="A31" s="4" t="s">
        <v>2</v>
      </c>
      <c r="B31" s="5" t="s">
        <v>51</v>
      </c>
      <c r="C31" s="4" t="s">
        <v>1</v>
      </c>
      <c r="D31" s="5">
        <v>40</v>
      </c>
      <c r="E31" s="4" t="s">
        <v>0</v>
      </c>
      <c r="F31" s="5">
        <v>31</v>
      </c>
      <c r="G31" s="6">
        <f t="shared" ref="G31:G39" si="4">(F31/D31)*100</f>
        <v>77.5</v>
      </c>
      <c r="H31" s="14">
        <f>SUM(F30:F38)</f>
        <v>410</v>
      </c>
      <c r="I31" s="14"/>
      <c r="J31" s="1"/>
      <c r="K31" s="4" t="s">
        <v>2</v>
      </c>
      <c r="L31" s="5" t="s">
        <v>51</v>
      </c>
      <c r="M31" s="4" t="s">
        <v>1</v>
      </c>
      <c r="N31" s="5">
        <v>23</v>
      </c>
      <c r="O31" s="4" t="s">
        <v>0</v>
      </c>
      <c r="P31" s="5">
        <v>17</v>
      </c>
      <c r="Q31" s="6">
        <f t="shared" ref="Q31:Q39" si="5">(P31/N31)*100</f>
        <v>73.91304347826086</v>
      </c>
      <c r="R31" s="14">
        <f>SUM(P30:P38)</f>
        <v>335</v>
      </c>
    </row>
    <row r="32" spans="1:38" x14ac:dyDescent="0.35">
      <c r="A32" s="4" t="s">
        <v>2</v>
      </c>
      <c r="B32" s="5" t="s">
        <v>52</v>
      </c>
      <c r="C32" s="4" t="s">
        <v>1</v>
      </c>
      <c r="D32" s="5">
        <v>22</v>
      </c>
      <c r="E32" s="4" t="s">
        <v>0</v>
      </c>
      <c r="F32" s="5">
        <v>21</v>
      </c>
      <c r="G32" s="6">
        <f t="shared" si="4"/>
        <v>95.454545454545453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82</v>
      </c>
      <c r="O32" s="4" t="s">
        <v>0</v>
      </c>
      <c r="P32" s="5">
        <v>29</v>
      </c>
      <c r="Q32" s="6">
        <f t="shared" si="5"/>
        <v>35.365853658536587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45</v>
      </c>
      <c r="E33" s="4" t="s">
        <v>0</v>
      </c>
      <c r="F33" s="5">
        <v>36</v>
      </c>
      <c r="G33" s="6">
        <f t="shared" si="4"/>
        <v>80</v>
      </c>
      <c r="H33" s="14">
        <f>F39</f>
        <v>37</v>
      </c>
      <c r="I33" s="14"/>
      <c r="J33" s="1"/>
      <c r="K33" s="4" t="s">
        <v>2</v>
      </c>
      <c r="L33" s="5" t="s">
        <v>53</v>
      </c>
      <c r="M33" s="4" t="s">
        <v>1</v>
      </c>
      <c r="N33" s="5">
        <v>63</v>
      </c>
      <c r="O33" s="4" t="s">
        <v>0</v>
      </c>
      <c r="P33" s="5">
        <v>33</v>
      </c>
      <c r="Q33" s="6">
        <f t="shared" si="5"/>
        <v>52.380952380952387</v>
      </c>
      <c r="R33" s="14">
        <f>P39</f>
        <v>94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102</v>
      </c>
      <c r="E34" s="4" t="s">
        <v>0</v>
      </c>
      <c r="F34" s="5">
        <v>85</v>
      </c>
      <c r="G34" s="6">
        <f t="shared" si="4"/>
        <v>83.333333333333343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79</v>
      </c>
      <c r="O34" s="4" t="s">
        <v>0</v>
      </c>
      <c r="P34" s="5">
        <v>49</v>
      </c>
      <c r="Q34" s="6">
        <f t="shared" si="5"/>
        <v>62.025316455696199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84</v>
      </c>
      <c r="E35" s="4" t="s">
        <v>0</v>
      </c>
      <c r="F35" s="5">
        <v>66</v>
      </c>
      <c r="G35" s="6">
        <f t="shared" si="4"/>
        <v>78.571428571428569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29</v>
      </c>
      <c r="O35" s="4" t="s">
        <v>0</v>
      </c>
      <c r="P35" s="5">
        <v>29</v>
      </c>
      <c r="Q35" s="6">
        <f t="shared" si="5"/>
        <v>100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71</v>
      </c>
      <c r="E36" s="4" t="s">
        <v>0</v>
      </c>
      <c r="F36" s="5">
        <v>60</v>
      </c>
      <c r="G36" s="6">
        <f t="shared" si="4"/>
        <v>84.507042253521121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144</v>
      </c>
      <c r="O36" s="4" t="s">
        <v>0</v>
      </c>
      <c r="P36" s="5">
        <v>87</v>
      </c>
      <c r="Q36" s="6">
        <f t="shared" si="5"/>
        <v>60.416666666666664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12</v>
      </c>
      <c r="E37" s="4" t="s">
        <v>0</v>
      </c>
      <c r="F37" s="5">
        <v>8</v>
      </c>
      <c r="G37" s="6">
        <f t="shared" si="4"/>
        <v>66.666666666666657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6</v>
      </c>
      <c r="O37" s="4" t="s">
        <v>0</v>
      </c>
      <c r="P37" s="5">
        <v>5</v>
      </c>
      <c r="Q37" s="6">
        <f t="shared" si="5"/>
        <v>83.333333333333343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62</v>
      </c>
      <c r="E38" s="4" t="s">
        <v>0</v>
      </c>
      <c r="F38" s="5">
        <v>56</v>
      </c>
      <c r="G38" s="6">
        <f t="shared" si="4"/>
        <v>90.322580645161281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66</v>
      </c>
      <c r="O38" s="4" t="s">
        <v>0</v>
      </c>
      <c r="P38" s="5">
        <v>59</v>
      </c>
      <c r="Q38" s="6">
        <f t="shared" si="5"/>
        <v>89.393939393939391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44</v>
      </c>
      <c r="E39" s="4" t="s">
        <v>0</v>
      </c>
      <c r="F39" s="5">
        <v>37</v>
      </c>
      <c r="G39" s="6">
        <f t="shared" si="4"/>
        <v>84.090909090909093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130</v>
      </c>
      <c r="O39" s="4" t="s">
        <v>0</v>
      </c>
      <c r="P39" s="5">
        <v>94</v>
      </c>
      <c r="Q39" s="6">
        <f t="shared" si="5"/>
        <v>72.307692307692307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53.4</v>
      </c>
      <c r="E40" s="9"/>
      <c r="F40" s="9">
        <f>AVERAGE(F30:F39)</f>
        <v>44.7</v>
      </c>
      <c r="G40" s="9">
        <f>AVERAGE(G30:G39)</f>
        <v>83.083112140018088</v>
      </c>
      <c r="H40" s="14"/>
      <c r="I40" s="14"/>
      <c r="J40" s="1"/>
      <c r="K40" s="7" t="s">
        <v>11</v>
      </c>
      <c r="L40" s="8"/>
      <c r="M40" s="8"/>
      <c r="N40" s="9">
        <f>AVERAGE(N30:N39)</f>
        <v>65.7</v>
      </c>
      <c r="O40" s="9"/>
      <c r="P40" s="9">
        <f>AVERAGE(P30:P39)</f>
        <v>42.9</v>
      </c>
      <c r="Q40" s="9">
        <f>AVERAGE(Q30:Q39)</f>
        <v>70.627965481793495</v>
      </c>
      <c r="R40" s="14"/>
    </row>
    <row r="41" spans="1:18" x14ac:dyDescent="0.35">
      <c r="A41" s="4" t="s">
        <v>9</v>
      </c>
      <c r="B41" s="5"/>
      <c r="C41" s="5"/>
      <c r="D41" s="5">
        <f>SUM(D30:D39)</f>
        <v>534</v>
      </c>
      <c r="E41" s="5"/>
      <c r="F41" s="5">
        <f>SUM(F30:F39)</f>
        <v>447</v>
      </c>
      <c r="G41" s="5"/>
      <c r="H41" s="1"/>
      <c r="I41" s="1"/>
      <c r="J41" s="1"/>
      <c r="K41" s="4" t="s">
        <v>9</v>
      </c>
      <c r="L41" s="5"/>
      <c r="M41" s="5"/>
      <c r="N41" s="5">
        <f>SUM(N30:N39)</f>
        <v>657</v>
      </c>
      <c r="O41" s="5"/>
      <c r="P41" s="5">
        <f>SUM(P30:P39)</f>
        <v>429</v>
      </c>
      <c r="Q41" s="5"/>
      <c r="R41" s="1"/>
    </row>
  </sheetData>
  <mergeCells count="6">
    <mergeCell ref="U15:Z15"/>
    <mergeCell ref="A29:F29"/>
    <mergeCell ref="K29:P29"/>
    <mergeCell ref="A1:F1"/>
    <mergeCell ref="A15:F15"/>
    <mergeCell ref="K15:P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3A7C-BC79-40A0-A69A-A139DE7CB3B1}">
  <dimension ref="A1:AJ32"/>
  <sheetViews>
    <sheetView zoomScale="90" zoomScaleNormal="90" workbookViewId="0">
      <selection activeCell="K19" sqref="K19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153</v>
      </c>
      <c r="E2" s="4" t="s">
        <v>0</v>
      </c>
      <c r="F2" s="5">
        <v>13</v>
      </c>
      <c r="G2" s="6">
        <f>(F2/D2)*100</f>
        <v>8.4967320261437909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125</v>
      </c>
      <c r="E3" s="4" t="s">
        <v>0</v>
      </c>
      <c r="F3" s="5">
        <v>7</v>
      </c>
      <c r="G3" s="6">
        <f t="shared" ref="G3:G8" si="0">(F3/D3)*100</f>
        <v>5.6000000000000005</v>
      </c>
      <c r="H3" s="14">
        <f>F3+F7</f>
        <v>26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111</v>
      </c>
      <c r="E4" s="4" t="s">
        <v>0</v>
      </c>
      <c r="F4" s="5">
        <v>14</v>
      </c>
      <c r="G4" s="6">
        <f t="shared" si="0"/>
        <v>12.612612612612612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48</v>
      </c>
      <c r="E5" s="4" t="s">
        <v>0</v>
      </c>
      <c r="F5" s="5">
        <v>28</v>
      </c>
      <c r="G5" s="6">
        <f t="shared" si="0"/>
        <v>58.333333333333336</v>
      </c>
      <c r="H5" s="14">
        <f>F2+F4+F5+F6+F8</f>
        <v>80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58</v>
      </c>
      <c r="E6" s="4" t="s">
        <v>0</v>
      </c>
      <c r="F6" s="5">
        <v>21</v>
      </c>
      <c r="G6" s="6">
        <f t="shared" si="0"/>
        <v>36.206896551724135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78</v>
      </c>
      <c r="E7" s="4" t="s">
        <v>0</v>
      </c>
      <c r="F7" s="5">
        <v>19</v>
      </c>
      <c r="G7" s="6">
        <f t="shared" si="0"/>
        <v>24.358974358974358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4</v>
      </c>
      <c r="E8" s="4" t="s">
        <v>0</v>
      </c>
      <c r="F8" s="5">
        <v>4</v>
      </c>
      <c r="G8" s="6">
        <f t="shared" si="0"/>
        <v>100</v>
      </c>
      <c r="H8" s="14"/>
      <c r="I8" s="14"/>
      <c r="J8" s="1"/>
    </row>
    <row r="9" spans="1:36" x14ac:dyDescent="0.35">
      <c r="A9" s="7" t="s">
        <v>11</v>
      </c>
      <c r="B9" s="8"/>
      <c r="C9" s="8"/>
      <c r="D9" s="9">
        <f>AVERAGE(D2:D8)</f>
        <v>82.428571428571431</v>
      </c>
      <c r="E9" s="9"/>
      <c r="F9" s="9">
        <f>AVERAGE(F2:F8)</f>
        <v>15.142857142857142</v>
      </c>
      <c r="G9" s="9">
        <f>AVERAGE(G2:G8)</f>
        <v>35.086935554684032</v>
      </c>
      <c r="H9" s="14"/>
      <c r="I9" s="14"/>
      <c r="J9" s="1"/>
    </row>
    <row r="10" spans="1:36" x14ac:dyDescent="0.35">
      <c r="A10" s="4" t="s">
        <v>9</v>
      </c>
      <c r="B10" s="5"/>
      <c r="C10" s="5"/>
      <c r="D10" s="5">
        <f>SUM(D1:D8)</f>
        <v>577</v>
      </c>
      <c r="E10" s="5"/>
      <c r="F10" s="5">
        <f>SUM(F1:F8)</f>
        <v>106</v>
      </c>
      <c r="G10" s="5"/>
      <c r="H10" s="1"/>
      <c r="I10" s="1"/>
      <c r="J10" s="1"/>
    </row>
    <row r="11" spans="1:36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28" t="s">
        <v>3</v>
      </c>
      <c r="B12" s="28"/>
      <c r="C12" s="28"/>
      <c r="D12" s="28"/>
      <c r="E12" s="28"/>
      <c r="F12" s="28"/>
      <c r="G12" s="3" t="s">
        <v>10</v>
      </c>
      <c r="H12" s="13"/>
      <c r="I12" s="13"/>
      <c r="J12" s="1"/>
      <c r="K12" s="28" t="s">
        <v>7</v>
      </c>
      <c r="L12" s="28"/>
      <c r="M12" s="28"/>
      <c r="N12" s="28"/>
      <c r="O12" s="28"/>
      <c r="P12" s="28"/>
      <c r="Q12" s="3" t="s">
        <v>10</v>
      </c>
      <c r="R12" s="13"/>
      <c r="S12" s="13"/>
      <c r="T12" s="1"/>
      <c r="U12" s="28" t="s">
        <v>8</v>
      </c>
      <c r="V12" s="28"/>
      <c r="W12" s="28"/>
      <c r="X12" s="28"/>
      <c r="Y12" s="28"/>
      <c r="Z12" s="28"/>
      <c r="AA12" s="3" t="s">
        <v>10</v>
      </c>
      <c r="AC12" s="1"/>
      <c r="AD12" s="1"/>
      <c r="AE12" s="17"/>
      <c r="AF12" s="17"/>
      <c r="AG12" s="1"/>
      <c r="AH12" s="1"/>
      <c r="AI12" s="1"/>
      <c r="AJ12" s="1"/>
    </row>
    <row r="13" spans="1:36" x14ac:dyDescent="0.35">
      <c r="A13" s="4" t="s">
        <v>2</v>
      </c>
      <c r="B13" s="5" t="s">
        <v>50</v>
      </c>
      <c r="C13" s="4" t="s">
        <v>1</v>
      </c>
      <c r="D13" s="5">
        <v>67</v>
      </c>
      <c r="E13" s="4" t="s">
        <v>0</v>
      </c>
      <c r="F13" s="5">
        <v>17</v>
      </c>
      <c r="G13" s="6">
        <f>(F13/D13)*100</f>
        <v>25.373134328358208</v>
      </c>
      <c r="H13" s="14" t="s">
        <v>34</v>
      </c>
      <c r="I13" s="14"/>
      <c r="J13" s="1"/>
      <c r="K13" s="4" t="s">
        <v>2</v>
      </c>
      <c r="L13" s="5" t="s">
        <v>50</v>
      </c>
      <c r="M13" s="4" t="s">
        <v>1</v>
      </c>
      <c r="N13" s="5">
        <v>20</v>
      </c>
      <c r="O13" s="4" t="s">
        <v>0</v>
      </c>
      <c r="P13" s="5">
        <v>17</v>
      </c>
      <c r="Q13" s="6">
        <f>(P13/N13)*100</f>
        <v>85</v>
      </c>
      <c r="R13" s="14" t="s">
        <v>34</v>
      </c>
      <c r="S13" s="14"/>
      <c r="T13" s="1"/>
      <c r="U13" s="4" t="s">
        <v>2</v>
      </c>
      <c r="V13" s="5" t="s">
        <v>50</v>
      </c>
      <c r="W13" s="4" t="s">
        <v>1</v>
      </c>
      <c r="X13" s="5">
        <v>8</v>
      </c>
      <c r="Y13" s="4" t="s">
        <v>0</v>
      </c>
      <c r="Z13" s="5">
        <v>6</v>
      </c>
      <c r="AA13" s="6">
        <f>(Z13/X13)*100</f>
        <v>75</v>
      </c>
      <c r="AB13" s="14" t="s">
        <v>34</v>
      </c>
      <c r="AC13" s="1"/>
      <c r="AD13" s="1"/>
      <c r="AE13" s="17"/>
      <c r="AF13" s="17"/>
      <c r="AG13" s="1"/>
      <c r="AH13" s="1"/>
      <c r="AI13" s="1"/>
      <c r="AJ13" s="1"/>
    </row>
    <row r="14" spans="1:36" x14ac:dyDescent="0.35">
      <c r="A14" s="4" t="s">
        <v>2</v>
      </c>
      <c r="B14" s="5" t="s">
        <v>51</v>
      </c>
      <c r="C14" s="4" t="s">
        <v>1</v>
      </c>
      <c r="D14" s="5">
        <v>19</v>
      </c>
      <c r="E14" s="4" t="s">
        <v>0</v>
      </c>
      <c r="F14" s="5">
        <v>14</v>
      </c>
      <c r="G14" s="6">
        <f t="shared" ref="G14:G19" si="1">(F14/D14)*100</f>
        <v>73.68421052631578</v>
      </c>
      <c r="H14" s="14">
        <f>F14+F18</f>
        <v>18</v>
      </c>
      <c r="I14" s="14"/>
      <c r="J14" s="1"/>
      <c r="K14" s="4" t="s">
        <v>2</v>
      </c>
      <c r="L14" s="5" t="s">
        <v>51</v>
      </c>
      <c r="M14" s="4" t="s">
        <v>1</v>
      </c>
      <c r="N14" s="26">
        <v>0</v>
      </c>
      <c r="O14" s="4" t="s">
        <v>0</v>
      </c>
      <c r="P14" s="5">
        <v>0</v>
      </c>
      <c r="Q14" s="6"/>
      <c r="R14" s="14">
        <f>P14+P18</f>
        <v>15</v>
      </c>
      <c r="S14" s="14"/>
      <c r="T14" s="1"/>
      <c r="U14" s="4" t="s">
        <v>2</v>
      </c>
      <c r="V14" s="5" t="s">
        <v>51</v>
      </c>
      <c r="W14" s="4" t="s">
        <v>1</v>
      </c>
      <c r="X14" s="5">
        <v>23</v>
      </c>
      <c r="Y14" s="4" t="s">
        <v>0</v>
      </c>
      <c r="Z14" s="5">
        <v>16</v>
      </c>
      <c r="AA14" s="6">
        <f t="shared" ref="AA14:AA19" si="2">(Z14/X14)*100</f>
        <v>69.565217391304344</v>
      </c>
      <c r="AB14" s="14">
        <f>Z14+Z18</f>
        <v>19</v>
      </c>
      <c r="AC14" s="1"/>
      <c r="AD14" s="1"/>
      <c r="AE14" s="17"/>
      <c r="AF14" s="17"/>
      <c r="AG14" s="1"/>
      <c r="AH14" s="1"/>
      <c r="AI14" s="1"/>
      <c r="AJ14" s="1"/>
    </row>
    <row r="15" spans="1:36" x14ac:dyDescent="0.35">
      <c r="A15" s="4" t="s">
        <v>2</v>
      </c>
      <c r="B15" s="5" t="s">
        <v>52</v>
      </c>
      <c r="C15" s="4" t="s">
        <v>1</v>
      </c>
      <c r="D15" s="5">
        <v>87</v>
      </c>
      <c r="E15" s="4" t="s">
        <v>0</v>
      </c>
      <c r="F15" s="5">
        <v>52</v>
      </c>
      <c r="G15" s="6">
        <f t="shared" si="1"/>
        <v>59.770114942528743</v>
      </c>
      <c r="H15" s="14" t="s">
        <v>35</v>
      </c>
      <c r="I15" s="14"/>
      <c r="J15" s="1"/>
      <c r="K15" s="4" t="s">
        <v>2</v>
      </c>
      <c r="L15" s="5" t="s">
        <v>52</v>
      </c>
      <c r="M15" s="4" t="s">
        <v>1</v>
      </c>
      <c r="N15" s="5">
        <v>111</v>
      </c>
      <c r="O15" s="4" t="s">
        <v>0</v>
      </c>
      <c r="P15" s="5">
        <v>41</v>
      </c>
      <c r="Q15" s="6">
        <f t="shared" ref="Q15:Q19" si="3">(P15/N15)*100</f>
        <v>36.936936936936938</v>
      </c>
      <c r="R15" s="14" t="s">
        <v>35</v>
      </c>
      <c r="S15" s="14"/>
      <c r="T15" s="1"/>
      <c r="U15" s="4" t="s">
        <v>2</v>
      </c>
      <c r="V15" s="5" t="s">
        <v>52</v>
      </c>
      <c r="W15" s="4" t="s">
        <v>1</v>
      </c>
      <c r="X15" s="5">
        <v>70</v>
      </c>
      <c r="Y15" s="4" t="s">
        <v>0</v>
      </c>
      <c r="Z15" s="5">
        <v>40</v>
      </c>
      <c r="AA15" s="6">
        <f t="shared" si="2"/>
        <v>57.142857142857139</v>
      </c>
      <c r="AB15" s="14" t="s">
        <v>35</v>
      </c>
      <c r="AC15" s="1"/>
      <c r="AD15" s="1"/>
      <c r="AE15" s="17"/>
      <c r="AF15" s="17"/>
      <c r="AG15" s="1"/>
      <c r="AH15" s="1"/>
      <c r="AI15" s="1"/>
      <c r="AJ15" s="1"/>
    </row>
    <row r="16" spans="1:36" x14ac:dyDescent="0.35">
      <c r="A16" s="4" t="s">
        <v>2</v>
      </c>
      <c r="B16" s="5" t="s">
        <v>53</v>
      </c>
      <c r="C16" s="4" t="s">
        <v>1</v>
      </c>
      <c r="D16" s="5">
        <v>218</v>
      </c>
      <c r="E16" s="4" t="s">
        <v>0</v>
      </c>
      <c r="F16" s="5">
        <v>148</v>
      </c>
      <c r="G16" s="6">
        <f t="shared" si="1"/>
        <v>67.889908256880744</v>
      </c>
      <c r="H16" s="14">
        <f>F13+F15+F16+F17+F19</f>
        <v>329</v>
      </c>
      <c r="I16" s="14"/>
      <c r="J16" s="1"/>
      <c r="K16" s="4" t="s">
        <v>2</v>
      </c>
      <c r="L16" s="5" t="s">
        <v>53</v>
      </c>
      <c r="M16" s="4" t="s">
        <v>1</v>
      </c>
      <c r="N16" s="5">
        <v>151</v>
      </c>
      <c r="O16" s="4" t="s">
        <v>0</v>
      </c>
      <c r="P16" s="5">
        <v>72</v>
      </c>
      <c r="Q16" s="6">
        <f t="shared" si="3"/>
        <v>47.682119205298015</v>
      </c>
      <c r="R16" s="14">
        <f>P13+P15+P16+P17+P19</f>
        <v>237</v>
      </c>
      <c r="S16" s="14"/>
      <c r="T16" s="1"/>
      <c r="U16" s="4" t="s">
        <v>2</v>
      </c>
      <c r="V16" s="5" t="s">
        <v>53</v>
      </c>
      <c r="W16" s="4" t="s">
        <v>1</v>
      </c>
      <c r="X16" s="5">
        <v>65</v>
      </c>
      <c r="Y16" s="4" t="s">
        <v>0</v>
      </c>
      <c r="Z16" s="5">
        <v>43</v>
      </c>
      <c r="AA16" s="6">
        <f t="shared" si="2"/>
        <v>66.153846153846146</v>
      </c>
      <c r="AB16" s="14">
        <f>Z13+Z15+Z16+Z17+Z19</f>
        <v>147</v>
      </c>
      <c r="AC16" s="1"/>
      <c r="AD16" s="1"/>
      <c r="AE16" s="17"/>
      <c r="AF16" s="17"/>
      <c r="AG16" s="1"/>
      <c r="AH16" s="1"/>
      <c r="AI16" s="1"/>
      <c r="AJ16" s="1"/>
    </row>
    <row r="17" spans="1:36" x14ac:dyDescent="0.35">
      <c r="A17" s="4" t="s">
        <v>2</v>
      </c>
      <c r="B17" s="5" t="s">
        <v>54</v>
      </c>
      <c r="C17" s="4" t="s">
        <v>1</v>
      </c>
      <c r="D17" s="5">
        <v>63</v>
      </c>
      <c r="E17" s="4" t="s">
        <v>0</v>
      </c>
      <c r="F17" s="5">
        <v>50</v>
      </c>
      <c r="G17" s="6">
        <f t="shared" si="1"/>
        <v>79.365079365079367</v>
      </c>
      <c r="H17" s="14"/>
      <c r="I17" s="14"/>
      <c r="J17" s="1"/>
      <c r="K17" s="4" t="s">
        <v>2</v>
      </c>
      <c r="L17" s="5" t="s">
        <v>54</v>
      </c>
      <c r="M17" s="4" t="s">
        <v>1</v>
      </c>
      <c r="N17" s="5">
        <v>90</v>
      </c>
      <c r="O17" s="4" t="s">
        <v>0</v>
      </c>
      <c r="P17" s="5">
        <v>57</v>
      </c>
      <c r="Q17" s="6">
        <f t="shared" si="3"/>
        <v>63.333333333333329</v>
      </c>
      <c r="R17" s="14"/>
      <c r="S17" s="14"/>
      <c r="T17" s="1"/>
      <c r="U17" s="4" t="s">
        <v>2</v>
      </c>
      <c r="V17" s="5" t="s">
        <v>54</v>
      </c>
      <c r="W17" s="4" t="s">
        <v>1</v>
      </c>
      <c r="X17" s="5">
        <v>57</v>
      </c>
      <c r="Y17" s="4" t="s">
        <v>0</v>
      </c>
      <c r="Z17" s="5">
        <v>37</v>
      </c>
      <c r="AA17" s="6">
        <f t="shared" si="2"/>
        <v>64.912280701754383</v>
      </c>
      <c r="AC17" s="1"/>
      <c r="AD17" s="1"/>
      <c r="AE17" s="17"/>
      <c r="AF17" s="17"/>
      <c r="AG17" s="1"/>
      <c r="AH17" s="1"/>
      <c r="AI17" s="1"/>
      <c r="AJ17" s="1"/>
    </row>
    <row r="18" spans="1:36" x14ac:dyDescent="0.35">
      <c r="A18" s="4" t="s">
        <v>2</v>
      </c>
      <c r="B18" s="5" t="s">
        <v>55</v>
      </c>
      <c r="C18" s="4" t="s">
        <v>1</v>
      </c>
      <c r="D18" s="5">
        <v>6</v>
      </c>
      <c r="E18" s="4" t="s">
        <v>0</v>
      </c>
      <c r="F18" s="5">
        <v>4</v>
      </c>
      <c r="G18" s="6">
        <f t="shared" si="1"/>
        <v>66.666666666666657</v>
      </c>
      <c r="H18" s="14"/>
      <c r="I18" s="14"/>
      <c r="J18" s="1"/>
      <c r="K18" s="4" t="s">
        <v>2</v>
      </c>
      <c r="L18" s="5" t="s">
        <v>55</v>
      </c>
      <c r="M18" s="4" t="s">
        <v>1</v>
      </c>
      <c r="N18" s="5">
        <v>21</v>
      </c>
      <c r="O18" s="4" t="s">
        <v>0</v>
      </c>
      <c r="P18" s="5">
        <v>15</v>
      </c>
      <c r="Q18" s="6">
        <f t="shared" si="3"/>
        <v>71.428571428571431</v>
      </c>
      <c r="R18" s="14"/>
      <c r="S18" s="14"/>
      <c r="T18" s="1"/>
      <c r="U18" s="4" t="s">
        <v>2</v>
      </c>
      <c r="V18" s="5" t="s">
        <v>55</v>
      </c>
      <c r="W18" s="4" t="s">
        <v>1</v>
      </c>
      <c r="X18" s="5">
        <v>5</v>
      </c>
      <c r="Y18" s="4" t="s">
        <v>0</v>
      </c>
      <c r="Z18" s="5">
        <v>3</v>
      </c>
      <c r="AA18" s="6"/>
      <c r="AC18" s="1"/>
      <c r="AD18" s="1"/>
      <c r="AE18" s="17"/>
      <c r="AF18" s="17"/>
      <c r="AG18" s="1"/>
      <c r="AH18" s="1"/>
      <c r="AI18" s="1"/>
      <c r="AJ18" s="1"/>
    </row>
    <row r="19" spans="1:36" x14ac:dyDescent="0.35">
      <c r="A19" s="4" t="s">
        <v>2</v>
      </c>
      <c r="B19" s="5" t="s">
        <v>56</v>
      </c>
      <c r="C19" s="4" t="s">
        <v>1</v>
      </c>
      <c r="D19" s="5">
        <v>95</v>
      </c>
      <c r="E19" s="4" t="s">
        <v>0</v>
      </c>
      <c r="F19" s="5">
        <v>62</v>
      </c>
      <c r="G19" s="6">
        <f t="shared" si="1"/>
        <v>65.26315789473685</v>
      </c>
      <c r="H19" s="14"/>
      <c r="I19" s="14"/>
      <c r="J19" s="1"/>
      <c r="K19" s="4" t="s">
        <v>2</v>
      </c>
      <c r="L19" s="5" t="s">
        <v>56</v>
      </c>
      <c r="M19" s="4" t="s">
        <v>1</v>
      </c>
      <c r="N19" s="5">
        <v>65</v>
      </c>
      <c r="O19" s="4" t="s">
        <v>0</v>
      </c>
      <c r="P19" s="5">
        <v>50</v>
      </c>
      <c r="Q19" s="6">
        <f t="shared" si="3"/>
        <v>76.923076923076934</v>
      </c>
      <c r="R19" s="14"/>
      <c r="S19" s="14"/>
      <c r="T19" s="1"/>
      <c r="U19" s="4" t="s">
        <v>2</v>
      </c>
      <c r="V19" s="5" t="s">
        <v>56</v>
      </c>
      <c r="W19" s="4" t="s">
        <v>1</v>
      </c>
      <c r="X19" s="5">
        <v>26</v>
      </c>
      <c r="Y19" s="4" t="s">
        <v>0</v>
      </c>
      <c r="Z19" s="5">
        <v>21</v>
      </c>
      <c r="AA19" s="6">
        <f t="shared" si="2"/>
        <v>80.769230769230774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7" t="s">
        <v>11</v>
      </c>
      <c r="B20" s="8"/>
      <c r="C20" s="8"/>
      <c r="D20" s="9">
        <f>AVERAGE(D13:D19)</f>
        <v>79.285714285714292</v>
      </c>
      <c r="E20" s="9"/>
      <c r="F20" s="9">
        <f>AVERAGE(F13:F19)</f>
        <v>49.571428571428569</v>
      </c>
      <c r="G20" s="9">
        <f>AVERAGE(G13:G19)</f>
        <v>62.57318171150947</v>
      </c>
      <c r="H20" s="14"/>
      <c r="I20" s="14"/>
      <c r="J20" s="1"/>
      <c r="K20" s="7" t="s">
        <v>11</v>
      </c>
      <c r="L20" s="8"/>
      <c r="M20" s="8"/>
      <c r="N20" s="9">
        <f>AVERAGE(N13:N19)</f>
        <v>65.428571428571431</v>
      </c>
      <c r="O20" s="9"/>
      <c r="P20" s="9">
        <f>AVERAGE(P13:P19)</f>
        <v>36</v>
      </c>
      <c r="Q20" s="9">
        <f>AVERAGE(Q13:Q19)</f>
        <v>63.550672971202779</v>
      </c>
      <c r="R20" s="14"/>
      <c r="S20" s="14"/>
      <c r="T20" s="1"/>
      <c r="U20" s="7" t="s">
        <v>11</v>
      </c>
      <c r="V20" s="8"/>
      <c r="W20" s="8"/>
      <c r="X20" s="9">
        <f>AVERAGE(X13:X19)</f>
        <v>36.285714285714285</v>
      </c>
      <c r="Y20" s="9"/>
      <c r="Z20" s="9">
        <f>AVERAGE(Z13:Z19)</f>
        <v>23.714285714285715</v>
      </c>
      <c r="AA20" s="9">
        <f>AVERAGE(AA13:AA19)</f>
        <v>68.923905359832119</v>
      </c>
    </row>
    <row r="21" spans="1:36" x14ac:dyDescent="0.35">
      <c r="A21" s="4" t="s">
        <v>9</v>
      </c>
      <c r="B21" s="5"/>
      <c r="C21" s="5"/>
      <c r="D21" s="5">
        <f>SUM(D12:D19)</f>
        <v>555</v>
      </c>
      <c r="E21" s="5"/>
      <c r="F21" s="5">
        <f>SUM(F12:F19)</f>
        <v>347</v>
      </c>
      <c r="G21" s="5"/>
      <c r="H21" s="1"/>
      <c r="I21" s="1"/>
      <c r="J21" s="1"/>
      <c r="K21" s="4" t="s">
        <v>9</v>
      </c>
      <c r="L21" s="5"/>
      <c r="M21" s="5"/>
      <c r="N21" s="5">
        <f>SUM(N12:N19)</f>
        <v>458</v>
      </c>
      <c r="O21" s="5"/>
      <c r="P21" s="5">
        <f>SUM(P12:P19)</f>
        <v>252</v>
      </c>
      <c r="Q21" s="5"/>
      <c r="R21" s="1"/>
      <c r="S21" s="1"/>
      <c r="T21" s="1"/>
      <c r="U21" s="4" t="s">
        <v>9</v>
      </c>
      <c r="V21" s="5"/>
      <c r="W21" s="5"/>
      <c r="X21" s="5">
        <f>SUM(X12:X19)</f>
        <v>254</v>
      </c>
      <c r="Y21" s="5"/>
      <c r="Z21" s="5">
        <f>SUM(Z12:Z19)</f>
        <v>166</v>
      </c>
      <c r="AA21" s="5"/>
    </row>
    <row r="22" spans="1:36" x14ac:dyDescent="0.35">
      <c r="A22" s="19"/>
      <c r="B22" s="20"/>
      <c r="C22" s="20"/>
      <c r="D22" s="20"/>
      <c r="E22" s="20"/>
      <c r="F22" s="20"/>
      <c r="G22" s="20"/>
      <c r="K22" s="19"/>
      <c r="L22" s="20"/>
      <c r="M22" s="20"/>
      <c r="N22" s="20"/>
      <c r="O22" s="20"/>
      <c r="P22" s="20"/>
      <c r="Q22" s="20"/>
    </row>
    <row r="23" spans="1:36" x14ac:dyDescent="0.35">
      <c r="A23" s="28" t="s">
        <v>5</v>
      </c>
      <c r="B23" s="28"/>
      <c r="C23" s="28"/>
      <c r="D23" s="28"/>
      <c r="E23" s="28"/>
      <c r="F23" s="28"/>
      <c r="G23" s="3" t="s">
        <v>10</v>
      </c>
      <c r="H23" s="13"/>
      <c r="I23" s="13"/>
      <c r="J23" s="1"/>
      <c r="K23" s="31" t="s">
        <v>6</v>
      </c>
      <c r="L23" s="32"/>
      <c r="M23" s="32"/>
      <c r="N23" s="32"/>
      <c r="O23" s="32"/>
      <c r="P23" s="33"/>
      <c r="Q23" s="3" t="s">
        <v>10</v>
      </c>
      <c r="R23" s="13"/>
    </row>
    <row r="24" spans="1:36" x14ac:dyDescent="0.35">
      <c r="A24" s="4" t="s">
        <v>2</v>
      </c>
      <c r="B24" s="5" t="s">
        <v>50</v>
      </c>
      <c r="C24" s="4" t="s">
        <v>1</v>
      </c>
      <c r="D24" s="5">
        <v>35</v>
      </c>
      <c r="E24" s="4" t="s">
        <v>0</v>
      </c>
      <c r="F24" s="5">
        <v>29</v>
      </c>
      <c r="G24" s="6">
        <f>(F24/D24)*100</f>
        <v>82.857142857142861</v>
      </c>
      <c r="H24" s="14" t="s">
        <v>34</v>
      </c>
      <c r="I24" s="14"/>
      <c r="J24" s="1"/>
      <c r="K24" s="4" t="s">
        <v>2</v>
      </c>
      <c r="L24" s="5" t="s">
        <v>50</v>
      </c>
      <c r="M24" s="4" t="s">
        <v>1</v>
      </c>
      <c r="N24" s="5">
        <v>81</v>
      </c>
      <c r="O24" s="4" t="s">
        <v>0</v>
      </c>
      <c r="P24" s="5">
        <v>61</v>
      </c>
      <c r="Q24" s="6">
        <f>(P24/N24)*100</f>
        <v>75.308641975308646</v>
      </c>
      <c r="R24" s="14" t="s">
        <v>34</v>
      </c>
    </row>
    <row r="25" spans="1:36" x14ac:dyDescent="0.35">
      <c r="A25" s="4" t="s">
        <v>2</v>
      </c>
      <c r="B25" s="5" t="s">
        <v>51</v>
      </c>
      <c r="C25" s="4" t="s">
        <v>1</v>
      </c>
      <c r="D25" s="5">
        <v>13</v>
      </c>
      <c r="E25" s="4" t="s">
        <v>0</v>
      </c>
      <c r="F25" s="5">
        <v>12</v>
      </c>
      <c r="G25" s="6">
        <f t="shared" ref="G25:G30" si="4">(F25/D25)*100</f>
        <v>92.307692307692307</v>
      </c>
      <c r="H25" s="14">
        <f>F25+F29</f>
        <v>24</v>
      </c>
      <c r="I25" s="14"/>
      <c r="J25" s="1"/>
      <c r="K25" s="4" t="s">
        <v>2</v>
      </c>
      <c r="L25" s="5" t="s">
        <v>51</v>
      </c>
      <c r="M25" s="4" t="s">
        <v>1</v>
      </c>
      <c r="N25" s="5">
        <v>8</v>
      </c>
      <c r="O25" s="4" t="s">
        <v>0</v>
      </c>
      <c r="P25" s="5">
        <v>7</v>
      </c>
      <c r="Q25" s="6">
        <f t="shared" ref="Q25:Q30" si="5">(P25/N25)*100</f>
        <v>87.5</v>
      </c>
      <c r="R25" s="14">
        <f>P25+P29</f>
        <v>32</v>
      </c>
    </row>
    <row r="26" spans="1:36" x14ac:dyDescent="0.35">
      <c r="A26" s="4" t="s">
        <v>2</v>
      </c>
      <c r="B26" s="5" t="s">
        <v>52</v>
      </c>
      <c r="C26" s="4" t="s">
        <v>1</v>
      </c>
      <c r="D26" s="5">
        <v>62</v>
      </c>
      <c r="E26" s="4" t="s">
        <v>0</v>
      </c>
      <c r="F26" s="5">
        <v>55</v>
      </c>
      <c r="G26" s="6">
        <f t="shared" si="4"/>
        <v>88.709677419354833</v>
      </c>
      <c r="H26" s="14" t="s">
        <v>35</v>
      </c>
      <c r="I26" s="14"/>
      <c r="J26" s="1"/>
      <c r="K26" s="4" t="s">
        <v>2</v>
      </c>
      <c r="L26" s="5" t="s">
        <v>52</v>
      </c>
      <c r="M26" s="4" t="s">
        <v>1</v>
      </c>
      <c r="N26" s="5">
        <v>115</v>
      </c>
      <c r="O26" s="4" t="s">
        <v>0</v>
      </c>
      <c r="P26" s="5">
        <v>87</v>
      </c>
      <c r="Q26" s="6">
        <f t="shared" si="5"/>
        <v>75.65217391304347</v>
      </c>
      <c r="R26" s="14" t="s">
        <v>35</v>
      </c>
    </row>
    <row r="27" spans="1:36" x14ac:dyDescent="0.35">
      <c r="A27" s="4" t="s">
        <v>2</v>
      </c>
      <c r="B27" s="5" t="s">
        <v>53</v>
      </c>
      <c r="C27" s="4" t="s">
        <v>1</v>
      </c>
      <c r="D27" s="5">
        <v>220</v>
      </c>
      <c r="E27" s="4" t="s">
        <v>0</v>
      </c>
      <c r="F27" s="5">
        <v>169</v>
      </c>
      <c r="G27" s="6">
        <f t="shared" si="4"/>
        <v>76.818181818181813</v>
      </c>
      <c r="H27" s="14">
        <f>F24+F26+F27+F28+F30</f>
        <v>349</v>
      </c>
      <c r="I27" s="14"/>
      <c r="J27" s="1"/>
      <c r="K27" s="4" t="s">
        <v>2</v>
      </c>
      <c r="L27" s="5" t="s">
        <v>53</v>
      </c>
      <c r="M27" s="4" t="s">
        <v>1</v>
      </c>
      <c r="N27" s="5">
        <v>434</v>
      </c>
      <c r="O27" s="4" t="s">
        <v>0</v>
      </c>
      <c r="P27" s="5">
        <v>347</v>
      </c>
      <c r="Q27" s="6">
        <f t="shared" si="5"/>
        <v>79.953917050691246</v>
      </c>
      <c r="R27" s="14">
        <f>P24+P26+P27+P28+P30</f>
        <v>688</v>
      </c>
    </row>
    <row r="28" spans="1:36" x14ac:dyDescent="0.35">
      <c r="A28" s="4" t="s">
        <v>2</v>
      </c>
      <c r="B28" s="5" t="s">
        <v>54</v>
      </c>
      <c r="C28" s="4" t="s">
        <v>1</v>
      </c>
      <c r="D28" s="5">
        <v>25</v>
      </c>
      <c r="E28" s="4" t="s">
        <v>0</v>
      </c>
      <c r="F28" s="5">
        <v>24</v>
      </c>
      <c r="G28" s="6">
        <f t="shared" si="4"/>
        <v>96</v>
      </c>
      <c r="H28" s="14"/>
      <c r="I28" s="14"/>
      <c r="J28" s="1"/>
      <c r="K28" s="4" t="s">
        <v>2</v>
      </c>
      <c r="L28" s="5" t="s">
        <v>54</v>
      </c>
      <c r="M28" s="4" t="s">
        <v>1</v>
      </c>
      <c r="N28" s="5">
        <v>103</v>
      </c>
      <c r="O28" s="4" t="s">
        <v>0</v>
      </c>
      <c r="P28" s="5">
        <v>88</v>
      </c>
      <c r="Q28" s="6">
        <f t="shared" si="5"/>
        <v>85.436893203883486</v>
      </c>
      <c r="R28" s="14"/>
    </row>
    <row r="29" spans="1:36" x14ac:dyDescent="0.35">
      <c r="A29" s="4" t="s">
        <v>2</v>
      </c>
      <c r="B29" s="5" t="s">
        <v>55</v>
      </c>
      <c r="C29" s="4" t="s">
        <v>1</v>
      </c>
      <c r="D29" s="5">
        <v>23</v>
      </c>
      <c r="E29" s="4" t="s">
        <v>0</v>
      </c>
      <c r="F29" s="5">
        <v>12</v>
      </c>
      <c r="G29" s="6">
        <f t="shared" si="4"/>
        <v>52.173913043478258</v>
      </c>
      <c r="H29" s="14"/>
      <c r="I29" s="14"/>
      <c r="J29" s="1"/>
      <c r="K29" s="4" t="s">
        <v>2</v>
      </c>
      <c r="L29" s="5" t="s">
        <v>55</v>
      </c>
      <c r="M29" s="4" t="s">
        <v>1</v>
      </c>
      <c r="N29" s="5">
        <v>28</v>
      </c>
      <c r="O29" s="4" t="s">
        <v>0</v>
      </c>
      <c r="P29" s="5">
        <v>25</v>
      </c>
      <c r="Q29" s="6">
        <f t="shared" si="5"/>
        <v>89.285714285714292</v>
      </c>
      <c r="R29" s="14"/>
    </row>
    <row r="30" spans="1:36" x14ac:dyDescent="0.35">
      <c r="A30" s="4" t="s">
        <v>2</v>
      </c>
      <c r="B30" s="5" t="s">
        <v>56</v>
      </c>
      <c r="C30" s="4" t="s">
        <v>1</v>
      </c>
      <c r="D30" s="5">
        <v>84</v>
      </c>
      <c r="E30" s="4" t="s">
        <v>0</v>
      </c>
      <c r="F30" s="5">
        <v>72</v>
      </c>
      <c r="G30" s="6">
        <f t="shared" si="4"/>
        <v>85.714285714285708</v>
      </c>
      <c r="H30" s="14"/>
      <c r="I30" s="14"/>
      <c r="J30" s="1"/>
      <c r="K30" s="4" t="s">
        <v>2</v>
      </c>
      <c r="L30" s="5" t="s">
        <v>56</v>
      </c>
      <c r="M30" s="4" t="s">
        <v>1</v>
      </c>
      <c r="N30" s="5">
        <v>111</v>
      </c>
      <c r="O30" s="4" t="s">
        <v>0</v>
      </c>
      <c r="P30" s="5">
        <v>105</v>
      </c>
      <c r="Q30" s="6">
        <f t="shared" si="5"/>
        <v>94.594594594594597</v>
      </c>
      <c r="R30" s="14"/>
    </row>
    <row r="31" spans="1:36" x14ac:dyDescent="0.35">
      <c r="A31" s="7" t="s">
        <v>11</v>
      </c>
      <c r="B31" s="8"/>
      <c r="C31" s="8"/>
      <c r="D31" s="9">
        <f>AVERAGE(D24:D30)</f>
        <v>66</v>
      </c>
      <c r="E31" s="9"/>
      <c r="F31" s="9">
        <f>AVERAGE(F24:F30)</f>
        <v>53.285714285714285</v>
      </c>
      <c r="G31" s="9">
        <f>AVERAGE(G24:G30)</f>
        <v>82.082984737162249</v>
      </c>
      <c r="H31" s="14"/>
      <c r="I31" s="14"/>
      <c r="K31" s="7" t="s">
        <v>11</v>
      </c>
      <c r="L31" s="8"/>
      <c r="M31" s="8"/>
      <c r="N31" s="9">
        <f>AVERAGE(N24:N30)</f>
        <v>125.71428571428571</v>
      </c>
      <c r="O31" s="9"/>
      <c r="P31" s="9">
        <f>AVERAGE(P24:P30)</f>
        <v>102.85714285714286</v>
      </c>
      <c r="Q31" s="9">
        <f>AVERAGE(Q24:Q30)</f>
        <v>83.961705003319381</v>
      </c>
      <c r="R31" s="14"/>
    </row>
    <row r="32" spans="1:36" x14ac:dyDescent="0.35">
      <c r="A32" s="4" t="s">
        <v>9</v>
      </c>
      <c r="B32" s="5"/>
      <c r="C32" s="5"/>
      <c r="D32" s="5">
        <f>SUM(D23:D30)</f>
        <v>462</v>
      </c>
      <c r="E32" s="5"/>
      <c r="F32" s="5">
        <f>SUM(F23:F30)</f>
        <v>373</v>
      </c>
      <c r="G32" s="5"/>
      <c r="K32" s="4" t="s">
        <v>9</v>
      </c>
      <c r="L32" s="5"/>
      <c r="M32" s="5"/>
      <c r="N32" s="5">
        <f>SUM(N23:N30)</f>
        <v>880</v>
      </c>
      <c r="O32" s="5"/>
      <c r="P32" s="5">
        <f>SUM(P23:P30)</f>
        <v>720</v>
      </c>
      <c r="Q32" s="5"/>
    </row>
  </sheetData>
  <mergeCells count="6">
    <mergeCell ref="U12:Z12"/>
    <mergeCell ref="A23:F23"/>
    <mergeCell ref="K23:P23"/>
    <mergeCell ref="A1:F1"/>
    <mergeCell ref="A12:F12"/>
    <mergeCell ref="K12:P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A012-E909-4447-95F4-EF20C687D3AB}">
  <dimension ref="A1:AJ47"/>
  <sheetViews>
    <sheetView zoomScale="70" zoomScaleNormal="70" workbookViewId="0">
      <selection activeCell="P35" sqref="P35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226</v>
      </c>
      <c r="E2" s="4" t="s">
        <v>0</v>
      </c>
      <c r="F2" s="5">
        <v>47</v>
      </c>
      <c r="G2" s="6">
        <f>(F2/D2)*100</f>
        <v>20.79646017699115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147</v>
      </c>
      <c r="E3" s="4" t="s">
        <v>0</v>
      </c>
      <c r="F3" s="5">
        <v>36</v>
      </c>
      <c r="G3" s="6">
        <f t="shared" ref="G3:G9" si="0">(F3/D3)*100</f>
        <v>24.489795918367346</v>
      </c>
      <c r="H3" s="14">
        <f>F2+F3+F5+F6+F9</f>
        <v>159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141</v>
      </c>
      <c r="E4" s="4" t="s">
        <v>0</v>
      </c>
      <c r="F4" s="5">
        <v>22</v>
      </c>
      <c r="G4" s="6">
        <f t="shared" si="0"/>
        <v>15.602836879432624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135</v>
      </c>
      <c r="E5" s="4" t="s">
        <v>0</v>
      </c>
      <c r="F5" s="5">
        <v>28</v>
      </c>
      <c r="G5" s="6">
        <f t="shared" si="0"/>
        <v>20.74074074074074</v>
      </c>
      <c r="H5" s="14">
        <f>F4+F7+F8</f>
        <v>62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131</v>
      </c>
      <c r="E6" s="4" t="s">
        <v>0</v>
      </c>
      <c r="F6" s="5">
        <v>24</v>
      </c>
      <c r="G6" s="6">
        <f t="shared" si="0"/>
        <v>18.320610687022899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81</v>
      </c>
      <c r="E7" s="4" t="s">
        <v>0</v>
      </c>
      <c r="F7" s="5">
        <v>20</v>
      </c>
      <c r="G7" s="6">
        <f t="shared" si="0"/>
        <v>24.691358024691358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103</v>
      </c>
      <c r="E8" s="4" t="s">
        <v>0</v>
      </c>
      <c r="F8" s="5">
        <v>20</v>
      </c>
      <c r="G8" s="6">
        <f t="shared" si="0"/>
        <v>19.417475728155338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94</v>
      </c>
      <c r="E9" s="4" t="s">
        <v>0</v>
      </c>
      <c r="F9" s="5">
        <v>24</v>
      </c>
      <c r="G9" s="6">
        <f t="shared" si="0"/>
        <v>25.531914893617021</v>
      </c>
      <c r="H9" s="14"/>
      <c r="I9" s="14"/>
      <c r="J9" s="1"/>
    </row>
    <row r="10" spans="1:36" x14ac:dyDescent="0.35">
      <c r="A10" s="7" t="s">
        <v>11</v>
      </c>
      <c r="B10" s="8"/>
      <c r="C10" s="8"/>
      <c r="D10" s="9">
        <f>AVERAGE(D2:D9)</f>
        <v>132.25</v>
      </c>
      <c r="E10" s="9"/>
      <c r="F10" s="9">
        <f>AVERAGE(F2:F9)</f>
        <v>27.625</v>
      </c>
      <c r="G10" s="9">
        <f>AVERAGE(G2:G9)</f>
        <v>21.198899131127309</v>
      </c>
      <c r="H10" s="14"/>
      <c r="I10" s="14"/>
      <c r="J10" s="1"/>
    </row>
    <row r="11" spans="1:36" x14ac:dyDescent="0.35">
      <c r="A11" s="4" t="s">
        <v>9</v>
      </c>
      <c r="B11" s="5"/>
      <c r="C11" s="5"/>
      <c r="D11" s="5">
        <f>SUM(D2:D9)</f>
        <v>1058</v>
      </c>
      <c r="E11" s="5"/>
      <c r="F11" s="5">
        <f>SUM(F2:F9)</f>
        <v>221</v>
      </c>
      <c r="G11" s="5"/>
      <c r="H11" s="1"/>
      <c r="I11" s="1"/>
      <c r="J11" s="1"/>
    </row>
    <row r="12" spans="1:3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7"/>
      <c r="AF12" s="17"/>
      <c r="AG12" s="17"/>
      <c r="AH12" s="1"/>
      <c r="AI12" s="1"/>
      <c r="AJ12" s="1"/>
    </row>
    <row r="13" spans="1:36" x14ac:dyDescent="0.35">
      <c r="A13" s="28" t="s">
        <v>3</v>
      </c>
      <c r="B13" s="28"/>
      <c r="C13" s="28"/>
      <c r="D13" s="28"/>
      <c r="E13" s="28"/>
      <c r="F13" s="28"/>
      <c r="G13" s="3" t="s">
        <v>10</v>
      </c>
      <c r="H13" s="13"/>
      <c r="I13" s="13"/>
      <c r="J13" s="1"/>
      <c r="K13" s="28" t="s">
        <v>7</v>
      </c>
      <c r="L13" s="28"/>
      <c r="M13" s="28"/>
      <c r="N13" s="28"/>
      <c r="O13" s="28"/>
      <c r="P13" s="28"/>
      <c r="Q13" s="3" t="s">
        <v>10</v>
      </c>
      <c r="R13" s="13"/>
      <c r="S13" s="13"/>
      <c r="T13" s="1"/>
      <c r="U13" s="28" t="s">
        <v>8</v>
      </c>
      <c r="V13" s="28"/>
      <c r="W13" s="28"/>
      <c r="X13" s="28"/>
      <c r="Y13" s="28"/>
      <c r="Z13" s="28"/>
      <c r="AA13" s="3" t="s">
        <v>10</v>
      </c>
      <c r="AC13" s="1"/>
      <c r="AD13" s="1"/>
      <c r="AE13" s="17"/>
      <c r="AF13" s="17"/>
      <c r="AG13" s="17"/>
      <c r="AH13" s="1"/>
      <c r="AI13" s="1"/>
      <c r="AJ13" s="1"/>
    </row>
    <row r="14" spans="1:36" x14ac:dyDescent="0.35">
      <c r="A14" s="4" t="s">
        <v>2</v>
      </c>
      <c r="B14" s="5" t="s">
        <v>50</v>
      </c>
      <c r="C14" s="4" t="s">
        <v>1</v>
      </c>
      <c r="D14" s="5">
        <v>128</v>
      </c>
      <c r="E14" s="4" t="s">
        <v>0</v>
      </c>
      <c r="F14" s="5">
        <v>67</v>
      </c>
      <c r="G14" s="6">
        <f>(F14/D14)*100</f>
        <v>52.34375</v>
      </c>
      <c r="H14" s="14" t="s">
        <v>34</v>
      </c>
      <c r="I14" s="14"/>
      <c r="J14" s="1"/>
      <c r="K14" s="4" t="s">
        <v>2</v>
      </c>
      <c r="L14" s="5" t="s">
        <v>50</v>
      </c>
      <c r="M14" s="4" t="s">
        <v>1</v>
      </c>
      <c r="N14" s="5">
        <v>68</v>
      </c>
      <c r="O14" s="4" t="s">
        <v>0</v>
      </c>
      <c r="P14" s="5">
        <v>46</v>
      </c>
      <c r="Q14" s="6">
        <f>(P14/N14)*100</f>
        <v>67.64705882352942</v>
      </c>
      <c r="R14" s="14" t="s">
        <v>34</v>
      </c>
      <c r="S14" s="14"/>
      <c r="T14" s="1"/>
      <c r="U14" s="4" t="s">
        <v>2</v>
      </c>
      <c r="V14" s="5" t="s">
        <v>50</v>
      </c>
      <c r="W14" s="4" t="s">
        <v>1</v>
      </c>
      <c r="X14" s="5">
        <v>21</v>
      </c>
      <c r="Y14" s="4" t="s">
        <v>0</v>
      </c>
      <c r="Z14" s="5">
        <v>14</v>
      </c>
      <c r="AA14" s="6">
        <f>(Z14/X14)*100</f>
        <v>66.666666666666657</v>
      </c>
      <c r="AB14" s="14" t="s">
        <v>34</v>
      </c>
      <c r="AC14" s="1"/>
      <c r="AD14" s="1"/>
      <c r="AE14" s="17"/>
      <c r="AF14" s="17"/>
      <c r="AG14" s="17"/>
      <c r="AH14" s="1"/>
      <c r="AI14" s="1"/>
      <c r="AJ14" s="1"/>
    </row>
    <row r="15" spans="1:36" x14ac:dyDescent="0.35">
      <c r="A15" s="4" t="s">
        <v>2</v>
      </c>
      <c r="B15" s="5" t="s">
        <v>51</v>
      </c>
      <c r="C15" s="4" t="s">
        <v>1</v>
      </c>
      <c r="D15" s="5">
        <v>59</v>
      </c>
      <c r="E15" s="4" t="s">
        <v>0</v>
      </c>
      <c r="F15" s="5">
        <v>38</v>
      </c>
      <c r="G15" s="6">
        <f t="shared" ref="G15:G21" si="1">(F15/D15)*100</f>
        <v>64.406779661016941</v>
      </c>
      <c r="H15" s="14">
        <f>F14+F15+F17+F18+F21</f>
        <v>149</v>
      </c>
      <c r="I15" s="14"/>
      <c r="J15" s="1"/>
      <c r="K15" s="4" t="s">
        <v>2</v>
      </c>
      <c r="L15" s="5" t="s">
        <v>51</v>
      </c>
      <c r="M15" s="4" t="s">
        <v>1</v>
      </c>
      <c r="N15" s="5">
        <v>34</v>
      </c>
      <c r="O15" s="4" t="s">
        <v>0</v>
      </c>
      <c r="P15" s="5">
        <v>22</v>
      </c>
      <c r="Q15" s="6">
        <f t="shared" ref="Q15:Q21" si="2">(P15/N15)*100</f>
        <v>64.705882352941174</v>
      </c>
      <c r="R15" s="14">
        <f>P14+P15+P17+P18+P21</f>
        <v>116</v>
      </c>
      <c r="S15" s="14"/>
      <c r="T15" s="1"/>
      <c r="U15" s="4" t="s">
        <v>2</v>
      </c>
      <c r="V15" s="5" t="s">
        <v>51</v>
      </c>
      <c r="W15" s="4" t="s">
        <v>1</v>
      </c>
      <c r="X15" s="5">
        <v>27</v>
      </c>
      <c r="Y15" s="4" t="s">
        <v>0</v>
      </c>
      <c r="Z15" s="5">
        <v>17</v>
      </c>
      <c r="AA15" s="6">
        <f t="shared" ref="AA15:AA21" si="3">(Z15/X15)*100</f>
        <v>62.962962962962962</v>
      </c>
      <c r="AB15" s="14">
        <f>Z14+Z15+Z17+Z18+Z21</f>
        <v>131</v>
      </c>
      <c r="AC15" s="1"/>
      <c r="AD15" s="1"/>
      <c r="AE15" s="17"/>
      <c r="AF15" s="17"/>
      <c r="AG15" s="17"/>
      <c r="AH15" s="1"/>
      <c r="AI15" s="1"/>
      <c r="AJ15" s="1"/>
    </row>
    <row r="16" spans="1:36" x14ac:dyDescent="0.35">
      <c r="A16" s="4" t="s">
        <v>2</v>
      </c>
      <c r="B16" s="5" t="s">
        <v>52</v>
      </c>
      <c r="C16" s="4" t="s">
        <v>1</v>
      </c>
      <c r="D16" s="5">
        <v>22</v>
      </c>
      <c r="E16" s="4" t="s">
        <v>0</v>
      </c>
      <c r="F16" s="5">
        <v>19</v>
      </c>
      <c r="G16" s="6">
        <f t="shared" si="1"/>
        <v>86.36363636363636</v>
      </c>
      <c r="H16" s="14" t="s">
        <v>35</v>
      </c>
      <c r="I16" s="14"/>
      <c r="J16" s="1"/>
      <c r="K16" s="4" t="s">
        <v>2</v>
      </c>
      <c r="L16" s="5" t="s">
        <v>52</v>
      </c>
      <c r="M16" s="4" t="s">
        <v>1</v>
      </c>
      <c r="N16" s="5">
        <v>22</v>
      </c>
      <c r="O16" s="4" t="s">
        <v>0</v>
      </c>
      <c r="P16" s="5">
        <v>16</v>
      </c>
      <c r="Q16" s="6">
        <f t="shared" si="2"/>
        <v>72.727272727272734</v>
      </c>
      <c r="R16" s="14" t="s">
        <v>35</v>
      </c>
      <c r="S16" s="14"/>
      <c r="T16" s="1"/>
      <c r="U16" s="4" t="s">
        <v>2</v>
      </c>
      <c r="V16" s="5" t="s">
        <v>52</v>
      </c>
      <c r="W16" s="4" t="s">
        <v>1</v>
      </c>
      <c r="X16" s="5">
        <v>49</v>
      </c>
      <c r="Y16" s="4" t="s">
        <v>0</v>
      </c>
      <c r="Z16" s="5">
        <v>30</v>
      </c>
      <c r="AA16" s="6">
        <f t="shared" si="3"/>
        <v>61.224489795918366</v>
      </c>
      <c r="AB16" s="14" t="s">
        <v>35</v>
      </c>
      <c r="AC16" s="1"/>
      <c r="AD16" s="1"/>
      <c r="AE16" s="17"/>
      <c r="AF16" s="17"/>
      <c r="AG16" s="17"/>
      <c r="AH16" s="1"/>
      <c r="AI16" s="1"/>
      <c r="AJ16" s="1"/>
    </row>
    <row r="17" spans="1:36" x14ac:dyDescent="0.35">
      <c r="A17" s="4" t="s">
        <v>2</v>
      </c>
      <c r="B17" s="5" t="s">
        <v>53</v>
      </c>
      <c r="C17" s="4" t="s">
        <v>1</v>
      </c>
      <c r="D17" s="5">
        <v>23</v>
      </c>
      <c r="E17" s="4" t="s">
        <v>0</v>
      </c>
      <c r="F17" s="5">
        <v>12</v>
      </c>
      <c r="G17" s="6">
        <f t="shared" si="1"/>
        <v>52.173913043478258</v>
      </c>
      <c r="H17" s="14">
        <f>F16+F19+F20</f>
        <v>77</v>
      </c>
      <c r="I17" s="14"/>
      <c r="J17" s="1"/>
      <c r="K17" s="4" t="s">
        <v>2</v>
      </c>
      <c r="L17" s="5" t="s">
        <v>53</v>
      </c>
      <c r="M17" s="4" t="s">
        <v>1</v>
      </c>
      <c r="N17" s="5">
        <v>7</v>
      </c>
      <c r="O17" s="4" t="s">
        <v>0</v>
      </c>
      <c r="P17" s="5">
        <v>7</v>
      </c>
      <c r="Q17" s="6">
        <f t="shared" si="2"/>
        <v>100</v>
      </c>
      <c r="R17" s="14">
        <f>P16+P19+P20</f>
        <v>249</v>
      </c>
      <c r="S17" s="14"/>
      <c r="T17" s="1"/>
      <c r="U17" s="4" t="s">
        <v>2</v>
      </c>
      <c r="V17" s="5" t="s">
        <v>53</v>
      </c>
      <c r="W17" s="4" t="s">
        <v>1</v>
      </c>
      <c r="X17" s="5">
        <v>142</v>
      </c>
      <c r="Y17" s="4" t="s">
        <v>0</v>
      </c>
      <c r="Z17" s="5">
        <v>81</v>
      </c>
      <c r="AA17" s="6">
        <f t="shared" si="3"/>
        <v>57.04225352112676</v>
      </c>
      <c r="AB17" s="14">
        <f>Z16+Z19+Z20</f>
        <v>74</v>
      </c>
      <c r="AC17" s="1"/>
      <c r="AD17" s="1"/>
      <c r="AE17" s="17"/>
      <c r="AF17" s="17"/>
      <c r="AG17" s="17"/>
      <c r="AH17" s="1"/>
      <c r="AI17" s="1"/>
      <c r="AJ17" s="1"/>
    </row>
    <row r="18" spans="1:36" x14ac:dyDescent="0.35">
      <c r="A18" s="4" t="s">
        <v>2</v>
      </c>
      <c r="B18" s="5" t="s">
        <v>54</v>
      </c>
      <c r="C18" s="4" t="s">
        <v>1</v>
      </c>
      <c r="D18" s="5">
        <v>10</v>
      </c>
      <c r="E18" s="4" t="s">
        <v>0</v>
      </c>
      <c r="F18" s="5">
        <v>9</v>
      </c>
      <c r="G18" s="6">
        <f t="shared" si="1"/>
        <v>90</v>
      </c>
      <c r="H18" s="14"/>
      <c r="I18" s="14"/>
      <c r="J18" s="1"/>
      <c r="K18" s="4" t="s">
        <v>2</v>
      </c>
      <c r="L18" s="5" t="s">
        <v>54</v>
      </c>
      <c r="M18" s="4" t="s">
        <v>1</v>
      </c>
      <c r="N18" s="5">
        <v>72</v>
      </c>
      <c r="O18" s="4" t="s">
        <v>0</v>
      </c>
      <c r="P18" s="5">
        <v>33</v>
      </c>
      <c r="Q18" s="6">
        <f t="shared" si="2"/>
        <v>45.833333333333329</v>
      </c>
      <c r="R18" s="14"/>
      <c r="S18" s="14"/>
      <c r="T18" s="1"/>
      <c r="U18" s="4" t="s">
        <v>2</v>
      </c>
      <c r="V18" s="5" t="s">
        <v>54</v>
      </c>
      <c r="W18" s="4" t="s">
        <v>1</v>
      </c>
      <c r="X18" s="5">
        <v>11</v>
      </c>
      <c r="Y18" s="4" t="s">
        <v>0</v>
      </c>
      <c r="Z18" s="5">
        <v>5</v>
      </c>
      <c r="AA18" s="6">
        <f t="shared" si="3"/>
        <v>45.454545454545453</v>
      </c>
      <c r="AC18" s="1"/>
      <c r="AD18" s="1"/>
      <c r="AE18" s="17"/>
      <c r="AF18" s="17"/>
      <c r="AG18" s="17"/>
      <c r="AH18" s="1"/>
      <c r="AI18" s="1"/>
      <c r="AJ18" s="1"/>
    </row>
    <row r="19" spans="1:36" x14ac:dyDescent="0.35">
      <c r="A19" s="4" t="s">
        <v>2</v>
      </c>
      <c r="B19" s="5" t="s">
        <v>55</v>
      </c>
      <c r="C19" s="4" t="s">
        <v>1</v>
      </c>
      <c r="D19" s="5">
        <v>55</v>
      </c>
      <c r="E19" s="4" t="s">
        <v>0</v>
      </c>
      <c r="F19" s="5">
        <v>38</v>
      </c>
      <c r="G19" s="6">
        <f t="shared" si="1"/>
        <v>69.090909090909093</v>
      </c>
      <c r="H19" s="14"/>
      <c r="I19" s="14"/>
      <c r="J19" s="1"/>
      <c r="K19" s="4" t="s">
        <v>2</v>
      </c>
      <c r="L19" s="5" t="s">
        <v>55</v>
      </c>
      <c r="M19" s="4" t="s">
        <v>1</v>
      </c>
      <c r="N19" s="5">
        <v>370</v>
      </c>
      <c r="O19" s="4" t="s">
        <v>0</v>
      </c>
      <c r="P19" s="5">
        <v>204</v>
      </c>
      <c r="Q19" s="6">
        <f t="shared" si="2"/>
        <v>55.135135135135137</v>
      </c>
      <c r="R19" s="14"/>
      <c r="S19" s="14"/>
      <c r="T19" s="1"/>
      <c r="U19" s="4" t="s">
        <v>2</v>
      </c>
      <c r="V19" s="5" t="s">
        <v>55</v>
      </c>
      <c r="W19" s="4" t="s">
        <v>1</v>
      </c>
      <c r="X19" s="5">
        <v>33</v>
      </c>
      <c r="Y19" s="4" t="s">
        <v>0</v>
      </c>
      <c r="Z19" s="5">
        <v>27</v>
      </c>
      <c r="AA19" s="6">
        <f t="shared" si="3"/>
        <v>81.818181818181827</v>
      </c>
      <c r="AC19" s="1"/>
      <c r="AD19" s="1"/>
      <c r="AE19" s="17"/>
      <c r="AF19" s="17"/>
      <c r="AG19" s="17"/>
      <c r="AH19" s="1"/>
      <c r="AI19" s="1"/>
      <c r="AJ19" s="1"/>
    </row>
    <row r="20" spans="1:36" x14ac:dyDescent="0.35">
      <c r="A20" s="4" t="s">
        <v>2</v>
      </c>
      <c r="B20" s="5" t="s">
        <v>56</v>
      </c>
      <c r="C20" s="4" t="s">
        <v>1</v>
      </c>
      <c r="D20" s="5">
        <v>40</v>
      </c>
      <c r="E20" s="4" t="s">
        <v>0</v>
      </c>
      <c r="F20" s="5">
        <v>20</v>
      </c>
      <c r="G20" s="6">
        <f t="shared" si="1"/>
        <v>50</v>
      </c>
      <c r="H20" s="14"/>
      <c r="I20" s="14"/>
      <c r="J20" s="1"/>
      <c r="K20" s="4" t="s">
        <v>2</v>
      </c>
      <c r="L20" s="5" t="s">
        <v>56</v>
      </c>
      <c r="M20" s="4" t="s">
        <v>1</v>
      </c>
      <c r="N20" s="5">
        <v>60</v>
      </c>
      <c r="O20" s="4" t="s">
        <v>0</v>
      </c>
      <c r="P20" s="5">
        <v>29</v>
      </c>
      <c r="Q20" s="6">
        <f t="shared" si="2"/>
        <v>48.333333333333336</v>
      </c>
      <c r="R20" s="14"/>
      <c r="S20" s="14"/>
      <c r="T20" s="1"/>
      <c r="U20" s="4" t="s">
        <v>2</v>
      </c>
      <c r="V20" s="5" t="s">
        <v>56</v>
      </c>
      <c r="W20" s="4" t="s">
        <v>1</v>
      </c>
      <c r="X20" s="5">
        <v>25</v>
      </c>
      <c r="Y20" s="4" t="s">
        <v>0</v>
      </c>
      <c r="Z20" s="5">
        <v>17</v>
      </c>
      <c r="AA20" s="6">
        <f t="shared" si="3"/>
        <v>68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57</v>
      </c>
      <c r="C21" s="4" t="s">
        <v>1</v>
      </c>
      <c r="D21" s="5">
        <v>24</v>
      </c>
      <c r="E21" s="4" t="s">
        <v>0</v>
      </c>
      <c r="F21" s="5">
        <v>23</v>
      </c>
      <c r="G21" s="6">
        <f t="shared" si="1"/>
        <v>95.833333333333343</v>
      </c>
      <c r="H21" s="14"/>
      <c r="I21" s="14"/>
      <c r="J21" s="1"/>
      <c r="K21" s="4" t="s">
        <v>2</v>
      </c>
      <c r="L21" s="5" t="s">
        <v>57</v>
      </c>
      <c r="M21" s="4" t="s">
        <v>1</v>
      </c>
      <c r="N21" s="5">
        <v>12</v>
      </c>
      <c r="O21" s="4" t="s">
        <v>0</v>
      </c>
      <c r="P21" s="5">
        <v>8</v>
      </c>
      <c r="Q21" s="6">
        <f t="shared" si="2"/>
        <v>66.666666666666657</v>
      </c>
      <c r="R21" s="14"/>
      <c r="S21" s="14"/>
      <c r="T21" s="1"/>
      <c r="U21" s="4" t="s">
        <v>2</v>
      </c>
      <c r="V21" s="5" t="s">
        <v>57</v>
      </c>
      <c r="W21" s="4" t="s">
        <v>1</v>
      </c>
      <c r="X21" s="5">
        <v>18</v>
      </c>
      <c r="Y21" s="4" t="s">
        <v>0</v>
      </c>
      <c r="Z21" s="5">
        <v>14</v>
      </c>
      <c r="AA21" s="6">
        <f t="shared" si="3"/>
        <v>77.777777777777786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7" t="s">
        <v>11</v>
      </c>
      <c r="B22" s="8"/>
      <c r="C22" s="8"/>
      <c r="D22" s="9">
        <f>AVERAGE(D14:D21)</f>
        <v>45.125</v>
      </c>
      <c r="E22" s="9"/>
      <c r="F22" s="9">
        <f>AVERAGE(F14:F21)</f>
        <v>28.25</v>
      </c>
      <c r="G22" s="9">
        <f>AVERAGE(G14:G21)</f>
        <v>70.026540186546754</v>
      </c>
      <c r="H22" s="14"/>
      <c r="I22" s="14"/>
      <c r="J22" s="1"/>
      <c r="K22" s="7" t="s">
        <v>11</v>
      </c>
      <c r="L22" s="8"/>
      <c r="M22" s="8"/>
      <c r="N22" s="9">
        <f>AVERAGE(N14:N21)</f>
        <v>80.625</v>
      </c>
      <c r="O22" s="9"/>
      <c r="P22" s="9">
        <f>AVERAGE(P14:P21)</f>
        <v>45.625</v>
      </c>
      <c r="Q22" s="9">
        <f>AVERAGE(Q14:Q21)</f>
        <v>65.131085296526479</v>
      </c>
      <c r="R22" s="14"/>
      <c r="S22" s="14"/>
      <c r="T22" s="1"/>
      <c r="U22" s="7" t="s">
        <v>11</v>
      </c>
      <c r="V22" s="8"/>
      <c r="W22" s="8"/>
      <c r="X22" s="9">
        <f>AVERAGE(X14:X21)</f>
        <v>40.75</v>
      </c>
      <c r="Y22" s="9"/>
      <c r="Z22" s="9">
        <f>AVERAGE(Z14:Z21)</f>
        <v>25.625</v>
      </c>
      <c r="AA22" s="9">
        <f>AVERAGE(AA14:AA21)</f>
        <v>65.118359749647482</v>
      </c>
    </row>
    <row r="23" spans="1:36" x14ac:dyDescent="0.35">
      <c r="A23" s="4" t="s">
        <v>9</v>
      </c>
      <c r="B23" s="5"/>
      <c r="C23" s="5"/>
      <c r="D23" s="5">
        <f>SUM(D14:D21)</f>
        <v>361</v>
      </c>
      <c r="E23" s="5"/>
      <c r="F23" s="5">
        <f>SUM(F14:F21)</f>
        <v>226</v>
      </c>
      <c r="G23" s="5"/>
      <c r="H23" s="1"/>
      <c r="I23" s="1"/>
      <c r="J23" s="1"/>
      <c r="K23" s="4" t="s">
        <v>9</v>
      </c>
      <c r="L23" s="5"/>
      <c r="M23" s="5"/>
      <c r="N23" s="5">
        <f>SUM(N14:N21)</f>
        <v>645</v>
      </c>
      <c r="O23" s="5"/>
      <c r="P23" s="5">
        <f>SUM(P14:P21)</f>
        <v>365</v>
      </c>
      <c r="Q23" s="5"/>
      <c r="R23" s="1"/>
      <c r="S23" s="1"/>
      <c r="T23" s="1"/>
      <c r="U23" s="4" t="s">
        <v>9</v>
      </c>
      <c r="V23" s="5"/>
      <c r="W23" s="5"/>
      <c r="X23" s="5">
        <f>SUM(X14:X21)</f>
        <v>326</v>
      </c>
      <c r="Y23" s="5"/>
      <c r="Z23" s="5">
        <f>SUM(Z14:Z21)</f>
        <v>205</v>
      </c>
      <c r="AA23" s="5"/>
    </row>
    <row r="25" spans="1:36" x14ac:dyDescent="0.35">
      <c r="A25" s="28" t="s">
        <v>5</v>
      </c>
      <c r="B25" s="28"/>
      <c r="C25" s="28"/>
      <c r="D25" s="28"/>
      <c r="E25" s="28"/>
      <c r="F25" s="28"/>
      <c r="G25" s="3" t="s">
        <v>10</v>
      </c>
      <c r="H25" s="13"/>
      <c r="I25" s="13"/>
      <c r="J25" s="1"/>
      <c r="K25" s="28" t="s">
        <v>6</v>
      </c>
      <c r="L25" s="28"/>
      <c r="M25" s="28"/>
      <c r="N25" s="28"/>
      <c r="O25" s="28"/>
      <c r="P25" s="28"/>
      <c r="Q25" s="3" t="s">
        <v>10</v>
      </c>
      <c r="R25" s="13"/>
    </row>
    <row r="26" spans="1:36" x14ac:dyDescent="0.35">
      <c r="A26" s="4" t="s">
        <v>2</v>
      </c>
      <c r="B26" s="5" t="s">
        <v>50</v>
      </c>
      <c r="C26" s="4" t="s">
        <v>1</v>
      </c>
      <c r="D26" s="5">
        <v>59</v>
      </c>
      <c r="E26" s="4" t="s">
        <v>0</v>
      </c>
      <c r="F26" s="5">
        <v>52</v>
      </c>
      <c r="G26" s="6">
        <f>(F26/D26)*100</f>
        <v>88.135593220338976</v>
      </c>
      <c r="H26" s="14" t="s">
        <v>34</v>
      </c>
      <c r="I26" s="14"/>
      <c r="J26" s="1"/>
      <c r="K26" s="4" t="s">
        <v>2</v>
      </c>
      <c r="L26" s="5" t="s">
        <v>50</v>
      </c>
      <c r="M26" s="4" t="s">
        <v>1</v>
      </c>
      <c r="N26" s="5">
        <v>101</v>
      </c>
      <c r="O26" s="4" t="s">
        <v>0</v>
      </c>
      <c r="P26" s="5">
        <v>82</v>
      </c>
      <c r="Q26" s="6">
        <f>(P26/N26)*100</f>
        <v>81.188118811881196</v>
      </c>
      <c r="R26" s="14" t="s">
        <v>34</v>
      </c>
    </row>
    <row r="27" spans="1:36" x14ac:dyDescent="0.35">
      <c r="A27" s="4" t="s">
        <v>2</v>
      </c>
      <c r="B27" s="5" t="s">
        <v>51</v>
      </c>
      <c r="C27" s="4" t="s">
        <v>1</v>
      </c>
      <c r="D27" s="5">
        <v>33</v>
      </c>
      <c r="E27" s="4" t="s">
        <v>0</v>
      </c>
      <c r="F27" s="5">
        <v>26</v>
      </c>
      <c r="G27" s="6">
        <f t="shared" ref="G27:G33" si="4">(F27/D27)*100</f>
        <v>78.787878787878782</v>
      </c>
      <c r="H27" s="14">
        <f>F26+F27+F29+F30+F33</f>
        <v>128</v>
      </c>
      <c r="I27" s="14"/>
      <c r="J27" s="1"/>
      <c r="K27" s="4" t="s">
        <v>2</v>
      </c>
      <c r="L27" s="5" t="s">
        <v>51</v>
      </c>
      <c r="M27" s="4" t="s">
        <v>1</v>
      </c>
      <c r="N27" s="5">
        <v>42</v>
      </c>
      <c r="O27" s="4" t="s">
        <v>0</v>
      </c>
      <c r="P27" s="5">
        <v>35</v>
      </c>
      <c r="Q27" s="6">
        <f t="shared" ref="Q27:Q33" si="5">(P27/N27)*100</f>
        <v>83.333333333333343</v>
      </c>
      <c r="R27" s="14">
        <f>P26+P27+P29+P30+P33</f>
        <v>191</v>
      </c>
    </row>
    <row r="28" spans="1:36" x14ac:dyDescent="0.35">
      <c r="A28" s="4" t="s">
        <v>2</v>
      </c>
      <c r="B28" s="5" t="s">
        <v>52</v>
      </c>
      <c r="C28" s="4" t="s">
        <v>1</v>
      </c>
      <c r="D28" s="5">
        <v>38</v>
      </c>
      <c r="E28" s="4" t="s">
        <v>0</v>
      </c>
      <c r="F28" s="5">
        <v>36</v>
      </c>
      <c r="G28" s="6">
        <f t="shared" si="4"/>
        <v>94.73684210526315</v>
      </c>
      <c r="H28" s="14" t="s">
        <v>35</v>
      </c>
      <c r="I28" s="14"/>
      <c r="J28" s="1"/>
      <c r="K28" s="4" t="s">
        <v>2</v>
      </c>
      <c r="L28" s="5" t="s">
        <v>52</v>
      </c>
      <c r="M28" s="4" t="s">
        <v>1</v>
      </c>
      <c r="N28" s="5">
        <v>15</v>
      </c>
      <c r="O28" s="4" t="s">
        <v>0</v>
      </c>
      <c r="P28" s="5">
        <v>14</v>
      </c>
      <c r="Q28" s="6">
        <f t="shared" si="5"/>
        <v>93.333333333333329</v>
      </c>
      <c r="R28" s="14" t="s">
        <v>35</v>
      </c>
    </row>
    <row r="29" spans="1:36" x14ac:dyDescent="0.35">
      <c r="A29" s="4" t="s">
        <v>2</v>
      </c>
      <c r="B29" s="5" t="s">
        <v>53</v>
      </c>
      <c r="C29" s="4" t="s">
        <v>1</v>
      </c>
      <c r="D29" s="5">
        <v>23</v>
      </c>
      <c r="E29" s="4" t="s">
        <v>0</v>
      </c>
      <c r="F29" s="5">
        <v>20</v>
      </c>
      <c r="G29" s="6">
        <f t="shared" si="4"/>
        <v>86.956521739130437</v>
      </c>
      <c r="H29" s="14">
        <f>F28+F31+F32</f>
        <v>90</v>
      </c>
      <c r="I29" s="14"/>
      <c r="J29" s="1"/>
      <c r="K29" s="4" t="s">
        <v>2</v>
      </c>
      <c r="L29" s="5" t="s">
        <v>53</v>
      </c>
      <c r="M29" s="4" t="s">
        <v>1</v>
      </c>
      <c r="N29" s="5">
        <v>33</v>
      </c>
      <c r="O29" s="4" t="s">
        <v>0</v>
      </c>
      <c r="P29" s="5">
        <v>22</v>
      </c>
      <c r="Q29" s="6">
        <f t="shared" si="5"/>
        <v>66.666666666666657</v>
      </c>
      <c r="R29" s="14">
        <f>P28+P31+P32</f>
        <v>101</v>
      </c>
    </row>
    <row r="30" spans="1:36" x14ac:dyDescent="0.35">
      <c r="A30" s="4" t="s">
        <v>2</v>
      </c>
      <c r="B30" s="5" t="s">
        <v>54</v>
      </c>
      <c r="C30" s="4" t="s">
        <v>1</v>
      </c>
      <c r="D30" s="5">
        <v>22</v>
      </c>
      <c r="E30" s="4" t="s">
        <v>0</v>
      </c>
      <c r="F30" s="5">
        <v>16</v>
      </c>
      <c r="G30" s="6">
        <f t="shared" si="4"/>
        <v>72.727272727272734</v>
      </c>
      <c r="H30" s="14"/>
      <c r="I30" s="14"/>
      <c r="J30" s="1"/>
      <c r="K30" s="4" t="s">
        <v>2</v>
      </c>
      <c r="L30" s="5" t="s">
        <v>54</v>
      </c>
      <c r="M30" s="4" t="s">
        <v>1</v>
      </c>
      <c r="N30" s="5">
        <v>24</v>
      </c>
      <c r="O30" s="4" t="s">
        <v>0</v>
      </c>
      <c r="P30" s="5">
        <v>23</v>
      </c>
      <c r="Q30" s="6">
        <f t="shared" si="5"/>
        <v>95.833333333333343</v>
      </c>
      <c r="R30" s="14"/>
    </row>
    <row r="31" spans="1:36" x14ac:dyDescent="0.35">
      <c r="A31" s="4" t="s">
        <v>2</v>
      </c>
      <c r="B31" s="5" t="s">
        <v>55</v>
      </c>
      <c r="C31" s="4" t="s">
        <v>1</v>
      </c>
      <c r="D31" s="5">
        <v>39</v>
      </c>
      <c r="E31" s="4" t="s">
        <v>0</v>
      </c>
      <c r="F31" s="5">
        <v>37</v>
      </c>
      <c r="G31" s="6">
        <f t="shared" si="4"/>
        <v>94.871794871794862</v>
      </c>
      <c r="H31" s="14"/>
      <c r="I31" s="14"/>
      <c r="J31" s="1"/>
      <c r="K31" s="4" t="s">
        <v>2</v>
      </c>
      <c r="L31" s="5" t="s">
        <v>55</v>
      </c>
      <c r="M31" s="4" t="s">
        <v>1</v>
      </c>
      <c r="N31" s="5">
        <v>90</v>
      </c>
      <c r="O31" s="4" t="s">
        <v>0</v>
      </c>
      <c r="P31" s="5">
        <v>75</v>
      </c>
      <c r="Q31" s="6">
        <f t="shared" si="5"/>
        <v>83.333333333333343</v>
      </c>
      <c r="R31" s="14"/>
    </row>
    <row r="32" spans="1:36" x14ac:dyDescent="0.35">
      <c r="A32" s="4" t="s">
        <v>2</v>
      </c>
      <c r="B32" s="5" t="s">
        <v>56</v>
      </c>
      <c r="C32" s="4" t="s">
        <v>1</v>
      </c>
      <c r="D32" s="5">
        <v>25</v>
      </c>
      <c r="E32" s="4" t="s">
        <v>0</v>
      </c>
      <c r="F32" s="5">
        <v>17</v>
      </c>
      <c r="G32" s="6">
        <f t="shared" si="4"/>
        <v>68</v>
      </c>
      <c r="H32" s="14"/>
      <c r="I32" s="14"/>
      <c r="J32" s="1"/>
      <c r="K32" s="4" t="s">
        <v>2</v>
      </c>
      <c r="L32" s="5" t="s">
        <v>56</v>
      </c>
      <c r="M32" s="4" t="s">
        <v>1</v>
      </c>
      <c r="N32" s="5">
        <v>20</v>
      </c>
      <c r="O32" s="4" t="s">
        <v>0</v>
      </c>
      <c r="P32" s="5">
        <v>12</v>
      </c>
      <c r="Q32" s="6">
        <f t="shared" si="5"/>
        <v>60</v>
      </c>
      <c r="R32" s="14"/>
    </row>
    <row r="33" spans="1:18" x14ac:dyDescent="0.35">
      <c r="A33" s="4" t="s">
        <v>2</v>
      </c>
      <c r="B33" s="5" t="s">
        <v>57</v>
      </c>
      <c r="C33" s="4" t="s">
        <v>1</v>
      </c>
      <c r="D33" s="5">
        <v>15</v>
      </c>
      <c r="E33" s="4" t="s">
        <v>0</v>
      </c>
      <c r="F33" s="5">
        <v>14</v>
      </c>
      <c r="G33" s="6">
        <f t="shared" si="4"/>
        <v>93.333333333333329</v>
      </c>
      <c r="H33" s="14"/>
      <c r="I33" s="14"/>
      <c r="J33" s="1"/>
      <c r="K33" s="4" t="s">
        <v>2</v>
      </c>
      <c r="L33" s="5" t="s">
        <v>57</v>
      </c>
      <c r="M33" s="4" t="s">
        <v>1</v>
      </c>
      <c r="N33" s="5">
        <v>41</v>
      </c>
      <c r="O33" s="4" t="s">
        <v>0</v>
      </c>
      <c r="P33" s="5">
        <v>29</v>
      </c>
      <c r="Q33" s="6">
        <f t="shared" si="5"/>
        <v>70.731707317073173</v>
      </c>
      <c r="R33" s="14"/>
    </row>
    <row r="34" spans="1:18" x14ac:dyDescent="0.35">
      <c r="A34" s="7" t="s">
        <v>11</v>
      </c>
      <c r="B34" s="8"/>
      <c r="C34" s="8"/>
      <c r="D34" s="9">
        <f>AVERAGE(D26:D33)</f>
        <v>31.75</v>
      </c>
      <c r="E34" s="9"/>
      <c r="F34" s="9">
        <f>AVERAGE(F26:F33)</f>
        <v>27.25</v>
      </c>
      <c r="G34" s="9">
        <f>AVERAGE(G26:G33)</f>
        <v>84.693654598126543</v>
      </c>
      <c r="H34" s="14"/>
      <c r="I34" s="14"/>
      <c r="K34" s="7" t="s">
        <v>11</v>
      </c>
      <c r="L34" s="8"/>
      <c r="M34" s="8"/>
      <c r="N34" s="9">
        <f>AVERAGE(N26:N33)</f>
        <v>45.75</v>
      </c>
      <c r="O34" s="9"/>
      <c r="P34" s="9">
        <f>AVERAGE(P26:P33)</f>
        <v>36.5</v>
      </c>
      <c r="Q34" s="9">
        <f>AVERAGE(Q26:Q33)</f>
        <v>79.302478266119309</v>
      </c>
      <c r="R34" s="14"/>
    </row>
    <row r="35" spans="1:18" x14ac:dyDescent="0.35">
      <c r="A35" s="4" t="s">
        <v>9</v>
      </c>
      <c r="B35" s="5"/>
      <c r="C35" s="5"/>
      <c r="D35" s="5">
        <f>SUM(D26:D33)</f>
        <v>254</v>
      </c>
      <c r="E35" s="5"/>
      <c r="F35" s="5">
        <f>SUM(F26:F33)</f>
        <v>218</v>
      </c>
      <c r="G35" s="5"/>
      <c r="K35" s="4" t="s">
        <v>9</v>
      </c>
      <c r="L35" s="5"/>
      <c r="M35" s="5"/>
      <c r="N35" s="5">
        <f>SUM(N26:N33)</f>
        <v>366</v>
      </c>
      <c r="O35" s="5"/>
      <c r="P35" s="5">
        <f>SUM(P26:P33)</f>
        <v>292</v>
      </c>
      <c r="Q35" s="5"/>
    </row>
    <row r="36" spans="1:18" x14ac:dyDescent="0.35">
      <c r="A36" s="19"/>
      <c r="B36" s="20"/>
      <c r="C36" s="20"/>
      <c r="D36" s="20"/>
      <c r="E36" s="20"/>
      <c r="F36" s="20"/>
      <c r="G36" s="20"/>
      <c r="K36" s="19"/>
      <c r="L36" s="20"/>
      <c r="M36" s="20"/>
      <c r="N36" s="20"/>
      <c r="O36" s="20"/>
      <c r="P36" s="20"/>
      <c r="Q36" s="20"/>
    </row>
    <row r="40" spans="1:18" x14ac:dyDescent="0.35">
      <c r="A40" s="5" t="s">
        <v>12</v>
      </c>
      <c r="B40" t="s">
        <v>45</v>
      </c>
    </row>
    <row r="41" spans="1:18" x14ac:dyDescent="0.35">
      <c r="A41" s="5" t="s">
        <v>13</v>
      </c>
      <c r="B41" t="s">
        <v>44</v>
      </c>
    </row>
    <row r="42" spans="1:18" x14ac:dyDescent="0.35">
      <c r="A42" s="5" t="s">
        <v>14</v>
      </c>
      <c r="B42" t="s">
        <v>46</v>
      </c>
    </row>
    <row r="43" spans="1:18" x14ac:dyDescent="0.35">
      <c r="A43" s="5" t="s">
        <v>15</v>
      </c>
      <c r="B43" t="s">
        <v>43</v>
      </c>
    </row>
    <row r="44" spans="1:18" x14ac:dyDescent="0.35">
      <c r="A44" s="5" t="s">
        <v>38</v>
      </c>
      <c r="B44" t="s">
        <v>47</v>
      </c>
    </row>
    <row r="45" spans="1:18" x14ac:dyDescent="0.35">
      <c r="A45" s="5" t="s">
        <v>39</v>
      </c>
      <c r="B45" t="s">
        <v>49</v>
      </c>
    </row>
    <row r="46" spans="1:18" x14ac:dyDescent="0.35">
      <c r="A46" s="5" t="s">
        <v>40</v>
      </c>
      <c r="B46" t="s">
        <v>42</v>
      </c>
    </row>
    <row r="47" spans="1:18" x14ac:dyDescent="0.35">
      <c r="A47" s="5" t="s">
        <v>41</v>
      </c>
      <c r="B47" t="s">
        <v>48</v>
      </c>
    </row>
  </sheetData>
  <mergeCells count="6">
    <mergeCell ref="U13:Z13"/>
    <mergeCell ref="A25:F25"/>
    <mergeCell ref="K25:P25"/>
    <mergeCell ref="A1:F1"/>
    <mergeCell ref="A13:F13"/>
    <mergeCell ref="K13:P1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1798-CCA4-4134-95F5-0E9823C0A760}">
  <dimension ref="A1:AJ23"/>
  <sheetViews>
    <sheetView zoomScale="70" zoomScaleNormal="70" workbookViewId="0">
      <selection activeCell="Z30" sqref="Z30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19</v>
      </c>
      <c r="E2" s="4" t="s">
        <v>0</v>
      </c>
      <c r="F2" s="5">
        <v>6</v>
      </c>
      <c r="G2" s="6">
        <f>(F2/D2)*100</f>
        <v>31.578947368421051</v>
      </c>
      <c r="H2" s="14"/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18</v>
      </c>
      <c r="E3" s="4" t="s">
        <v>0</v>
      </c>
      <c r="F3" s="5">
        <v>10</v>
      </c>
      <c r="G3" s="6">
        <f t="shared" ref="G3:G5" si="0">(F3/D3)*100</f>
        <v>55.555555555555557</v>
      </c>
      <c r="H3" s="14"/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10</v>
      </c>
      <c r="E4" s="4" t="s">
        <v>0</v>
      </c>
      <c r="F4" s="5">
        <v>7</v>
      </c>
      <c r="G4" s="6">
        <f t="shared" si="0"/>
        <v>70</v>
      </c>
      <c r="H4" s="14"/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17</v>
      </c>
      <c r="E5" s="4" t="s">
        <v>0</v>
      </c>
      <c r="F5" s="5">
        <v>7</v>
      </c>
      <c r="G5" s="6">
        <f t="shared" si="0"/>
        <v>41.17647058823529</v>
      </c>
      <c r="H5" s="14"/>
      <c r="I5" s="14"/>
      <c r="J5" s="1"/>
    </row>
    <row r="6" spans="1:36" x14ac:dyDescent="0.35">
      <c r="A6" s="7" t="s">
        <v>11</v>
      </c>
      <c r="B6" s="8"/>
      <c r="C6" s="8"/>
      <c r="D6" s="9">
        <f>AVERAGE(D2:D5)</f>
        <v>16</v>
      </c>
      <c r="E6" s="9"/>
      <c r="F6" s="9">
        <f>AVERAGE(F2:F5)</f>
        <v>7.5</v>
      </c>
      <c r="G6" s="9">
        <f>AVERAGE(G2:G5)</f>
        <v>49.577743378052972</v>
      </c>
      <c r="H6" s="14"/>
      <c r="I6" s="14"/>
      <c r="J6" s="1"/>
    </row>
    <row r="7" spans="1:36" x14ac:dyDescent="0.35">
      <c r="A7" s="4" t="s">
        <v>9</v>
      </c>
      <c r="B7" s="5"/>
      <c r="C7" s="5"/>
      <c r="D7" s="5">
        <f>SUM(D2:D5)</f>
        <v>64</v>
      </c>
      <c r="E7" s="5"/>
      <c r="F7" s="5">
        <f>SUM(F2:F5)</f>
        <v>30</v>
      </c>
      <c r="G7" s="5"/>
      <c r="H7" s="1"/>
      <c r="I7" s="1"/>
      <c r="J7" s="1"/>
    </row>
    <row r="8" spans="1:3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5">
      <c r="A9" s="28" t="s">
        <v>3</v>
      </c>
      <c r="B9" s="28"/>
      <c r="C9" s="28"/>
      <c r="D9" s="28"/>
      <c r="E9" s="28"/>
      <c r="F9" s="28"/>
      <c r="G9" s="3" t="s">
        <v>10</v>
      </c>
      <c r="H9" s="13"/>
      <c r="I9" s="13"/>
      <c r="J9" s="1"/>
      <c r="K9" s="28" t="s">
        <v>7</v>
      </c>
      <c r="L9" s="28"/>
      <c r="M9" s="28"/>
      <c r="N9" s="28"/>
      <c r="O9" s="28"/>
      <c r="P9" s="28"/>
      <c r="Q9" s="3" t="s">
        <v>10</v>
      </c>
      <c r="R9" s="13"/>
      <c r="S9" s="13"/>
      <c r="T9" s="1"/>
      <c r="U9" s="28" t="s">
        <v>8</v>
      </c>
      <c r="V9" s="28"/>
      <c r="W9" s="28"/>
      <c r="X9" s="28"/>
      <c r="Y9" s="28"/>
      <c r="Z9" s="28"/>
      <c r="AA9" s="3" t="s">
        <v>10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5">
      <c r="A10" s="4" t="s">
        <v>2</v>
      </c>
      <c r="B10" s="5" t="s">
        <v>50</v>
      </c>
      <c r="C10" s="4" t="s">
        <v>1</v>
      </c>
      <c r="D10" s="5">
        <v>1</v>
      </c>
      <c r="E10" s="4" t="s">
        <v>0</v>
      </c>
      <c r="F10" s="5">
        <v>1</v>
      </c>
      <c r="G10" s="6">
        <f>(F10/D10)*100</f>
        <v>100</v>
      </c>
      <c r="H10" s="14"/>
      <c r="I10" s="14"/>
      <c r="J10" s="1"/>
      <c r="K10" s="4" t="s">
        <v>2</v>
      </c>
      <c r="L10" s="5" t="s">
        <v>50</v>
      </c>
      <c r="M10" s="4" t="s">
        <v>1</v>
      </c>
      <c r="N10" s="26">
        <v>0</v>
      </c>
      <c r="O10" s="4" t="s">
        <v>0</v>
      </c>
      <c r="P10" s="5">
        <v>0</v>
      </c>
      <c r="Q10" s="6"/>
      <c r="R10" s="14"/>
      <c r="S10" s="14"/>
      <c r="T10" s="1"/>
      <c r="U10" s="4" t="s">
        <v>2</v>
      </c>
      <c r="V10" s="5" t="s">
        <v>50</v>
      </c>
      <c r="W10" s="4" t="s">
        <v>1</v>
      </c>
      <c r="X10" s="5">
        <v>7</v>
      </c>
      <c r="Y10" s="4" t="s">
        <v>0</v>
      </c>
      <c r="Z10" s="5">
        <v>6</v>
      </c>
      <c r="AA10" s="6">
        <f>(Z10/X10)*100</f>
        <v>85.714285714285708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5">
      <c r="A11" s="4" t="s">
        <v>2</v>
      </c>
      <c r="B11" s="5" t="s">
        <v>51</v>
      </c>
      <c r="C11" s="4" t="s">
        <v>1</v>
      </c>
      <c r="D11" s="5">
        <v>8</v>
      </c>
      <c r="E11" s="4" t="s">
        <v>0</v>
      </c>
      <c r="F11" s="5">
        <v>8</v>
      </c>
      <c r="G11" s="6">
        <f t="shared" ref="G11:G13" si="1">(F11/D11)*100</f>
        <v>100</v>
      </c>
      <c r="H11" s="14"/>
      <c r="I11" s="14"/>
      <c r="J11" s="1"/>
      <c r="K11" s="4" t="s">
        <v>2</v>
      </c>
      <c r="L11" s="5" t="s">
        <v>51</v>
      </c>
      <c r="M11" s="4" t="s">
        <v>1</v>
      </c>
      <c r="N11" s="5">
        <v>14</v>
      </c>
      <c r="O11" s="4" t="s">
        <v>0</v>
      </c>
      <c r="P11" s="5">
        <v>11</v>
      </c>
      <c r="Q11" s="6">
        <f>(P11/N11)*100</f>
        <v>78.571428571428569</v>
      </c>
      <c r="R11" s="14"/>
      <c r="S11" s="14"/>
      <c r="T11" s="1"/>
      <c r="U11" s="4" t="s">
        <v>2</v>
      </c>
      <c r="V11" s="5" t="s">
        <v>51</v>
      </c>
      <c r="W11" s="4" t="s">
        <v>1</v>
      </c>
      <c r="X11" s="5">
        <v>3</v>
      </c>
      <c r="Y11" s="4" t="s">
        <v>0</v>
      </c>
      <c r="Z11" s="5">
        <v>3</v>
      </c>
      <c r="AA11" s="6">
        <f>(Z11/X11)*100</f>
        <v>100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4" t="s">
        <v>2</v>
      </c>
      <c r="B12" s="5" t="s">
        <v>52</v>
      </c>
      <c r="C12" s="4" t="s">
        <v>1</v>
      </c>
      <c r="D12" s="5">
        <v>15</v>
      </c>
      <c r="E12" s="4" t="s">
        <v>0</v>
      </c>
      <c r="F12" s="5">
        <v>11</v>
      </c>
      <c r="G12" s="6">
        <f t="shared" si="1"/>
        <v>73.333333333333329</v>
      </c>
      <c r="H12" s="14"/>
      <c r="I12" s="14"/>
      <c r="J12" s="1"/>
      <c r="K12" s="4" t="s">
        <v>2</v>
      </c>
      <c r="L12" s="5" t="s">
        <v>52</v>
      </c>
      <c r="M12" s="4" t="s">
        <v>1</v>
      </c>
      <c r="N12" s="5">
        <v>27</v>
      </c>
      <c r="O12" s="4" t="s">
        <v>0</v>
      </c>
      <c r="P12" s="5">
        <v>24</v>
      </c>
      <c r="Q12" s="6">
        <f>(P12/N12)*100</f>
        <v>88.888888888888886</v>
      </c>
      <c r="R12" s="14"/>
      <c r="S12" s="14"/>
      <c r="T12" s="1"/>
      <c r="U12" s="4" t="s">
        <v>2</v>
      </c>
      <c r="V12" s="5" t="s">
        <v>52</v>
      </c>
      <c r="W12" s="4" t="s">
        <v>1</v>
      </c>
      <c r="X12" s="5">
        <v>3</v>
      </c>
      <c r="Y12" s="4" t="s">
        <v>0</v>
      </c>
      <c r="Z12" s="5">
        <v>3</v>
      </c>
      <c r="AA12" s="6">
        <f>(Z12/X12)*100</f>
        <v>100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4" t="s">
        <v>2</v>
      </c>
      <c r="B13" s="5" t="s">
        <v>53</v>
      </c>
      <c r="C13" s="4" t="s">
        <v>1</v>
      </c>
      <c r="D13" s="5">
        <v>47</v>
      </c>
      <c r="E13" s="4" t="s">
        <v>0</v>
      </c>
      <c r="F13" s="5">
        <v>31</v>
      </c>
      <c r="G13" s="6">
        <f t="shared" si="1"/>
        <v>65.957446808510639</v>
      </c>
      <c r="H13" s="14"/>
      <c r="I13" s="14"/>
      <c r="J13" s="1"/>
      <c r="K13" s="4" t="s">
        <v>2</v>
      </c>
      <c r="L13" s="5" t="s">
        <v>53</v>
      </c>
      <c r="M13" s="4" t="s">
        <v>1</v>
      </c>
      <c r="N13" s="5">
        <v>64</v>
      </c>
      <c r="O13" s="4" t="s">
        <v>0</v>
      </c>
      <c r="P13" s="5">
        <v>41</v>
      </c>
      <c r="Q13" s="6">
        <f>(P13/N13)*100</f>
        <v>64.0625</v>
      </c>
      <c r="R13" s="14"/>
      <c r="S13" s="14"/>
      <c r="T13" s="1"/>
      <c r="U13" s="4" t="s">
        <v>2</v>
      </c>
      <c r="V13" s="5" t="s">
        <v>53</v>
      </c>
      <c r="W13" s="4" t="s">
        <v>1</v>
      </c>
      <c r="X13" s="5">
        <v>27</v>
      </c>
      <c r="Y13" s="4" t="s">
        <v>0</v>
      </c>
      <c r="Z13" s="5">
        <v>19</v>
      </c>
      <c r="AA13" s="6">
        <f>(Z13/X13)*100</f>
        <v>70.370370370370367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7" t="s">
        <v>11</v>
      </c>
      <c r="B14" s="8"/>
      <c r="C14" s="8"/>
      <c r="D14" s="9">
        <f>AVERAGE(D10:D13)</f>
        <v>17.75</v>
      </c>
      <c r="E14" s="9"/>
      <c r="F14" s="9">
        <f>AVERAGE(F10:F13)</f>
        <v>12.75</v>
      </c>
      <c r="G14" s="9">
        <f>AVERAGE(G10:G13)</f>
        <v>84.822695035460981</v>
      </c>
      <c r="H14" s="14"/>
      <c r="I14" s="14"/>
      <c r="J14" s="1"/>
      <c r="K14" s="7" t="s">
        <v>11</v>
      </c>
      <c r="L14" s="8"/>
      <c r="M14" s="8"/>
      <c r="N14" s="9">
        <f>AVERAGE(N10:N13)</f>
        <v>26.25</v>
      </c>
      <c r="O14" s="9"/>
      <c r="P14" s="9">
        <f>AVERAGE(P10:P13)</f>
        <v>19</v>
      </c>
      <c r="Q14" s="9">
        <f>AVERAGE(Q10:Q13)</f>
        <v>77.174272486772495</v>
      </c>
      <c r="R14" s="14"/>
      <c r="S14" s="14"/>
      <c r="T14" s="1"/>
      <c r="U14" s="7" t="s">
        <v>11</v>
      </c>
      <c r="V14" s="8"/>
      <c r="W14" s="8"/>
      <c r="X14" s="9">
        <f>AVERAGE(X10:X13)</f>
        <v>10</v>
      </c>
      <c r="Y14" s="9"/>
      <c r="Z14" s="9">
        <f>AVERAGE(Z10:Z13)</f>
        <v>7.75</v>
      </c>
      <c r="AA14" s="9">
        <f>AVERAGE(AA10:AA13)</f>
        <v>89.021164021164026</v>
      </c>
    </row>
    <row r="15" spans="1:36" x14ac:dyDescent="0.35">
      <c r="A15" s="4" t="s">
        <v>9</v>
      </c>
      <c r="B15" s="5"/>
      <c r="C15" s="5"/>
      <c r="D15" s="5">
        <f>SUM(D10:D13)</f>
        <v>71</v>
      </c>
      <c r="E15" s="5"/>
      <c r="F15" s="5">
        <f>SUM(F10:F13)</f>
        <v>51</v>
      </c>
      <c r="G15" s="5"/>
      <c r="H15" s="1"/>
      <c r="I15" s="1"/>
      <c r="J15" s="1"/>
      <c r="K15" s="4" t="s">
        <v>9</v>
      </c>
      <c r="L15" s="5"/>
      <c r="M15" s="5"/>
      <c r="N15" s="5">
        <f>SUM(N10:N13)</f>
        <v>105</v>
      </c>
      <c r="O15" s="5"/>
      <c r="P15" s="5">
        <f>SUM(P10:P13)</f>
        <v>76</v>
      </c>
      <c r="Q15" s="5"/>
      <c r="R15" s="1"/>
      <c r="S15" s="1"/>
      <c r="T15" s="1"/>
      <c r="U15" s="4" t="s">
        <v>9</v>
      </c>
      <c r="V15" s="5"/>
      <c r="W15" s="5"/>
      <c r="X15" s="5">
        <f>SUM(X10:X13)</f>
        <v>40</v>
      </c>
      <c r="Y15" s="5"/>
      <c r="Z15" s="5">
        <f>SUM(Z10:Z13)</f>
        <v>31</v>
      </c>
      <c r="AA15" s="5"/>
    </row>
    <row r="16" spans="1:36" x14ac:dyDescent="0.35">
      <c r="A16" s="19"/>
      <c r="B16" s="20"/>
      <c r="C16" s="20"/>
      <c r="D16" s="20"/>
      <c r="E16" s="20"/>
      <c r="F16" s="20"/>
      <c r="G16" s="20"/>
      <c r="K16" s="19"/>
      <c r="L16" s="20"/>
      <c r="M16" s="20"/>
      <c r="N16" s="20"/>
      <c r="O16" s="20"/>
      <c r="P16" s="20"/>
      <c r="Q16" s="20"/>
    </row>
    <row r="17" spans="1:17" x14ac:dyDescent="0.35">
      <c r="A17" s="28" t="s">
        <v>5</v>
      </c>
      <c r="B17" s="28"/>
      <c r="C17" s="28"/>
      <c r="D17" s="28"/>
      <c r="E17" s="28"/>
      <c r="F17" s="28"/>
      <c r="G17" s="3" t="s">
        <v>10</v>
      </c>
      <c r="H17" s="13"/>
      <c r="I17" s="13"/>
      <c r="J17" s="1"/>
      <c r="K17" s="28" t="s">
        <v>6</v>
      </c>
      <c r="L17" s="28"/>
      <c r="M17" s="28"/>
      <c r="N17" s="28"/>
      <c r="O17" s="28"/>
      <c r="P17" s="28"/>
      <c r="Q17" s="3" t="s">
        <v>10</v>
      </c>
    </row>
    <row r="18" spans="1:17" x14ac:dyDescent="0.35">
      <c r="A18" s="4" t="s">
        <v>2</v>
      </c>
      <c r="B18" s="5" t="s">
        <v>50</v>
      </c>
      <c r="C18" s="4" t="s">
        <v>1</v>
      </c>
      <c r="D18" s="5">
        <v>1</v>
      </c>
      <c r="E18" s="4" t="s">
        <v>0</v>
      </c>
      <c r="F18" s="5">
        <v>1</v>
      </c>
      <c r="G18" s="6">
        <f>(F18/D18)*100</f>
        <v>100</v>
      </c>
      <c r="H18" s="14"/>
      <c r="I18" s="14"/>
      <c r="J18" s="1"/>
      <c r="K18" s="4" t="s">
        <v>2</v>
      </c>
      <c r="L18" s="5" t="s">
        <v>50</v>
      </c>
      <c r="M18" s="4" t="s">
        <v>1</v>
      </c>
      <c r="N18" s="5">
        <v>2</v>
      </c>
      <c r="O18" s="4" t="s">
        <v>0</v>
      </c>
      <c r="P18" s="5">
        <v>1</v>
      </c>
      <c r="Q18" s="6">
        <f>(P18/N18)*100</f>
        <v>50</v>
      </c>
    </row>
    <row r="19" spans="1:17" x14ac:dyDescent="0.35">
      <c r="A19" s="4" t="s">
        <v>2</v>
      </c>
      <c r="B19" s="5" t="s">
        <v>51</v>
      </c>
      <c r="C19" s="4" t="s">
        <v>1</v>
      </c>
      <c r="D19" s="5">
        <v>15</v>
      </c>
      <c r="E19" s="4" t="s">
        <v>0</v>
      </c>
      <c r="F19" s="5">
        <v>14</v>
      </c>
      <c r="G19" s="6">
        <f t="shared" ref="G19:G21" si="2">(F19/D19)*100</f>
        <v>93.333333333333329</v>
      </c>
      <c r="H19" s="14"/>
      <c r="I19" s="14"/>
      <c r="J19" s="1"/>
      <c r="K19" s="4" t="s">
        <v>2</v>
      </c>
      <c r="L19" s="5" t="s">
        <v>51</v>
      </c>
      <c r="M19" s="4" t="s">
        <v>1</v>
      </c>
      <c r="N19" s="5">
        <v>15</v>
      </c>
      <c r="O19" s="4" t="s">
        <v>0</v>
      </c>
      <c r="P19" s="5">
        <v>14</v>
      </c>
      <c r="Q19" s="6">
        <f t="shared" ref="Q19:Q21" si="3">(P19/N19)*100</f>
        <v>93.333333333333329</v>
      </c>
    </row>
    <row r="20" spans="1:17" x14ac:dyDescent="0.35">
      <c r="A20" s="4" t="s">
        <v>2</v>
      </c>
      <c r="B20" s="5" t="s">
        <v>52</v>
      </c>
      <c r="C20" s="4" t="s">
        <v>1</v>
      </c>
      <c r="D20" s="5">
        <v>7</v>
      </c>
      <c r="E20" s="4" t="s">
        <v>0</v>
      </c>
      <c r="F20" s="5">
        <v>6</v>
      </c>
      <c r="G20" s="6">
        <f t="shared" si="2"/>
        <v>85.714285714285708</v>
      </c>
      <c r="H20" s="14"/>
      <c r="I20" s="14"/>
      <c r="J20" s="1"/>
      <c r="K20" s="4" t="s">
        <v>2</v>
      </c>
      <c r="L20" s="5" t="s">
        <v>52</v>
      </c>
      <c r="M20" s="4" t="s">
        <v>1</v>
      </c>
      <c r="N20" s="5">
        <v>6</v>
      </c>
      <c r="O20" s="4" t="s">
        <v>0</v>
      </c>
      <c r="P20" s="5">
        <v>5</v>
      </c>
      <c r="Q20" s="6">
        <f t="shared" si="3"/>
        <v>83.333333333333343</v>
      </c>
    </row>
    <row r="21" spans="1:17" x14ac:dyDescent="0.35">
      <c r="A21" s="4" t="s">
        <v>2</v>
      </c>
      <c r="B21" s="5" t="s">
        <v>53</v>
      </c>
      <c r="C21" s="4" t="s">
        <v>1</v>
      </c>
      <c r="D21" s="5">
        <v>35</v>
      </c>
      <c r="E21" s="4" t="s">
        <v>0</v>
      </c>
      <c r="F21" s="5">
        <v>34</v>
      </c>
      <c r="G21" s="6">
        <f t="shared" si="2"/>
        <v>97.142857142857139</v>
      </c>
      <c r="H21" s="14"/>
      <c r="I21" s="14"/>
      <c r="J21" s="1"/>
      <c r="K21" s="4" t="s">
        <v>2</v>
      </c>
      <c r="L21" s="5" t="s">
        <v>53</v>
      </c>
      <c r="M21" s="4" t="s">
        <v>1</v>
      </c>
      <c r="N21" s="5">
        <v>18</v>
      </c>
      <c r="O21" s="4" t="s">
        <v>0</v>
      </c>
      <c r="P21" s="5">
        <v>17</v>
      </c>
      <c r="Q21" s="6">
        <f t="shared" si="3"/>
        <v>94.444444444444443</v>
      </c>
    </row>
    <row r="22" spans="1:17" x14ac:dyDescent="0.35">
      <c r="A22" s="7" t="s">
        <v>11</v>
      </c>
      <c r="B22" s="8"/>
      <c r="C22" s="8"/>
      <c r="D22" s="9">
        <f>AVERAGE(D18:D21)</f>
        <v>14.5</v>
      </c>
      <c r="E22" s="9"/>
      <c r="F22" s="9">
        <f>AVERAGE(F18:F21)</f>
        <v>13.75</v>
      </c>
      <c r="G22" s="9">
        <f>AVERAGE(G18:G21)</f>
        <v>94.047619047619037</v>
      </c>
      <c r="H22" s="14"/>
      <c r="I22" s="14"/>
      <c r="K22" s="7" t="s">
        <v>11</v>
      </c>
      <c r="L22" s="8"/>
      <c r="M22" s="8"/>
      <c r="N22" s="9">
        <f>AVERAGE(N18:N21)</f>
        <v>10.25</v>
      </c>
      <c r="O22" s="9"/>
      <c r="P22" s="9">
        <f>AVERAGE(P18:P21)</f>
        <v>9.25</v>
      </c>
      <c r="Q22" s="9">
        <f>AVERAGE(Q18:Q21)</f>
        <v>80.277777777777771</v>
      </c>
    </row>
    <row r="23" spans="1:17" x14ac:dyDescent="0.35">
      <c r="A23" s="4" t="s">
        <v>9</v>
      </c>
      <c r="B23" s="5"/>
      <c r="C23" s="5"/>
      <c r="D23" s="5">
        <f>SUM(D18:D21)</f>
        <v>58</v>
      </c>
      <c r="E23" s="5"/>
      <c r="F23" s="5">
        <f>SUM(F18:F21)</f>
        <v>55</v>
      </c>
      <c r="G23" s="5"/>
      <c r="K23" s="4" t="s">
        <v>9</v>
      </c>
      <c r="L23" s="5"/>
      <c r="M23" s="5"/>
      <c r="N23" s="5">
        <f>SUM(N18:N21)</f>
        <v>41</v>
      </c>
      <c r="O23" s="5"/>
      <c r="P23" s="5">
        <f>SUM(P18:P21)</f>
        <v>37</v>
      </c>
      <c r="Q23" s="5"/>
    </row>
  </sheetData>
  <mergeCells count="6">
    <mergeCell ref="U9:Z9"/>
    <mergeCell ref="A17:F17"/>
    <mergeCell ref="K17:P17"/>
    <mergeCell ref="A1:F1"/>
    <mergeCell ref="A9:F9"/>
    <mergeCell ref="K9:P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F85BC-7CFE-4322-99EA-AD4831DC85C1}">
  <dimension ref="A1:AJ23"/>
  <sheetViews>
    <sheetView zoomScale="70" zoomScaleNormal="70" workbookViewId="0">
      <selection activeCell="X58" sqref="X58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78</v>
      </c>
      <c r="E2" s="4" t="s">
        <v>0</v>
      </c>
      <c r="F2" s="5">
        <v>10</v>
      </c>
      <c r="G2" s="6">
        <f>(F2/D2)*100</f>
        <v>12.820512820512819</v>
      </c>
      <c r="H2" s="14"/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50</v>
      </c>
      <c r="E3" s="4" t="s">
        <v>0</v>
      </c>
      <c r="F3" s="5">
        <v>19</v>
      </c>
      <c r="G3" s="6">
        <f t="shared" ref="G3:G5" si="0">(F3/D3)*100</f>
        <v>38</v>
      </c>
      <c r="H3" s="14"/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26</v>
      </c>
      <c r="E4" s="4" t="s">
        <v>0</v>
      </c>
      <c r="F4" s="5">
        <v>10</v>
      </c>
      <c r="G4" s="6">
        <f t="shared" si="0"/>
        <v>38.461538461538467</v>
      </c>
      <c r="H4" s="14"/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</v>
      </c>
      <c r="E5" s="4" t="s">
        <v>0</v>
      </c>
      <c r="F5" s="5">
        <v>1</v>
      </c>
      <c r="G5" s="6">
        <f t="shared" si="0"/>
        <v>100</v>
      </c>
      <c r="H5" s="14"/>
      <c r="I5" s="14"/>
      <c r="J5" s="1"/>
    </row>
    <row r="6" spans="1:36" x14ac:dyDescent="0.35">
      <c r="A6" s="7" t="s">
        <v>11</v>
      </c>
      <c r="B6" s="8"/>
      <c r="C6" s="8"/>
      <c r="D6" s="9">
        <f>AVERAGE(D2:D5)</f>
        <v>38.75</v>
      </c>
      <c r="E6" s="9"/>
      <c r="F6" s="9">
        <f>AVERAGE(F2:F5)</f>
        <v>10</v>
      </c>
      <c r="G6" s="9">
        <f>AVERAGE(G2:G5)</f>
        <v>47.320512820512818</v>
      </c>
      <c r="H6" s="14"/>
      <c r="I6" s="14"/>
      <c r="J6" s="1"/>
    </row>
    <row r="7" spans="1:36" x14ac:dyDescent="0.35">
      <c r="A7" s="4" t="s">
        <v>9</v>
      </c>
      <c r="B7" s="5"/>
      <c r="C7" s="5"/>
      <c r="D7" s="5">
        <f>SUM(D2:D5)</f>
        <v>155</v>
      </c>
      <c r="E7" s="5"/>
      <c r="F7" s="5">
        <f>SUM(F2:F5)</f>
        <v>40</v>
      </c>
      <c r="G7" s="5"/>
      <c r="H7" s="1"/>
      <c r="I7" s="1"/>
      <c r="J7" s="1"/>
    </row>
    <row r="8" spans="1:3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5">
      <c r="A9" s="28" t="s">
        <v>3</v>
      </c>
      <c r="B9" s="28"/>
      <c r="C9" s="28"/>
      <c r="D9" s="28"/>
      <c r="E9" s="28"/>
      <c r="F9" s="28"/>
      <c r="G9" s="3" t="s">
        <v>10</v>
      </c>
      <c r="H9" s="13"/>
      <c r="I9" s="13"/>
      <c r="J9" s="1"/>
      <c r="K9" s="28" t="s">
        <v>7</v>
      </c>
      <c r="L9" s="28"/>
      <c r="M9" s="28"/>
      <c r="N9" s="28"/>
      <c r="O9" s="28"/>
      <c r="P9" s="28"/>
      <c r="Q9" s="3" t="s">
        <v>10</v>
      </c>
      <c r="R9" s="13"/>
      <c r="S9" s="13"/>
      <c r="T9" s="1"/>
      <c r="U9" s="28" t="s">
        <v>8</v>
      </c>
      <c r="V9" s="28"/>
      <c r="W9" s="28"/>
      <c r="X9" s="28"/>
      <c r="Y9" s="28"/>
      <c r="Z9" s="28"/>
      <c r="AA9" s="3" t="s">
        <v>10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5">
      <c r="A10" s="4" t="s">
        <v>2</v>
      </c>
      <c r="B10" s="5" t="s">
        <v>50</v>
      </c>
      <c r="C10" s="4" t="s">
        <v>1</v>
      </c>
      <c r="D10" s="5">
        <v>20</v>
      </c>
      <c r="E10" s="4" t="s">
        <v>0</v>
      </c>
      <c r="F10" s="5">
        <v>14</v>
      </c>
      <c r="G10" s="6">
        <f>(F10/D10)*100</f>
        <v>70</v>
      </c>
      <c r="H10" s="14"/>
      <c r="I10" s="14"/>
      <c r="J10" s="1"/>
      <c r="K10" s="4" t="s">
        <v>2</v>
      </c>
      <c r="L10" s="5" t="s">
        <v>50</v>
      </c>
      <c r="M10" s="4" t="s">
        <v>1</v>
      </c>
      <c r="N10" s="5">
        <v>23</v>
      </c>
      <c r="O10" s="4" t="s">
        <v>0</v>
      </c>
      <c r="P10" s="5">
        <v>13</v>
      </c>
      <c r="Q10" s="6">
        <f>(P10/N10)*100</f>
        <v>56.521739130434781</v>
      </c>
      <c r="R10" s="14"/>
      <c r="S10" s="14"/>
      <c r="T10" s="1"/>
      <c r="U10" s="4" t="s">
        <v>2</v>
      </c>
      <c r="V10" s="5" t="s">
        <v>50</v>
      </c>
      <c r="W10" s="4" t="s">
        <v>1</v>
      </c>
      <c r="X10" s="5">
        <v>33</v>
      </c>
      <c r="Y10" s="4" t="s">
        <v>0</v>
      </c>
      <c r="Z10" s="5">
        <v>15</v>
      </c>
      <c r="AA10" s="6">
        <f>(Z10/X10)*100</f>
        <v>45.454545454545453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5">
      <c r="A11" s="4" t="s">
        <v>2</v>
      </c>
      <c r="B11" s="5" t="s">
        <v>51</v>
      </c>
      <c r="C11" s="4" t="s">
        <v>1</v>
      </c>
      <c r="D11" s="5">
        <v>18</v>
      </c>
      <c r="E11" s="4" t="s">
        <v>0</v>
      </c>
      <c r="F11" s="5">
        <v>16</v>
      </c>
      <c r="G11" s="6">
        <f t="shared" ref="G11:G13" si="1">(F11/D11)*100</f>
        <v>88.888888888888886</v>
      </c>
      <c r="H11" s="14"/>
      <c r="I11" s="14"/>
      <c r="J11" s="1"/>
      <c r="K11" s="4" t="s">
        <v>2</v>
      </c>
      <c r="L11" s="5" t="s">
        <v>51</v>
      </c>
      <c r="M11" s="4" t="s">
        <v>1</v>
      </c>
      <c r="N11" s="5">
        <v>48</v>
      </c>
      <c r="O11" s="4" t="s">
        <v>0</v>
      </c>
      <c r="P11" s="5">
        <v>35</v>
      </c>
      <c r="Q11" s="6">
        <f t="shared" ref="Q11:Q13" si="2">(P11/N11)*100</f>
        <v>72.916666666666657</v>
      </c>
      <c r="R11" s="14"/>
      <c r="S11" s="14"/>
      <c r="T11" s="1"/>
      <c r="U11" s="4" t="s">
        <v>2</v>
      </c>
      <c r="V11" s="5" t="s">
        <v>51</v>
      </c>
      <c r="W11" s="4" t="s">
        <v>1</v>
      </c>
      <c r="X11" s="5">
        <v>24</v>
      </c>
      <c r="Y11" s="4" t="s">
        <v>0</v>
      </c>
      <c r="Z11" s="5">
        <v>19</v>
      </c>
      <c r="AA11" s="6">
        <f t="shared" ref="AA11:AA13" si="3">(Z11/X11)*100</f>
        <v>79.166666666666657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4" t="s">
        <v>2</v>
      </c>
      <c r="B12" s="5" t="s">
        <v>52</v>
      </c>
      <c r="C12" s="4" t="s">
        <v>1</v>
      </c>
      <c r="D12" s="5">
        <v>69</v>
      </c>
      <c r="E12" s="4" t="s">
        <v>0</v>
      </c>
      <c r="F12" s="5">
        <v>47</v>
      </c>
      <c r="G12" s="6">
        <f t="shared" si="1"/>
        <v>68.115942028985515</v>
      </c>
      <c r="H12" s="14"/>
      <c r="I12" s="14"/>
      <c r="J12" s="1"/>
      <c r="K12" s="4" t="s">
        <v>2</v>
      </c>
      <c r="L12" s="5" t="s">
        <v>52</v>
      </c>
      <c r="M12" s="4" t="s">
        <v>1</v>
      </c>
      <c r="N12" s="5">
        <v>84</v>
      </c>
      <c r="O12" s="4" t="s">
        <v>0</v>
      </c>
      <c r="P12" s="5">
        <v>55</v>
      </c>
      <c r="Q12" s="6">
        <f t="shared" si="2"/>
        <v>65.476190476190482</v>
      </c>
      <c r="R12" s="14"/>
      <c r="S12" s="14"/>
      <c r="T12" s="1"/>
      <c r="U12" s="4" t="s">
        <v>2</v>
      </c>
      <c r="V12" s="5" t="s">
        <v>52</v>
      </c>
      <c r="W12" s="4" t="s">
        <v>1</v>
      </c>
      <c r="X12" s="5">
        <v>14</v>
      </c>
      <c r="Y12" s="4" t="s">
        <v>0</v>
      </c>
      <c r="Z12" s="5">
        <v>13</v>
      </c>
      <c r="AA12" s="6">
        <f t="shared" si="3"/>
        <v>92.857142857142861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4" t="s">
        <v>2</v>
      </c>
      <c r="B13" s="5" t="s">
        <v>53</v>
      </c>
      <c r="C13" s="4" t="s">
        <v>1</v>
      </c>
      <c r="D13" s="5">
        <v>151</v>
      </c>
      <c r="E13" s="4" t="s">
        <v>0</v>
      </c>
      <c r="F13" s="5">
        <v>105</v>
      </c>
      <c r="G13" s="6">
        <f t="shared" si="1"/>
        <v>69.536423841059602</v>
      </c>
      <c r="H13" s="14"/>
      <c r="I13" s="14"/>
      <c r="J13" s="1"/>
      <c r="K13" s="4" t="s">
        <v>2</v>
      </c>
      <c r="L13" s="5" t="s">
        <v>53</v>
      </c>
      <c r="M13" s="4" t="s">
        <v>1</v>
      </c>
      <c r="N13" s="5">
        <v>70</v>
      </c>
      <c r="O13" s="4" t="s">
        <v>0</v>
      </c>
      <c r="P13" s="5">
        <v>47</v>
      </c>
      <c r="Q13" s="6">
        <f t="shared" si="2"/>
        <v>67.142857142857139</v>
      </c>
      <c r="R13" s="14"/>
      <c r="S13" s="14"/>
      <c r="T13" s="1"/>
      <c r="U13" s="4" t="s">
        <v>2</v>
      </c>
      <c r="V13" s="5" t="s">
        <v>53</v>
      </c>
      <c r="W13" s="4" t="s">
        <v>1</v>
      </c>
      <c r="X13" s="5">
        <v>88</v>
      </c>
      <c r="Y13" s="4" t="s">
        <v>0</v>
      </c>
      <c r="Z13" s="5">
        <v>55</v>
      </c>
      <c r="AA13" s="6">
        <f t="shared" si="3"/>
        <v>62.5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7" t="s">
        <v>11</v>
      </c>
      <c r="B14" s="8"/>
      <c r="C14" s="8"/>
      <c r="D14" s="9">
        <f>AVERAGE(D10:D13)</f>
        <v>64.5</v>
      </c>
      <c r="E14" s="9"/>
      <c r="F14" s="9">
        <f>AVERAGE(F10:F13)</f>
        <v>45.5</v>
      </c>
      <c r="G14" s="9">
        <f>AVERAGE(G10:G13)</f>
        <v>74.135313689733508</v>
      </c>
      <c r="H14" s="14"/>
      <c r="I14" s="14"/>
      <c r="J14" s="1"/>
      <c r="K14" s="7" t="s">
        <v>11</v>
      </c>
      <c r="L14" s="8"/>
      <c r="M14" s="8"/>
      <c r="N14" s="9">
        <f>AVERAGE(N10:N13)</f>
        <v>56.25</v>
      </c>
      <c r="O14" s="9"/>
      <c r="P14" s="9">
        <f>AVERAGE(P10:P13)</f>
        <v>37.5</v>
      </c>
      <c r="Q14" s="9">
        <f>AVERAGE(Q10:Q13)</f>
        <v>65.514363354037272</v>
      </c>
      <c r="R14" s="14"/>
      <c r="S14" s="14"/>
      <c r="T14" s="1"/>
      <c r="U14" s="7" t="s">
        <v>11</v>
      </c>
      <c r="V14" s="8"/>
      <c r="W14" s="8"/>
      <c r="X14" s="9">
        <f>AVERAGE(X10:X13)</f>
        <v>39.75</v>
      </c>
      <c r="Y14" s="9"/>
      <c r="Z14" s="9">
        <f>AVERAGE(Z10:Z13)</f>
        <v>25.5</v>
      </c>
      <c r="AA14" s="9">
        <f>AVERAGE(AA10:AA13)</f>
        <v>69.994588744588739</v>
      </c>
    </row>
    <row r="15" spans="1:36" x14ac:dyDescent="0.35">
      <c r="A15" s="4" t="s">
        <v>9</v>
      </c>
      <c r="B15" s="5"/>
      <c r="C15" s="5"/>
      <c r="D15" s="5">
        <f>SUM(D10:D13)</f>
        <v>258</v>
      </c>
      <c r="E15" s="5"/>
      <c r="F15" s="5">
        <f>SUM(F10:F13)</f>
        <v>182</v>
      </c>
      <c r="G15" s="5"/>
      <c r="H15" s="1"/>
      <c r="I15" s="1"/>
      <c r="J15" s="1"/>
      <c r="K15" s="4" t="s">
        <v>9</v>
      </c>
      <c r="L15" s="5"/>
      <c r="M15" s="5"/>
      <c r="N15" s="5">
        <f>SUM(N10:N13)</f>
        <v>225</v>
      </c>
      <c r="O15" s="5"/>
      <c r="P15" s="5">
        <f>SUM(P10:P13)</f>
        <v>150</v>
      </c>
      <c r="Q15" s="5"/>
      <c r="R15" s="1"/>
      <c r="S15" s="1"/>
      <c r="T15" s="1"/>
      <c r="U15" s="4" t="s">
        <v>9</v>
      </c>
      <c r="V15" s="5"/>
      <c r="W15" s="5"/>
      <c r="X15" s="5">
        <f>SUM(X10:X13)</f>
        <v>159</v>
      </c>
      <c r="Y15" s="5"/>
      <c r="Z15" s="5">
        <f>SUM(Z10:Z13)</f>
        <v>102</v>
      </c>
      <c r="AA15" s="5"/>
    </row>
    <row r="16" spans="1:36" x14ac:dyDescent="0.35">
      <c r="A16" s="19"/>
      <c r="B16" s="20"/>
      <c r="C16" s="20"/>
      <c r="D16" s="20"/>
      <c r="E16" s="20"/>
      <c r="F16" s="20"/>
      <c r="G16" s="20"/>
      <c r="K16" s="19"/>
      <c r="L16" s="20"/>
      <c r="M16" s="20"/>
      <c r="N16" s="20"/>
      <c r="O16" s="20"/>
      <c r="P16" s="20"/>
      <c r="Q16" s="20"/>
    </row>
    <row r="17" spans="1:17" x14ac:dyDescent="0.35">
      <c r="A17" s="31" t="s">
        <v>5</v>
      </c>
      <c r="B17" s="32"/>
      <c r="C17" s="32"/>
      <c r="D17" s="32"/>
      <c r="E17" s="32"/>
      <c r="F17" s="33"/>
      <c r="G17" s="3" t="s">
        <v>10</v>
      </c>
      <c r="H17" s="13"/>
      <c r="I17" s="13"/>
      <c r="J17" s="1"/>
      <c r="K17" s="31" t="s">
        <v>6</v>
      </c>
      <c r="L17" s="32"/>
      <c r="M17" s="32"/>
      <c r="N17" s="32"/>
      <c r="O17" s="32"/>
      <c r="P17" s="33"/>
      <c r="Q17" s="3" t="s">
        <v>10</v>
      </c>
    </row>
    <row r="18" spans="1:17" x14ac:dyDescent="0.35">
      <c r="A18" s="4" t="s">
        <v>2</v>
      </c>
      <c r="B18" s="5" t="s">
        <v>50</v>
      </c>
      <c r="C18" s="4" t="s">
        <v>1</v>
      </c>
      <c r="D18" s="5">
        <v>15</v>
      </c>
      <c r="E18" s="4" t="s">
        <v>0</v>
      </c>
      <c r="F18" s="5">
        <v>12</v>
      </c>
      <c r="G18" s="6">
        <f>(F18/D18)*100</f>
        <v>80</v>
      </c>
      <c r="H18" s="14"/>
      <c r="I18" s="14"/>
      <c r="J18" s="1"/>
      <c r="K18" s="4" t="s">
        <v>2</v>
      </c>
      <c r="L18" s="5" t="s">
        <v>50</v>
      </c>
      <c r="M18" s="4" t="s">
        <v>1</v>
      </c>
      <c r="N18" s="5">
        <v>35</v>
      </c>
      <c r="O18" s="4" t="s">
        <v>0</v>
      </c>
      <c r="P18" s="5">
        <v>32</v>
      </c>
      <c r="Q18" s="6">
        <f>(P18/N18)*100</f>
        <v>91.428571428571431</v>
      </c>
    </row>
    <row r="19" spans="1:17" x14ac:dyDescent="0.35">
      <c r="A19" s="4" t="s">
        <v>2</v>
      </c>
      <c r="B19" s="5" t="s">
        <v>51</v>
      </c>
      <c r="C19" s="4" t="s">
        <v>1</v>
      </c>
      <c r="D19" s="5">
        <v>37</v>
      </c>
      <c r="E19" s="4" t="s">
        <v>0</v>
      </c>
      <c r="F19" s="5">
        <v>34</v>
      </c>
      <c r="G19" s="6">
        <f t="shared" ref="G19:G21" si="4">(F19/D19)*100</f>
        <v>91.891891891891902</v>
      </c>
      <c r="H19" s="14"/>
      <c r="I19" s="14"/>
      <c r="J19" s="1"/>
      <c r="K19" s="4" t="s">
        <v>2</v>
      </c>
      <c r="L19" s="5" t="s">
        <v>51</v>
      </c>
      <c r="M19" s="4" t="s">
        <v>1</v>
      </c>
      <c r="N19" s="5">
        <v>45</v>
      </c>
      <c r="O19" s="4" t="s">
        <v>0</v>
      </c>
      <c r="P19" s="5">
        <v>37</v>
      </c>
      <c r="Q19" s="6">
        <f t="shared" ref="Q19:Q21" si="5">(P19/N19)*100</f>
        <v>82.222222222222214</v>
      </c>
    </row>
    <row r="20" spans="1:17" x14ac:dyDescent="0.35">
      <c r="A20" s="4" t="s">
        <v>2</v>
      </c>
      <c r="B20" s="5" t="s">
        <v>52</v>
      </c>
      <c r="C20" s="4" t="s">
        <v>1</v>
      </c>
      <c r="D20" s="5">
        <v>44</v>
      </c>
      <c r="E20" s="4" t="s">
        <v>0</v>
      </c>
      <c r="F20" s="5">
        <v>39</v>
      </c>
      <c r="G20" s="6">
        <f t="shared" si="4"/>
        <v>88.63636363636364</v>
      </c>
      <c r="H20" s="14"/>
      <c r="I20" s="14"/>
      <c r="J20" s="1"/>
      <c r="K20" s="4" t="s">
        <v>2</v>
      </c>
      <c r="L20" s="5" t="s">
        <v>52</v>
      </c>
      <c r="M20" s="4" t="s">
        <v>1</v>
      </c>
      <c r="N20" s="5">
        <v>67</v>
      </c>
      <c r="O20" s="4" t="s">
        <v>0</v>
      </c>
      <c r="P20" s="5">
        <v>55</v>
      </c>
      <c r="Q20" s="6">
        <f t="shared" si="5"/>
        <v>82.089552238805979</v>
      </c>
    </row>
    <row r="21" spans="1:17" x14ac:dyDescent="0.35">
      <c r="A21" s="4" t="s">
        <v>2</v>
      </c>
      <c r="B21" s="5" t="s">
        <v>53</v>
      </c>
      <c r="C21" s="4" t="s">
        <v>1</v>
      </c>
      <c r="D21" s="5">
        <v>26</v>
      </c>
      <c r="E21" s="4" t="s">
        <v>0</v>
      </c>
      <c r="F21" s="5">
        <v>25</v>
      </c>
      <c r="G21" s="6">
        <f t="shared" si="4"/>
        <v>96.15384615384616</v>
      </c>
      <c r="H21" s="14"/>
      <c r="I21" s="14"/>
      <c r="J21" s="1"/>
      <c r="K21" s="4" t="s">
        <v>2</v>
      </c>
      <c r="L21" s="5" t="s">
        <v>53</v>
      </c>
      <c r="M21" s="4" t="s">
        <v>1</v>
      </c>
      <c r="N21" s="5">
        <v>57</v>
      </c>
      <c r="O21" s="4" t="s">
        <v>0</v>
      </c>
      <c r="P21" s="5">
        <v>45</v>
      </c>
      <c r="Q21" s="6">
        <f t="shared" si="5"/>
        <v>78.94736842105263</v>
      </c>
    </row>
    <row r="22" spans="1:17" x14ac:dyDescent="0.35">
      <c r="A22" s="7" t="s">
        <v>11</v>
      </c>
      <c r="B22" s="8"/>
      <c r="C22" s="8"/>
      <c r="D22" s="9">
        <f>AVERAGE(D18:D21)</f>
        <v>30.5</v>
      </c>
      <c r="E22" s="9"/>
      <c r="F22" s="9">
        <f>AVERAGE(F18:F21)</f>
        <v>27.5</v>
      </c>
      <c r="G22" s="9">
        <f>AVERAGE(G18:G21)</f>
        <v>89.170525420525422</v>
      </c>
      <c r="H22" s="14"/>
      <c r="I22" s="14"/>
      <c r="K22" s="7" t="s">
        <v>11</v>
      </c>
      <c r="L22" s="8"/>
      <c r="M22" s="8"/>
      <c r="N22" s="9">
        <f>AVERAGE(N18:N21)</f>
        <v>51</v>
      </c>
      <c r="O22" s="9"/>
      <c r="P22" s="9">
        <f>AVERAGE(P18:P21)</f>
        <v>42.25</v>
      </c>
      <c r="Q22" s="9">
        <f>AVERAGE(Q18:Q21)</f>
        <v>83.671928577663067</v>
      </c>
    </row>
    <row r="23" spans="1:17" x14ac:dyDescent="0.35">
      <c r="A23" s="4" t="s">
        <v>9</v>
      </c>
      <c r="B23" s="5"/>
      <c r="C23" s="5"/>
      <c r="D23" s="5">
        <f>SUM(D18:D21)</f>
        <v>122</v>
      </c>
      <c r="E23" s="5"/>
      <c r="F23" s="5">
        <f>SUM(F18:F21)</f>
        <v>110</v>
      </c>
      <c r="G23" s="5"/>
      <c r="K23" s="4" t="s">
        <v>9</v>
      </c>
      <c r="L23" s="5"/>
      <c r="M23" s="5"/>
      <c r="N23" s="5">
        <f>SUM(N18:N21)</f>
        <v>204</v>
      </c>
      <c r="O23" s="5"/>
      <c r="P23" s="5">
        <f>SUM(P18:P21)</f>
        <v>169</v>
      </c>
      <c r="Q23" s="5"/>
    </row>
  </sheetData>
  <mergeCells count="6">
    <mergeCell ref="U9:Z9"/>
    <mergeCell ref="A17:F17"/>
    <mergeCell ref="K17:P17"/>
    <mergeCell ref="A1:F1"/>
    <mergeCell ref="A9:F9"/>
    <mergeCell ref="K9:P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EE19-646E-48D0-8DF5-834053B442FF}">
  <dimension ref="A1:AJ56"/>
  <sheetViews>
    <sheetView topLeftCell="A4" zoomScale="70" zoomScaleNormal="70" workbookViewId="0">
      <selection activeCell="P56" sqref="P56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543</v>
      </c>
      <c r="E2" s="4" t="s">
        <v>0</v>
      </c>
      <c r="F2" s="5">
        <v>78</v>
      </c>
      <c r="G2" s="6">
        <f>(F2/D2)*100</f>
        <v>14.3646408839779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380</v>
      </c>
      <c r="E3" s="4" t="s">
        <v>0</v>
      </c>
      <c r="F3" s="5">
        <v>61</v>
      </c>
      <c r="G3" s="6">
        <f t="shared" ref="G3:G16" si="0">(F3/D3)*100</f>
        <v>16.05263157894737</v>
      </c>
      <c r="H3" s="14">
        <f>SUM(F2:F4,F11)</f>
        <v>217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187</v>
      </c>
      <c r="E4" s="4" t="s">
        <v>0</v>
      </c>
      <c r="F4" s="5">
        <v>26</v>
      </c>
      <c r="G4" s="6">
        <f t="shared" si="0"/>
        <v>13.903743315508022</v>
      </c>
      <c r="H4" s="14" t="s">
        <v>35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382</v>
      </c>
      <c r="E5" s="4" t="s">
        <v>0</v>
      </c>
      <c r="F5" s="5">
        <v>44</v>
      </c>
      <c r="G5" s="6">
        <f t="shared" si="0"/>
        <v>11.518324607329843</v>
      </c>
      <c r="H5" s="14">
        <f>SUM(F5:F10,F12:F16)</f>
        <v>304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368</v>
      </c>
      <c r="E6" s="4" t="s">
        <v>0</v>
      </c>
      <c r="F6" s="5">
        <v>154</v>
      </c>
      <c r="G6" s="6">
        <f t="shared" si="0"/>
        <v>41.847826086956523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34</v>
      </c>
      <c r="E7" s="4" t="s">
        <v>0</v>
      </c>
      <c r="F7" s="5">
        <v>16</v>
      </c>
      <c r="G7" s="6">
        <f t="shared" si="0"/>
        <v>47.058823529411761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5</v>
      </c>
      <c r="E8" s="4" t="s">
        <v>0</v>
      </c>
      <c r="F8" s="5">
        <v>5</v>
      </c>
      <c r="G8" s="6">
        <f t="shared" si="0"/>
        <v>100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52</v>
      </c>
      <c r="E9" s="4" t="s">
        <v>0</v>
      </c>
      <c r="F9" s="5">
        <v>19</v>
      </c>
      <c r="G9" s="6">
        <f t="shared" si="0"/>
        <v>36.538461538461533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10</v>
      </c>
      <c r="E10" s="4" t="s">
        <v>0</v>
      </c>
      <c r="F10" s="5">
        <v>7</v>
      </c>
      <c r="G10" s="6">
        <f t="shared" si="0"/>
        <v>70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206</v>
      </c>
      <c r="E11" s="4" t="s">
        <v>0</v>
      </c>
      <c r="F11" s="5">
        <v>52</v>
      </c>
      <c r="G11" s="6">
        <f t="shared" si="0"/>
        <v>25.242718446601941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46</v>
      </c>
      <c r="E12" s="4" t="s">
        <v>0</v>
      </c>
      <c r="F12" s="5">
        <v>25</v>
      </c>
      <c r="G12" s="6">
        <f t="shared" si="0"/>
        <v>54.347826086956516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21</v>
      </c>
      <c r="E13" s="4" t="s">
        <v>0</v>
      </c>
      <c r="F13" s="5">
        <v>9</v>
      </c>
      <c r="G13" s="6">
        <f t="shared" si="0"/>
        <v>42.857142857142854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38</v>
      </c>
      <c r="E14" s="4" t="s">
        <v>0</v>
      </c>
      <c r="F14" s="5">
        <v>14</v>
      </c>
      <c r="G14" s="6">
        <f t="shared" si="0"/>
        <v>36.84210526315789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8</v>
      </c>
      <c r="E15" s="4" t="s">
        <v>0</v>
      </c>
      <c r="F15" s="5">
        <v>7</v>
      </c>
      <c r="G15" s="6">
        <f t="shared" si="0"/>
        <v>87.5</v>
      </c>
      <c r="H15" s="14"/>
      <c r="I15" s="14"/>
      <c r="J15" s="1"/>
    </row>
    <row r="16" spans="1:10" ht="15" thickBot="1" x14ac:dyDescent="0.4">
      <c r="A16" s="10" t="s">
        <v>2</v>
      </c>
      <c r="B16" s="11" t="s">
        <v>64</v>
      </c>
      <c r="C16" s="10" t="s">
        <v>1</v>
      </c>
      <c r="D16" s="11">
        <v>4</v>
      </c>
      <c r="E16" s="10" t="s">
        <v>0</v>
      </c>
      <c r="F16" s="11">
        <v>4</v>
      </c>
      <c r="G16" s="12">
        <f t="shared" si="0"/>
        <v>100</v>
      </c>
      <c r="H16" s="14"/>
      <c r="I16" s="14"/>
      <c r="J16" s="1"/>
    </row>
    <row r="17" spans="1:36" ht="15" thickTop="1" x14ac:dyDescent="0.35">
      <c r="A17" s="7" t="s">
        <v>11</v>
      </c>
      <c r="B17" s="8"/>
      <c r="C17" s="8"/>
      <c r="D17" s="9">
        <f>AVERAGE(D2:D16)</f>
        <v>152.26666666666668</v>
      </c>
      <c r="E17" s="9"/>
      <c r="F17" s="9">
        <f>AVERAGE(F2:F16)</f>
        <v>34.733333333333334</v>
      </c>
      <c r="G17" s="9">
        <f>AVERAGE(G2:G16)</f>
        <v>46.53828294629681</v>
      </c>
      <c r="H17" s="14"/>
      <c r="I17" s="14"/>
      <c r="J17" s="1"/>
    </row>
    <row r="18" spans="1:36" x14ac:dyDescent="0.35">
      <c r="A18" s="4" t="s">
        <v>9</v>
      </c>
      <c r="B18" s="5"/>
      <c r="C18" s="5"/>
      <c r="D18" s="5">
        <f>SUM(D2:D16)</f>
        <v>2284</v>
      </c>
      <c r="E18" s="5"/>
      <c r="F18" s="5">
        <f t="shared" ref="F18" si="1">SUM(F2:F16)</f>
        <v>521</v>
      </c>
      <c r="G18" s="5"/>
      <c r="H18" s="1"/>
      <c r="I18" s="1"/>
      <c r="J18" s="1"/>
    </row>
    <row r="19" spans="1:3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28" t="s">
        <v>3</v>
      </c>
      <c r="B20" s="28"/>
      <c r="C20" s="28"/>
      <c r="D20" s="28"/>
      <c r="E20" s="28"/>
      <c r="F20" s="28"/>
      <c r="G20" s="3" t="s">
        <v>10</v>
      </c>
      <c r="H20" s="13"/>
      <c r="I20" s="13"/>
      <c r="J20" s="1"/>
      <c r="K20" s="28" t="s">
        <v>7</v>
      </c>
      <c r="L20" s="28"/>
      <c r="M20" s="28"/>
      <c r="N20" s="28"/>
      <c r="O20" s="28"/>
      <c r="P20" s="28"/>
      <c r="Q20" s="3" t="s">
        <v>10</v>
      </c>
      <c r="R20" s="13"/>
      <c r="S20" s="13"/>
      <c r="T20" s="1"/>
      <c r="U20" s="28" t="s">
        <v>8</v>
      </c>
      <c r="V20" s="28"/>
      <c r="W20" s="28"/>
      <c r="X20" s="28"/>
      <c r="Y20" s="28"/>
      <c r="Z20" s="28"/>
      <c r="AA20" s="3" t="s">
        <v>10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50</v>
      </c>
      <c r="C21" s="4" t="s">
        <v>1</v>
      </c>
      <c r="D21" s="5">
        <v>332</v>
      </c>
      <c r="E21" s="4" t="s">
        <v>0</v>
      </c>
      <c r="F21" s="5">
        <v>214</v>
      </c>
      <c r="G21" s="6">
        <f>(F21/D21)*100</f>
        <v>64.457831325301214</v>
      </c>
      <c r="H21" s="14" t="s">
        <v>34</v>
      </c>
      <c r="I21" s="14"/>
      <c r="J21" s="1"/>
      <c r="K21" s="4" t="s">
        <v>2</v>
      </c>
      <c r="L21" s="5" t="s">
        <v>50</v>
      </c>
      <c r="M21" s="4" t="s">
        <v>1</v>
      </c>
      <c r="N21" s="5">
        <v>109</v>
      </c>
      <c r="O21" s="4" t="s">
        <v>0</v>
      </c>
      <c r="P21" s="5">
        <v>62</v>
      </c>
      <c r="Q21" s="6">
        <f>(P21/N21)*100</f>
        <v>56.88073394495413</v>
      </c>
      <c r="R21" s="14" t="s">
        <v>34</v>
      </c>
      <c r="S21" s="14"/>
      <c r="T21" s="1"/>
      <c r="U21" s="4" t="s">
        <v>2</v>
      </c>
      <c r="V21" s="5" t="s">
        <v>50</v>
      </c>
      <c r="W21" s="4" t="s">
        <v>1</v>
      </c>
      <c r="X21" s="5">
        <v>95</v>
      </c>
      <c r="Y21" s="4" t="s">
        <v>0</v>
      </c>
      <c r="Z21" s="5">
        <v>61</v>
      </c>
      <c r="AA21" s="6">
        <f>(Z21/X21)*100</f>
        <v>64.21052631578948</v>
      </c>
      <c r="AB21" s="14" t="s">
        <v>34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51</v>
      </c>
      <c r="C22" s="4" t="s">
        <v>1</v>
      </c>
      <c r="D22" s="5">
        <v>43</v>
      </c>
      <c r="E22" s="4" t="s">
        <v>0</v>
      </c>
      <c r="F22" s="5">
        <v>29</v>
      </c>
      <c r="G22" s="6">
        <f t="shared" ref="G22:G35" si="2">(F22/D22)*100</f>
        <v>67.441860465116278</v>
      </c>
      <c r="H22" s="14">
        <f>SUM(F21:F23,F30)</f>
        <v>405</v>
      </c>
      <c r="I22" s="14"/>
      <c r="J22" s="1"/>
      <c r="K22" s="4" t="s">
        <v>2</v>
      </c>
      <c r="L22" s="5" t="s">
        <v>51</v>
      </c>
      <c r="M22" s="4" t="s">
        <v>1</v>
      </c>
      <c r="N22" s="5">
        <v>21</v>
      </c>
      <c r="O22" s="4" t="s">
        <v>0</v>
      </c>
      <c r="P22" s="5">
        <v>17</v>
      </c>
      <c r="Q22" s="6">
        <f t="shared" ref="Q22:Q35" si="3">(P22/N22)*100</f>
        <v>80.952380952380949</v>
      </c>
      <c r="R22" s="14">
        <f>SUM(P21:P23,P30)</f>
        <v>168</v>
      </c>
      <c r="S22" s="14"/>
      <c r="T22" s="1"/>
      <c r="U22" s="4" t="s">
        <v>2</v>
      </c>
      <c r="V22" s="5" t="s">
        <v>51</v>
      </c>
      <c r="W22" s="4" t="s">
        <v>1</v>
      </c>
      <c r="X22" s="5">
        <v>10</v>
      </c>
      <c r="Y22" s="4" t="s">
        <v>0</v>
      </c>
      <c r="Z22" s="5">
        <v>6</v>
      </c>
      <c r="AA22" s="6">
        <f t="shared" ref="AA22:AA35" si="4">(Z22/X22)*100</f>
        <v>60</v>
      </c>
      <c r="AB22" s="14">
        <f>SUM(Z21:Z23,Z30)</f>
        <v>141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52</v>
      </c>
      <c r="C23" s="4" t="s">
        <v>1</v>
      </c>
      <c r="D23" s="5">
        <v>173</v>
      </c>
      <c r="E23" s="4" t="s">
        <v>0</v>
      </c>
      <c r="F23" s="5">
        <v>107</v>
      </c>
      <c r="G23" s="6">
        <f t="shared" si="2"/>
        <v>61.849710982658955</v>
      </c>
      <c r="H23" s="14" t="s">
        <v>35</v>
      </c>
      <c r="I23" s="14"/>
      <c r="J23" s="1"/>
      <c r="K23" s="4" t="s">
        <v>2</v>
      </c>
      <c r="L23" s="5" t="s">
        <v>52</v>
      </c>
      <c r="M23" s="4" t="s">
        <v>1</v>
      </c>
      <c r="N23" s="5">
        <v>295</v>
      </c>
      <c r="O23" s="4" t="s">
        <v>0</v>
      </c>
      <c r="P23" s="5">
        <v>79</v>
      </c>
      <c r="Q23" s="6">
        <f t="shared" si="3"/>
        <v>26.779661016949152</v>
      </c>
      <c r="R23" s="14" t="s">
        <v>35</v>
      </c>
      <c r="S23" s="14"/>
      <c r="T23" s="1"/>
      <c r="U23" s="4" t="s">
        <v>2</v>
      </c>
      <c r="V23" s="5" t="s">
        <v>52</v>
      </c>
      <c r="W23" s="4" t="s">
        <v>1</v>
      </c>
      <c r="X23" s="5">
        <v>33</v>
      </c>
      <c r="Y23" s="4" t="s">
        <v>0</v>
      </c>
      <c r="Z23" s="5">
        <v>28</v>
      </c>
      <c r="AA23" s="6">
        <f t="shared" si="4"/>
        <v>84.848484848484844</v>
      </c>
      <c r="AB23" s="14" t="s">
        <v>35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53</v>
      </c>
      <c r="C24" s="4" t="s">
        <v>1</v>
      </c>
      <c r="D24" s="5">
        <v>190</v>
      </c>
      <c r="E24" s="4" t="s">
        <v>0</v>
      </c>
      <c r="F24" s="5">
        <v>88</v>
      </c>
      <c r="G24" s="6">
        <f t="shared" si="2"/>
        <v>46.315789473684212</v>
      </c>
      <c r="H24" s="14">
        <f>SUM(F24:F29,F31:F35)</f>
        <v>2294</v>
      </c>
      <c r="I24" s="14"/>
      <c r="J24" s="1"/>
      <c r="K24" s="4" t="s">
        <v>2</v>
      </c>
      <c r="L24" s="5" t="s">
        <v>53</v>
      </c>
      <c r="M24" s="4" t="s">
        <v>1</v>
      </c>
      <c r="N24" s="5">
        <v>26</v>
      </c>
      <c r="O24" s="4" t="s">
        <v>0</v>
      </c>
      <c r="P24" s="5">
        <v>17</v>
      </c>
      <c r="Q24" s="6">
        <f t="shared" si="3"/>
        <v>65.384615384615387</v>
      </c>
      <c r="R24" s="14">
        <f>SUM(P24:P29,P31:P35)</f>
        <v>234</v>
      </c>
      <c r="S24" s="14"/>
      <c r="T24" s="1"/>
      <c r="U24" s="4" t="s">
        <v>2</v>
      </c>
      <c r="V24" s="5" t="s">
        <v>53</v>
      </c>
      <c r="W24" s="4" t="s">
        <v>1</v>
      </c>
      <c r="X24" s="5">
        <v>164</v>
      </c>
      <c r="Y24" s="4" t="s">
        <v>0</v>
      </c>
      <c r="Z24" s="5">
        <v>66</v>
      </c>
      <c r="AA24" s="6">
        <f t="shared" si="4"/>
        <v>40.243902439024396</v>
      </c>
      <c r="AB24" s="14">
        <f>SUM(Z24:Z29,Z31:Z35)</f>
        <v>1081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54</v>
      </c>
      <c r="C25" s="4" t="s">
        <v>1</v>
      </c>
      <c r="D25" s="5">
        <v>362</v>
      </c>
      <c r="E25" s="4" t="s">
        <v>0</v>
      </c>
      <c r="F25" s="5">
        <v>284</v>
      </c>
      <c r="G25" s="6">
        <f t="shared" si="2"/>
        <v>78.453038674033152</v>
      </c>
      <c r="H25" s="14"/>
      <c r="I25" s="14"/>
      <c r="J25" s="1"/>
      <c r="K25" s="4" t="s">
        <v>2</v>
      </c>
      <c r="L25" s="5" t="s">
        <v>54</v>
      </c>
      <c r="M25" s="4" t="s">
        <v>1</v>
      </c>
      <c r="N25" s="5">
        <v>58</v>
      </c>
      <c r="O25" s="4" t="s">
        <v>0</v>
      </c>
      <c r="P25" s="5">
        <v>47</v>
      </c>
      <c r="Q25" s="6">
        <f t="shared" si="3"/>
        <v>81.034482758620683</v>
      </c>
      <c r="R25" s="14"/>
      <c r="S25" s="14"/>
      <c r="T25" s="1"/>
      <c r="U25" s="4" t="s">
        <v>2</v>
      </c>
      <c r="V25" s="5" t="s">
        <v>54</v>
      </c>
      <c r="W25" s="4" t="s">
        <v>1</v>
      </c>
      <c r="X25" s="5">
        <v>370</v>
      </c>
      <c r="Y25" s="4" t="s">
        <v>0</v>
      </c>
      <c r="Z25" s="5">
        <v>217</v>
      </c>
      <c r="AA25" s="6">
        <f t="shared" si="4"/>
        <v>58.648648648648646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4" t="s">
        <v>2</v>
      </c>
      <c r="B26" s="5" t="s">
        <v>55</v>
      </c>
      <c r="C26" s="4" t="s">
        <v>1</v>
      </c>
      <c r="D26" s="5">
        <v>439</v>
      </c>
      <c r="E26" s="4" t="s">
        <v>0</v>
      </c>
      <c r="F26" s="5">
        <v>285</v>
      </c>
      <c r="G26" s="6">
        <f t="shared" si="2"/>
        <v>64.920273348519359</v>
      </c>
      <c r="H26" s="14"/>
      <c r="I26" s="14"/>
      <c r="J26" s="1"/>
      <c r="K26" s="4" t="s">
        <v>2</v>
      </c>
      <c r="L26" s="5" t="s">
        <v>55</v>
      </c>
      <c r="M26" s="4" t="s">
        <v>1</v>
      </c>
      <c r="N26" s="5">
        <v>17</v>
      </c>
      <c r="O26" s="4" t="s">
        <v>0</v>
      </c>
      <c r="P26" s="5">
        <v>13</v>
      </c>
      <c r="Q26" s="6">
        <f t="shared" si="3"/>
        <v>76.470588235294116</v>
      </c>
      <c r="R26" s="14"/>
      <c r="S26" s="14"/>
      <c r="T26" s="1"/>
      <c r="U26" s="4" t="s">
        <v>2</v>
      </c>
      <c r="V26" s="5" t="s">
        <v>55</v>
      </c>
      <c r="W26" s="4" t="s">
        <v>1</v>
      </c>
      <c r="X26" s="5">
        <v>225</v>
      </c>
      <c r="Y26" s="4" t="s">
        <v>0</v>
      </c>
      <c r="Z26" s="5">
        <v>81</v>
      </c>
      <c r="AA26" s="6">
        <f t="shared" si="4"/>
        <v>36</v>
      </c>
      <c r="AC26" s="1"/>
      <c r="AD26" s="1"/>
      <c r="AE26" s="1"/>
      <c r="AF26" s="1"/>
      <c r="AG26" s="1"/>
      <c r="AH26" s="1"/>
      <c r="AI26" s="1"/>
      <c r="AJ26" s="1"/>
    </row>
    <row r="27" spans="1:36" x14ac:dyDescent="0.35">
      <c r="A27" s="4" t="s">
        <v>2</v>
      </c>
      <c r="B27" s="5" t="s">
        <v>56</v>
      </c>
      <c r="C27" s="4" t="s">
        <v>1</v>
      </c>
      <c r="D27" s="5">
        <v>446</v>
      </c>
      <c r="E27" s="4" t="s">
        <v>0</v>
      </c>
      <c r="F27" s="5">
        <v>317</v>
      </c>
      <c r="G27" s="6">
        <f t="shared" si="2"/>
        <v>71.076233183856502</v>
      </c>
      <c r="H27" s="14"/>
      <c r="I27" s="14"/>
      <c r="J27" s="1"/>
      <c r="K27" s="4" t="s">
        <v>2</v>
      </c>
      <c r="L27" s="5" t="s">
        <v>56</v>
      </c>
      <c r="M27" s="4" t="s">
        <v>1</v>
      </c>
      <c r="N27" s="5">
        <v>19</v>
      </c>
      <c r="O27" s="4" t="s">
        <v>0</v>
      </c>
      <c r="P27" s="5">
        <v>15</v>
      </c>
      <c r="Q27" s="6">
        <f t="shared" si="3"/>
        <v>78.94736842105263</v>
      </c>
      <c r="R27" s="14"/>
      <c r="S27" s="14"/>
      <c r="T27" s="1"/>
      <c r="U27" s="4" t="s">
        <v>2</v>
      </c>
      <c r="V27" s="5" t="s">
        <v>56</v>
      </c>
      <c r="W27" s="4" t="s">
        <v>1</v>
      </c>
      <c r="X27" s="5">
        <v>293</v>
      </c>
      <c r="Y27" s="4" t="s">
        <v>0</v>
      </c>
      <c r="Z27" s="5">
        <v>117</v>
      </c>
      <c r="AA27" s="6">
        <f t="shared" si="4"/>
        <v>39.931740614334473</v>
      </c>
      <c r="AC27" s="1"/>
      <c r="AD27" s="1"/>
      <c r="AE27" s="1"/>
      <c r="AF27" s="1"/>
      <c r="AG27" s="1"/>
      <c r="AH27" s="1"/>
      <c r="AI27" s="1"/>
      <c r="AJ27" s="1"/>
    </row>
    <row r="28" spans="1:36" x14ac:dyDescent="0.35">
      <c r="A28" s="4" t="s">
        <v>2</v>
      </c>
      <c r="B28" s="5" t="s">
        <v>57</v>
      </c>
      <c r="C28" s="4" t="s">
        <v>1</v>
      </c>
      <c r="D28" s="5">
        <v>149</v>
      </c>
      <c r="E28" s="4" t="s">
        <v>0</v>
      </c>
      <c r="F28" s="5">
        <v>90</v>
      </c>
      <c r="G28" s="6">
        <f t="shared" si="2"/>
        <v>60.402684563758392</v>
      </c>
      <c r="H28" s="14"/>
      <c r="I28" s="14"/>
      <c r="J28" s="1"/>
      <c r="K28" s="4" t="s">
        <v>2</v>
      </c>
      <c r="L28" s="5" t="s">
        <v>57</v>
      </c>
      <c r="M28" s="4" t="s">
        <v>1</v>
      </c>
      <c r="N28" s="5">
        <v>21</v>
      </c>
      <c r="O28" s="4" t="s">
        <v>0</v>
      </c>
      <c r="P28" s="5">
        <v>17</v>
      </c>
      <c r="Q28" s="6">
        <f t="shared" si="3"/>
        <v>80.952380952380949</v>
      </c>
      <c r="R28" s="14"/>
      <c r="S28" s="14"/>
      <c r="T28" s="1"/>
      <c r="U28" s="4" t="s">
        <v>2</v>
      </c>
      <c r="V28" s="5" t="s">
        <v>57</v>
      </c>
      <c r="W28" s="4" t="s">
        <v>1</v>
      </c>
      <c r="X28" s="5">
        <v>335</v>
      </c>
      <c r="Y28" s="4" t="s">
        <v>0</v>
      </c>
      <c r="Z28" s="5">
        <v>125</v>
      </c>
      <c r="AA28" s="6">
        <f t="shared" si="4"/>
        <v>37.313432835820898</v>
      </c>
      <c r="AC28" s="1"/>
      <c r="AD28" s="1"/>
      <c r="AE28" s="1"/>
      <c r="AF28" s="1"/>
      <c r="AG28" s="1"/>
      <c r="AH28" s="1"/>
      <c r="AI28" s="1"/>
      <c r="AJ28" s="1"/>
    </row>
    <row r="29" spans="1:36" x14ac:dyDescent="0.35">
      <c r="A29" s="4" t="s">
        <v>2</v>
      </c>
      <c r="B29" s="5" t="s">
        <v>58</v>
      </c>
      <c r="C29" s="4" t="s">
        <v>1</v>
      </c>
      <c r="D29" s="5">
        <v>931</v>
      </c>
      <c r="E29" s="4" t="s">
        <v>0</v>
      </c>
      <c r="F29" s="5">
        <v>626</v>
      </c>
      <c r="G29" s="6">
        <f t="shared" si="2"/>
        <v>67.23952738990333</v>
      </c>
      <c r="H29" s="14"/>
      <c r="I29" s="14"/>
      <c r="J29" s="1"/>
      <c r="K29" s="4" t="s">
        <v>2</v>
      </c>
      <c r="L29" s="5" t="s">
        <v>58</v>
      </c>
      <c r="M29" s="4" t="s">
        <v>1</v>
      </c>
      <c r="N29" s="5">
        <v>39</v>
      </c>
      <c r="O29" s="4" t="s">
        <v>0</v>
      </c>
      <c r="P29" s="5">
        <v>29</v>
      </c>
      <c r="Q29" s="6">
        <f t="shared" si="3"/>
        <v>74.358974358974365</v>
      </c>
      <c r="R29" s="14"/>
      <c r="S29" s="14"/>
      <c r="T29" s="1"/>
      <c r="U29" s="4" t="s">
        <v>2</v>
      </c>
      <c r="V29" s="5" t="s">
        <v>58</v>
      </c>
      <c r="W29" s="4" t="s">
        <v>1</v>
      </c>
      <c r="X29" s="5">
        <v>158</v>
      </c>
      <c r="Y29" s="4" t="s">
        <v>0</v>
      </c>
      <c r="Z29" s="5">
        <v>102</v>
      </c>
      <c r="AA29" s="6">
        <f t="shared" si="4"/>
        <v>64.556962025316452</v>
      </c>
      <c r="AC29" s="1"/>
      <c r="AD29" s="1"/>
      <c r="AE29" s="1"/>
      <c r="AF29" s="1"/>
      <c r="AG29" s="1"/>
      <c r="AH29" s="1"/>
      <c r="AI29" s="1"/>
      <c r="AJ29" s="1"/>
    </row>
    <row r="30" spans="1:36" x14ac:dyDescent="0.35">
      <c r="A30" s="4" t="s">
        <v>2</v>
      </c>
      <c r="B30" s="5" t="s">
        <v>59</v>
      </c>
      <c r="C30" s="4" t="s">
        <v>1</v>
      </c>
      <c r="D30" s="5">
        <v>71</v>
      </c>
      <c r="E30" s="4" t="s">
        <v>0</v>
      </c>
      <c r="F30" s="5">
        <v>55</v>
      </c>
      <c r="G30" s="6">
        <f t="shared" si="2"/>
        <v>77.464788732394368</v>
      </c>
      <c r="H30" s="14"/>
      <c r="I30" s="14"/>
      <c r="J30" s="1"/>
      <c r="K30" s="4" t="s">
        <v>2</v>
      </c>
      <c r="L30" s="5" t="s">
        <v>59</v>
      </c>
      <c r="M30" s="4" t="s">
        <v>1</v>
      </c>
      <c r="N30" s="5">
        <v>10</v>
      </c>
      <c r="O30" s="4" t="s">
        <v>0</v>
      </c>
      <c r="P30" s="5">
        <v>10</v>
      </c>
      <c r="Q30" s="6">
        <f t="shared" si="3"/>
        <v>100</v>
      </c>
      <c r="R30" s="14"/>
      <c r="S30" s="14"/>
      <c r="T30" s="1"/>
      <c r="U30" s="4" t="s">
        <v>2</v>
      </c>
      <c r="V30" s="5" t="s">
        <v>59</v>
      </c>
      <c r="W30" s="4" t="s">
        <v>1</v>
      </c>
      <c r="X30" s="5">
        <v>67</v>
      </c>
      <c r="Y30" s="4" t="s">
        <v>0</v>
      </c>
      <c r="Z30" s="5">
        <v>46</v>
      </c>
      <c r="AA30" s="6">
        <f t="shared" si="4"/>
        <v>68.656716417910445</v>
      </c>
      <c r="AC30" s="1"/>
      <c r="AD30" s="1"/>
      <c r="AE30" s="1"/>
      <c r="AF30" s="1"/>
      <c r="AG30" s="1"/>
      <c r="AH30" s="1"/>
      <c r="AI30" s="1"/>
      <c r="AJ30" s="1"/>
    </row>
    <row r="31" spans="1:36" x14ac:dyDescent="0.35">
      <c r="A31" s="4" t="s">
        <v>2</v>
      </c>
      <c r="B31" s="5" t="s">
        <v>60</v>
      </c>
      <c r="C31" s="4" t="s">
        <v>1</v>
      </c>
      <c r="D31" s="5">
        <v>54</v>
      </c>
      <c r="E31" s="4" t="s">
        <v>0</v>
      </c>
      <c r="F31" s="5">
        <v>49</v>
      </c>
      <c r="G31" s="6">
        <f t="shared" si="2"/>
        <v>90.740740740740748</v>
      </c>
      <c r="H31" s="14"/>
      <c r="I31" s="14"/>
      <c r="J31" s="1"/>
      <c r="K31" s="4" t="s">
        <v>2</v>
      </c>
      <c r="L31" s="5" t="s">
        <v>60</v>
      </c>
      <c r="M31" s="4" t="s">
        <v>1</v>
      </c>
      <c r="N31" s="5">
        <v>8</v>
      </c>
      <c r="O31" s="4" t="s">
        <v>0</v>
      </c>
      <c r="P31" s="5">
        <v>5</v>
      </c>
      <c r="Q31" s="6">
        <f t="shared" si="3"/>
        <v>62.5</v>
      </c>
      <c r="R31" s="14"/>
      <c r="S31" s="14"/>
      <c r="T31" s="1"/>
      <c r="U31" s="4" t="s">
        <v>2</v>
      </c>
      <c r="V31" s="5" t="s">
        <v>60</v>
      </c>
      <c r="W31" s="4" t="s">
        <v>1</v>
      </c>
      <c r="X31" s="5">
        <v>185</v>
      </c>
      <c r="Y31" s="4" t="s">
        <v>0</v>
      </c>
      <c r="Z31" s="5">
        <v>83</v>
      </c>
      <c r="AA31" s="6">
        <f t="shared" si="4"/>
        <v>44.86486486486487</v>
      </c>
      <c r="AC31" s="1"/>
      <c r="AD31" s="1"/>
      <c r="AE31" s="1"/>
      <c r="AF31" s="1"/>
      <c r="AG31" s="1"/>
      <c r="AH31" s="1"/>
      <c r="AI31" s="1"/>
      <c r="AJ31" s="1"/>
    </row>
    <row r="32" spans="1:36" x14ac:dyDescent="0.35">
      <c r="A32" s="4" t="s">
        <v>2</v>
      </c>
      <c r="B32" s="5" t="s">
        <v>61</v>
      </c>
      <c r="C32" s="4" t="s">
        <v>1</v>
      </c>
      <c r="D32" s="5">
        <v>176</v>
      </c>
      <c r="E32" s="4" t="s">
        <v>0</v>
      </c>
      <c r="F32" s="5">
        <v>126</v>
      </c>
      <c r="G32" s="6">
        <f t="shared" si="2"/>
        <v>71.590909090909093</v>
      </c>
      <c r="H32" s="14"/>
      <c r="I32" s="14"/>
      <c r="J32" s="1"/>
      <c r="K32" s="4" t="s">
        <v>2</v>
      </c>
      <c r="L32" s="5" t="s">
        <v>61</v>
      </c>
      <c r="M32" s="4" t="s">
        <v>1</v>
      </c>
      <c r="N32" s="5">
        <v>50</v>
      </c>
      <c r="O32" s="4" t="s">
        <v>0</v>
      </c>
      <c r="P32" s="5">
        <v>26</v>
      </c>
      <c r="Q32" s="6">
        <f t="shared" si="3"/>
        <v>52</v>
      </c>
      <c r="R32" s="14"/>
      <c r="S32" s="14"/>
      <c r="T32" s="1"/>
      <c r="U32" s="4" t="s">
        <v>2</v>
      </c>
      <c r="V32" s="5" t="s">
        <v>61</v>
      </c>
      <c r="W32" s="4" t="s">
        <v>1</v>
      </c>
      <c r="X32" s="5">
        <v>288</v>
      </c>
      <c r="Y32" s="4" t="s">
        <v>0</v>
      </c>
      <c r="Z32" s="5">
        <v>123</v>
      </c>
      <c r="AA32" s="6">
        <f t="shared" si="4"/>
        <v>42.708333333333329</v>
      </c>
      <c r="AC32" s="1"/>
      <c r="AD32" s="1"/>
      <c r="AE32" s="1"/>
      <c r="AF32" s="1"/>
      <c r="AG32" s="1"/>
      <c r="AH32" s="1"/>
      <c r="AI32" s="1"/>
      <c r="AJ32" s="1"/>
    </row>
    <row r="33" spans="1:36" x14ac:dyDescent="0.35">
      <c r="A33" s="4" t="s">
        <v>2</v>
      </c>
      <c r="B33" s="5" t="s">
        <v>62</v>
      </c>
      <c r="C33" s="4" t="s">
        <v>1</v>
      </c>
      <c r="D33" s="5">
        <v>207</v>
      </c>
      <c r="E33" s="4" t="s">
        <v>0</v>
      </c>
      <c r="F33" s="5">
        <v>138</v>
      </c>
      <c r="G33" s="6">
        <f t="shared" si="2"/>
        <v>66.666666666666657</v>
      </c>
      <c r="H33" s="14"/>
      <c r="I33" s="14"/>
      <c r="J33" s="1"/>
      <c r="K33" s="4" t="s">
        <v>2</v>
      </c>
      <c r="L33" s="5" t="s">
        <v>62</v>
      </c>
      <c r="M33" s="4" t="s">
        <v>1</v>
      </c>
      <c r="N33" s="5">
        <v>31</v>
      </c>
      <c r="O33" s="4" t="s">
        <v>0</v>
      </c>
      <c r="P33" s="5">
        <v>22</v>
      </c>
      <c r="Q33" s="6">
        <f t="shared" si="3"/>
        <v>70.967741935483872</v>
      </c>
      <c r="R33" s="14"/>
      <c r="S33" s="14"/>
      <c r="T33" s="1"/>
      <c r="U33" s="4" t="s">
        <v>2</v>
      </c>
      <c r="V33" s="5" t="s">
        <v>62</v>
      </c>
      <c r="W33" s="4" t="s">
        <v>1</v>
      </c>
      <c r="X33" s="5">
        <v>154</v>
      </c>
      <c r="Y33" s="4" t="s">
        <v>0</v>
      </c>
      <c r="Z33" s="5">
        <v>69</v>
      </c>
      <c r="AA33" s="6">
        <f t="shared" si="4"/>
        <v>44.805194805194802</v>
      </c>
      <c r="AC33" s="1"/>
      <c r="AD33" s="1"/>
      <c r="AE33" s="1"/>
      <c r="AF33" s="1"/>
      <c r="AG33" s="1"/>
      <c r="AH33" s="1"/>
      <c r="AI33" s="1"/>
      <c r="AJ33" s="1"/>
    </row>
    <row r="34" spans="1:36" x14ac:dyDescent="0.35">
      <c r="A34" s="4" t="s">
        <v>2</v>
      </c>
      <c r="B34" s="5" t="s">
        <v>63</v>
      </c>
      <c r="C34" s="4" t="s">
        <v>1</v>
      </c>
      <c r="D34" s="5">
        <v>243</v>
      </c>
      <c r="E34" s="4" t="s">
        <v>0</v>
      </c>
      <c r="F34" s="5">
        <v>161</v>
      </c>
      <c r="G34" s="6">
        <f t="shared" si="2"/>
        <v>66.255144032921805</v>
      </c>
      <c r="H34" s="14"/>
      <c r="I34" s="14"/>
      <c r="J34" s="1"/>
      <c r="K34" s="4" t="s">
        <v>2</v>
      </c>
      <c r="L34" s="5" t="s">
        <v>63</v>
      </c>
      <c r="M34" s="4" t="s">
        <v>1</v>
      </c>
      <c r="N34" s="5">
        <v>13</v>
      </c>
      <c r="O34" s="4" t="s">
        <v>0</v>
      </c>
      <c r="P34" s="5">
        <v>11</v>
      </c>
      <c r="Q34" s="6">
        <f t="shared" si="3"/>
        <v>84.615384615384613</v>
      </c>
      <c r="R34" s="14"/>
      <c r="S34" s="14"/>
      <c r="T34" s="1"/>
      <c r="U34" s="4" t="s">
        <v>2</v>
      </c>
      <c r="V34" s="5" t="s">
        <v>63</v>
      </c>
      <c r="W34" s="4" t="s">
        <v>1</v>
      </c>
      <c r="X34" s="5">
        <v>169</v>
      </c>
      <c r="Y34" s="4" t="s">
        <v>0</v>
      </c>
      <c r="Z34" s="5">
        <v>79</v>
      </c>
      <c r="AA34" s="6">
        <f t="shared" si="4"/>
        <v>46.745562130177518</v>
      </c>
      <c r="AC34" s="1"/>
      <c r="AD34" s="1"/>
      <c r="AE34" s="1"/>
      <c r="AF34" s="1"/>
      <c r="AG34" s="1"/>
      <c r="AH34" s="1"/>
      <c r="AI34" s="1"/>
      <c r="AJ34" s="1"/>
    </row>
    <row r="35" spans="1:36" ht="15" thickBot="1" x14ac:dyDescent="0.4">
      <c r="A35" s="10" t="s">
        <v>2</v>
      </c>
      <c r="B35" s="11" t="s">
        <v>64</v>
      </c>
      <c r="C35" s="10" t="s">
        <v>1</v>
      </c>
      <c r="D35" s="11">
        <v>185</v>
      </c>
      <c r="E35" s="10" t="s">
        <v>0</v>
      </c>
      <c r="F35" s="11">
        <v>130</v>
      </c>
      <c r="G35" s="12">
        <f t="shared" si="2"/>
        <v>70.270270270270274</v>
      </c>
      <c r="H35" s="14"/>
      <c r="I35" s="14"/>
      <c r="J35" s="1"/>
      <c r="K35" s="10" t="s">
        <v>2</v>
      </c>
      <c r="L35" s="11" t="s">
        <v>64</v>
      </c>
      <c r="M35" s="10" t="s">
        <v>1</v>
      </c>
      <c r="N35" s="11">
        <v>46</v>
      </c>
      <c r="O35" s="10" t="s">
        <v>0</v>
      </c>
      <c r="P35" s="11">
        <v>32</v>
      </c>
      <c r="Q35" s="12">
        <f t="shared" si="3"/>
        <v>69.565217391304344</v>
      </c>
      <c r="R35" s="14"/>
      <c r="S35" s="14"/>
      <c r="T35" s="1"/>
      <c r="U35" s="10" t="s">
        <v>2</v>
      </c>
      <c r="V35" s="11" t="s">
        <v>64</v>
      </c>
      <c r="W35" s="10" t="s">
        <v>1</v>
      </c>
      <c r="X35" s="11">
        <v>30</v>
      </c>
      <c r="Y35" s="10" t="s">
        <v>0</v>
      </c>
      <c r="Z35" s="11">
        <v>19</v>
      </c>
      <c r="AA35" s="12">
        <f t="shared" si="4"/>
        <v>63.333333333333329</v>
      </c>
      <c r="AC35" s="1"/>
      <c r="AD35" s="1"/>
      <c r="AE35" s="1"/>
      <c r="AF35" s="1"/>
      <c r="AG35" s="1"/>
      <c r="AH35" s="1"/>
      <c r="AI35" s="1"/>
      <c r="AJ35" s="1"/>
    </row>
    <row r="36" spans="1:36" ht="15" thickTop="1" x14ac:dyDescent="0.35">
      <c r="A36" s="7" t="s">
        <v>11</v>
      </c>
      <c r="B36" s="8"/>
      <c r="C36" s="8"/>
      <c r="D36" s="9">
        <f>AVERAGE(D21:D35)</f>
        <v>266.73333333333335</v>
      </c>
      <c r="E36" s="9"/>
      <c r="F36" s="9">
        <f>AVERAGE(F21:F35)</f>
        <v>179.93333333333334</v>
      </c>
      <c r="G36" s="9">
        <f>AVERAGE(G21:G35)</f>
        <v>68.343031262715613</v>
      </c>
      <c r="H36" s="14"/>
      <c r="I36" s="14"/>
      <c r="J36" s="1"/>
      <c r="K36" s="7" t="s">
        <v>11</v>
      </c>
      <c r="L36" s="8"/>
      <c r="M36" s="8"/>
      <c r="N36" s="9">
        <f>AVERAGE(N21:N35)</f>
        <v>50.866666666666667</v>
      </c>
      <c r="O36" s="9"/>
      <c r="P36" s="9">
        <f>AVERAGE(P21:P35)</f>
        <v>26.8</v>
      </c>
      <c r="Q36" s="9">
        <f>AVERAGE(Q21:Q35)</f>
        <v>70.760635331159676</v>
      </c>
      <c r="R36" s="14"/>
      <c r="S36" s="14"/>
      <c r="T36" s="1"/>
      <c r="U36" s="7" t="s">
        <v>11</v>
      </c>
      <c r="V36" s="8"/>
      <c r="W36" s="8"/>
      <c r="X36" s="9">
        <f>AVERAGE(X21:X35)</f>
        <v>171.73333333333332</v>
      </c>
      <c r="Y36" s="9"/>
      <c r="Z36" s="9">
        <f>AVERAGE(Z21:Z35)</f>
        <v>81.466666666666669</v>
      </c>
      <c r="AA36" s="9">
        <f>AVERAGE(AA21:AA35)</f>
        <v>53.124513507482241</v>
      </c>
    </row>
    <row r="37" spans="1:36" x14ac:dyDescent="0.35">
      <c r="A37" s="4" t="s">
        <v>9</v>
      </c>
      <c r="B37" s="5"/>
      <c r="C37" s="5"/>
      <c r="D37" s="5">
        <f>SUM(D21:D35)</f>
        <v>4001</v>
      </c>
      <c r="E37" s="5"/>
      <c r="F37" s="5">
        <f t="shared" ref="F37" si="5">SUM(F21:F35)</f>
        <v>2699</v>
      </c>
      <c r="G37" s="5"/>
      <c r="H37" s="1"/>
      <c r="I37" s="1"/>
      <c r="J37" s="1"/>
      <c r="K37" s="4" t="s">
        <v>9</v>
      </c>
      <c r="L37" s="5"/>
      <c r="M37" s="5"/>
      <c r="N37" s="5">
        <f>SUM(N21:N35)</f>
        <v>763</v>
      </c>
      <c r="O37" s="5"/>
      <c r="P37" s="5">
        <f t="shared" ref="P37" si="6">SUM(P21:P35)</f>
        <v>402</v>
      </c>
      <c r="Q37" s="5"/>
      <c r="R37" s="1"/>
      <c r="S37" s="1"/>
      <c r="T37" s="1"/>
      <c r="U37" s="4" t="s">
        <v>9</v>
      </c>
      <c r="V37" s="5"/>
      <c r="W37" s="5"/>
      <c r="X37" s="5">
        <f>SUM(X21:X35)</f>
        <v>2576</v>
      </c>
      <c r="Y37" s="5"/>
      <c r="Z37" s="5">
        <f t="shared" ref="Z37" si="7">SUM(Z21:Z35)</f>
        <v>1222</v>
      </c>
      <c r="AA37" s="5"/>
    </row>
    <row r="38" spans="1:36" x14ac:dyDescent="0.35">
      <c r="A38" s="19"/>
      <c r="B38" s="20"/>
      <c r="C38" s="20"/>
      <c r="D38" s="20"/>
      <c r="E38" s="20"/>
      <c r="F38" s="20"/>
      <c r="G38" s="20"/>
      <c r="K38" s="19"/>
      <c r="L38" s="20"/>
      <c r="M38" s="20"/>
      <c r="N38" s="20"/>
      <c r="O38" s="20"/>
      <c r="P38" s="20"/>
      <c r="Q38" s="20"/>
    </row>
    <row r="39" spans="1:36" x14ac:dyDescent="0.35">
      <c r="A39" s="28" t="s">
        <v>5</v>
      </c>
      <c r="B39" s="28"/>
      <c r="C39" s="28"/>
      <c r="D39" s="28"/>
      <c r="E39" s="28"/>
      <c r="F39" s="28"/>
      <c r="G39" s="3" t="s">
        <v>10</v>
      </c>
      <c r="H39" s="13"/>
      <c r="I39" s="13"/>
      <c r="J39" s="1"/>
      <c r="K39" s="28" t="s">
        <v>6</v>
      </c>
      <c r="L39" s="28"/>
      <c r="M39" s="28"/>
      <c r="N39" s="28"/>
      <c r="O39" s="28"/>
      <c r="P39" s="28"/>
      <c r="Q39" s="3" t="s">
        <v>10</v>
      </c>
      <c r="R39" s="13"/>
    </row>
    <row r="40" spans="1:36" x14ac:dyDescent="0.35">
      <c r="A40" s="4" t="s">
        <v>2</v>
      </c>
      <c r="B40" s="5" t="s">
        <v>50</v>
      </c>
      <c r="C40" s="4" t="s">
        <v>1</v>
      </c>
      <c r="D40" s="5">
        <v>192</v>
      </c>
      <c r="E40" s="4" t="s">
        <v>0</v>
      </c>
      <c r="F40" s="5">
        <v>176</v>
      </c>
      <c r="G40" s="6">
        <f>(F40/D40)*100</f>
        <v>91.666666666666657</v>
      </c>
      <c r="H40" s="14" t="s">
        <v>34</v>
      </c>
      <c r="I40" s="14"/>
      <c r="J40" s="1"/>
      <c r="K40" s="4" t="s">
        <v>2</v>
      </c>
      <c r="L40" s="5" t="s">
        <v>50</v>
      </c>
      <c r="M40" s="4" t="s">
        <v>1</v>
      </c>
      <c r="N40" s="5">
        <v>302</v>
      </c>
      <c r="O40" s="4" t="s">
        <v>0</v>
      </c>
      <c r="P40" s="5">
        <v>249</v>
      </c>
      <c r="Q40" s="6">
        <f>(P40/N40)*100</f>
        <v>82.450331125827816</v>
      </c>
      <c r="R40" s="14" t="s">
        <v>34</v>
      </c>
    </row>
    <row r="41" spans="1:36" x14ac:dyDescent="0.35">
      <c r="A41" s="4" t="s">
        <v>2</v>
      </c>
      <c r="B41" s="5" t="s">
        <v>51</v>
      </c>
      <c r="C41" s="4" t="s">
        <v>1</v>
      </c>
      <c r="D41" s="5">
        <v>52</v>
      </c>
      <c r="E41" s="4" t="s">
        <v>0</v>
      </c>
      <c r="F41" s="5">
        <v>49</v>
      </c>
      <c r="G41" s="6">
        <f t="shared" ref="G41:G54" si="8">(F41/D41)*100</f>
        <v>94.230769230769226</v>
      </c>
      <c r="H41" s="14">
        <f>SUM(F40:F42,F49)</f>
        <v>402</v>
      </c>
      <c r="I41" s="14"/>
      <c r="J41" s="1"/>
      <c r="K41" s="4" t="s">
        <v>2</v>
      </c>
      <c r="L41" s="5" t="s">
        <v>51</v>
      </c>
      <c r="M41" s="4" t="s">
        <v>1</v>
      </c>
      <c r="N41" s="5">
        <v>29</v>
      </c>
      <c r="O41" s="4" t="s">
        <v>0</v>
      </c>
      <c r="P41" s="5">
        <v>24</v>
      </c>
      <c r="Q41" s="6">
        <f t="shared" ref="Q41:Q54" si="9">(P41/N41)*100</f>
        <v>82.758620689655174</v>
      </c>
      <c r="R41" s="14">
        <f>SUM(P40:P42,P49)</f>
        <v>534</v>
      </c>
    </row>
    <row r="42" spans="1:36" x14ac:dyDescent="0.35">
      <c r="A42" s="4" t="s">
        <v>2</v>
      </c>
      <c r="B42" s="5" t="s">
        <v>52</v>
      </c>
      <c r="C42" s="4" t="s">
        <v>1</v>
      </c>
      <c r="D42" s="5">
        <v>123</v>
      </c>
      <c r="E42" s="4" t="s">
        <v>0</v>
      </c>
      <c r="F42" s="5">
        <v>107</v>
      </c>
      <c r="G42" s="6">
        <f t="shared" si="8"/>
        <v>86.99186991869918</v>
      </c>
      <c r="H42" s="14" t="s">
        <v>35</v>
      </c>
      <c r="I42" s="14"/>
      <c r="J42" s="1"/>
      <c r="K42" s="4" t="s">
        <v>2</v>
      </c>
      <c r="L42" s="5" t="s">
        <v>52</v>
      </c>
      <c r="M42" s="4" t="s">
        <v>1</v>
      </c>
      <c r="N42" s="5">
        <v>138</v>
      </c>
      <c r="O42" s="4" t="s">
        <v>0</v>
      </c>
      <c r="P42" s="5">
        <v>115</v>
      </c>
      <c r="Q42" s="6">
        <f t="shared" si="9"/>
        <v>83.333333333333343</v>
      </c>
      <c r="R42" s="14" t="s">
        <v>35</v>
      </c>
    </row>
    <row r="43" spans="1:36" x14ac:dyDescent="0.35">
      <c r="A43" s="4" t="s">
        <v>2</v>
      </c>
      <c r="B43" s="5" t="s">
        <v>53</v>
      </c>
      <c r="C43" s="4" t="s">
        <v>1</v>
      </c>
      <c r="D43" s="5">
        <v>259</v>
      </c>
      <c r="E43" s="4" t="s">
        <v>0</v>
      </c>
      <c r="F43" s="5">
        <v>207</v>
      </c>
      <c r="G43" s="6">
        <f t="shared" si="8"/>
        <v>79.922779922779924</v>
      </c>
      <c r="H43" s="14">
        <f>SUM(F43:F48,F50:F54)</f>
        <v>1230</v>
      </c>
      <c r="I43" s="14"/>
      <c r="J43" s="1"/>
      <c r="K43" s="4" t="s">
        <v>2</v>
      </c>
      <c r="L43" s="5" t="s">
        <v>53</v>
      </c>
      <c r="M43" s="4" t="s">
        <v>1</v>
      </c>
      <c r="N43" s="5">
        <v>494</v>
      </c>
      <c r="O43" s="4" t="s">
        <v>0</v>
      </c>
      <c r="P43" s="5">
        <v>269</v>
      </c>
      <c r="Q43" s="6">
        <f t="shared" si="9"/>
        <v>54.453441295546554</v>
      </c>
      <c r="R43" s="14">
        <f>SUM(P43:P48,P50:P54)</f>
        <v>1595</v>
      </c>
    </row>
    <row r="44" spans="1:36" x14ac:dyDescent="0.35">
      <c r="A44" s="4" t="s">
        <v>2</v>
      </c>
      <c r="B44" s="5" t="s">
        <v>54</v>
      </c>
      <c r="C44" s="4" t="s">
        <v>1</v>
      </c>
      <c r="D44" s="5">
        <v>198</v>
      </c>
      <c r="E44" s="4" t="s">
        <v>0</v>
      </c>
      <c r="F44" s="5">
        <v>163</v>
      </c>
      <c r="G44" s="6">
        <f t="shared" si="8"/>
        <v>82.323232323232318</v>
      </c>
      <c r="H44" s="14"/>
      <c r="I44" s="14"/>
      <c r="J44" s="1"/>
      <c r="K44" s="4" t="s">
        <v>2</v>
      </c>
      <c r="L44" s="5" t="s">
        <v>54</v>
      </c>
      <c r="M44" s="4" t="s">
        <v>1</v>
      </c>
      <c r="N44" s="5">
        <v>431</v>
      </c>
      <c r="O44" s="4" t="s">
        <v>0</v>
      </c>
      <c r="P44" s="5">
        <v>306</v>
      </c>
      <c r="Q44" s="6">
        <f t="shared" si="9"/>
        <v>70.997679814385151</v>
      </c>
      <c r="R44" s="14"/>
    </row>
    <row r="45" spans="1:36" x14ac:dyDescent="0.35">
      <c r="A45" s="4" t="s">
        <v>2</v>
      </c>
      <c r="B45" s="5" t="s">
        <v>55</v>
      </c>
      <c r="C45" s="4" t="s">
        <v>1</v>
      </c>
      <c r="D45" s="5">
        <v>131</v>
      </c>
      <c r="E45" s="4" t="s">
        <v>0</v>
      </c>
      <c r="F45" s="5">
        <v>118</v>
      </c>
      <c r="G45" s="6">
        <f t="shared" si="8"/>
        <v>90.07633587786259</v>
      </c>
      <c r="H45" s="14"/>
      <c r="I45" s="14"/>
      <c r="J45" s="1"/>
      <c r="K45" s="4" t="s">
        <v>2</v>
      </c>
      <c r="L45" s="5" t="s">
        <v>55</v>
      </c>
      <c r="M45" s="4" t="s">
        <v>1</v>
      </c>
      <c r="N45" s="5">
        <v>168</v>
      </c>
      <c r="O45" s="4" t="s">
        <v>0</v>
      </c>
      <c r="P45" s="5">
        <v>137</v>
      </c>
      <c r="Q45" s="6">
        <f t="shared" si="9"/>
        <v>81.547619047619051</v>
      </c>
      <c r="R45" s="14"/>
    </row>
    <row r="46" spans="1:36" x14ac:dyDescent="0.35">
      <c r="A46" s="4" t="s">
        <v>2</v>
      </c>
      <c r="B46" s="5" t="s">
        <v>56</v>
      </c>
      <c r="C46" s="4" t="s">
        <v>1</v>
      </c>
      <c r="D46" s="5">
        <v>161</v>
      </c>
      <c r="E46" s="4" t="s">
        <v>0</v>
      </c>
      <c r="F46" s="5">
        <v>140</v>
      </c>
      <c r="G46" s="6">
        <f t="shared" si="8"/>
        <v>86.956521739130437</v>
      </c>
      <c r="H46" s="14"/>
      <c r="I46" s="14"/>
      <c r="J46" s="1"/>
      <c r="K46" s="4" t="s">
        <v>2</v>
      </c>
      <c r="L46" s="5" t="s">
        <v>56</v>
      </c>
      <c r="M46" s="4" t="s">
        <v>1</v>
      </c>
      <c r="N46" s="5">
        <v>239</v>
      </c>
      <c r="O46" s="4" t="s">
        <v>0</v>
      </c>
      <c r="P46" s="5">
        <v>202</v>
      </c>
      <c r="Q46" s="6">
        <f t="shared" si="9"/>
        <v>84.51882845188284</v>
      </c>
      <c r="R46" s="14"/>
    </row>
    <row r="47" spans="1:36" x14ac:dyDescent="0.35">
      <c r="A47" s="4" t="s">
        <v>2</v>
      </c>
      <c r="B47" s="5" t="s">
        <v>57</v>
      </c>
      <c r="C47" s="4" t="s">
        <v>1</v>
      </c>
      <c r="D47" s="5">
        <v>87</v>
      </c>
      <c r="E47" s="4" t="s">
        <v>0</v>
      </c>
      <c r="F47" s="5">
        <v>82</v>
      </c>
      <c r="G47" s="6">
        <f t="shared" si="8"/>
        <v>94.252873563218387</v>
      </c>
      <c r="H47" s="14"/>
      <c r="I47" s="14"/>
      <c r="J47" s="1"/>
      <c r="K47" s="4" t="s">
        <v>2</v>
      </c>
      <c r="L47" s="5" t="s">
        <v>57</v>
      </c>
      <c r="M47" s="4" t="s">
        <v>1</v>
      </c>
      <c r="N47" s="5">
        <v>101</v>
      </c>
      <c r="O47" s="4" t="s">
        <v>0</v>
      </c>
      <c r="P47" s="5">
        <v>76</v>
      </c>
      <c r="Q47" s="6">
        <f t="shared" si="9"/>
        <v>75.247524752475243</v>
      </c>
      <c r="R47" s="14"/>
    </row>
    <row r="48" spans="1:36" x14ac:dyDescent="0.35">
      <c r="A48" s="4" t="s">
        <v>2</v>
      </c>
      <c r="B48" s="5" t="s">
        <v>58</v>
      </c>
      <c r="C48" s="4" t="s">
        <v>1</v>
      </c>
      <c r="D48" s="5">
        <v>166</v>
      </c>
      <c r="E48" s="4" t="s">
        <v>0</v>
      </c>
      <c r="F48" s="5">
        <v>135</v>
      </c>
      <c r="G48" s="6">
        <f t="shared" si="8"/>
        <v>81.325301204819283</v>
      </c>
      <c r="H48" s="14"/>
      <c r="I48" s="14"/>
      <c r="J48" s="1"/>
      <c r="K48" s="4" t="s">
        <v>2</v>
      </c>
      <c r="L48" s="5" t="s">
        <v>58</v>
      </c>
      <c r="M48" s="4" t="s">
        <v>1</v>
      </c>
      <c r="N48" s="5">
        <v>95</v>
      </c>
      <c r="O48" s="4" t="s">
        <v>0</v>
      </c>
      <c r="P48" s="5">
        <v>81</v>
      </c>
      <c r="Q48" s="6">
        <f t="shared" si="9"/>
        <v>85.263157894736835</v>
      </c>
      <c r="R48" s="14"/>
    </row>
    <row r="49" spans="1:18" x14ac:dyDescent="0.35">
      <c r="A49" s="4" t="s">
        <v>2</v>
      </c>
      <c r="B49" s="5" t="s">
        <v>59</v>
      </c>
      <c r="C49" s="4" t="s">
        <v>1</v>
      </c>
      <c r="D49" s="5">
        <v>77</v>
      </c>
      <c r="E49" s="4" t="s">
        <v>0</v>
      </c>
      <c r="F49" s="5">
        <v>70</v>
      </c>
      <c r="G49" s="6">
        <f t="shared" si="8"/>
        <v>90.909090909090907</v>
      </c>
      <c r="H49" s="14"/>
      <c r="I49" s="14"/>
      <c r="J49" s="1"/>
      <c r="K49" s="4" t="s">
        <v>2</v>
      </c>
      <c r="L49" s="5" t="s">
        <v>59</v>
      </c>
      <c r="M49" s="4" t="s">
        <v>1</v>
      </c>
      <c r="N49" s="5">
        <v>177</v>
      </c>
      <c r="O49" s="4" t="s">
        <v>0</v>
      </c>
      <c r="P49" s="5">
        <v>146</v>
      </c>
      <c r="Q49" s="6">
        <f t="shared" si="9"/>
        <v>82.485875706214685</v>
      </c>
      <c r="R49" s="14"/>
    </row>
    <row r="50" spans="1:18" x14ac:dyDescent="0.35">
      <c r="A50" s="4" t="s">
        <v>2</v>
      </c>
      <c r="B50" s="5" t="s">
        <v>60</v>
      </c>
      <c r="C50" s="4" t="s">
        <v>1</v>
      </c>
      <c r="D50" s="5">
        <v>55</v>
      </c>
      <c r="E50" s="4" t="s">
        <v>0</v>
      </c>
      <c r="F50" s="5">
        <v>52</v>
      </c>
      <c r="G50" s="6">
        <f t="shared" si="8"/>
        <v>94.545454545454547</v>
      </c>
      <c r="H50" s="14"/>
      <c r="I50" s="14"/>
      <c r="J50" s="1"/>
      <c r="K50" s="4" t="s">
        <v>2</v>
      </c>
      <c r="L50" s="5" t="s">
        <v>60</v>
      </c>
      <c r="M50" s="4" t="s">
        <v>1</v>
      </c>
      <c r="N50" s="5">
        <v>88</v>
      </c>
      <c r="O50" s="4" t="s">
        <v>0</v>
      </c>
      <c r="P50" s="5">
        <v>72</v>
      </c>
      <c r="Q50" s="6">
        <f t="shared" si="9"/>
        <v>81.818181818181827</v>
      </c>
      <c r="R50" s="14"/>
    </row>
    <row r="51" spans="1:18" x14ac:dyDescent="0.35">
      <c r="A51" s="4" t="s">
        <v>2</v>
      </c>
      <c r="B51" s="5" t="s">
        <v>61</v>
      </c>
      <c r="C51" s="4" t="s">
        <v>1</v>
      </c>
      <c r="D51" s="5">
        <v>81</v>
      </c>
      <c r="E51" s="4" t="s">
        <v>0</v>
      </c>
      <c r="F51" s="5">
        <v>73</v>
      </c>
      <c r="G51" s="6">
        <f t="shared" si="8"/>
        <v>90.123456790123456</v>
      </c>
      <c r="H51" s="14"/>
      <c r="I51" s="14"/>
      <c r="J51" s="1"/>
      <c r="K51" s="4" t="s">
        <v>2</v>
      </c>
      <c r="L51" s="5" t="s">
        <v>61</v>
      </c>
      <c r="M51" s="4" t="s">
        <v>1</v>
      </c>
      <c r="N51" s="5">
        <v>104</v>
      </c>
      <c r="O51" s="4" t="s">
        <v>0</v>
      </c>
      <c r="P51" s="5">
        <v>95</v>
      </c>
      <c r="Q51" s="6">
        <f t="shared" si="9"/>
        <v>91.34615384615384</v>
      </c>
      <c r="R51" s="14"/>
    </row>
    <row r="52" spans="1:18" x14ac:dyDescent="0.35">
      <c r="A52" s="4" t="s">
        <v>2</v>
      </c>
      <c r="B52" s="5" t="s">
        <v>62</v>
      </c>
      <c r="C52" s="4" t="s">
        <v>1</v>
      </c>
      <c r="D52" s="5">
        <v>113</v>
      </c>
      <c r="E52" s="4" t="s">
        <v>0</v>
      </c>
      <c r="F52" s="5">
        <v>98</v>
      </c>
      <c r="G52" s="6">
        <f t="shared" si="8"/>
        <v>86.725663716814154</v>
      </c>
      <c r="H52" s="14"/>
      <c r="I52" s="14"/>
      <c r="J52" s="1"/>
      <c r="K52" s="4" t="s">
        <v>2</v>
      </c>
      <c r="L52" s="5" t="s">
        <v>62</v>
      </c>
      <c r="M52" s="4" t="s">
        <v>1</v>
      </c>
      <c r="N52" s="5">
        <v>275</v>
      </c>
      <c r="O52" s="4" t="s">
        <v>0</v>
      </c>
      <c r="P52" s="5">
        <v>214</v>
      </c>
      <c r="Q52" s="6">
        <f t="shared" si="9"/>
        <v>77.818181818181813</v>
      </c>
      <c r="R52" s="14"/>
    </row>
    <row r="53" spans="1:18" x14ac:dyDescent="0.35">
      <c r="A53" s="4" t="s">
        <v>2</v>
      </c>
      <c r="B53" s="5" t="s">
        <v>63</v>
      </c>
      <c r="C53" s="4" t="s">
        <v>1</v>
      </c>
      <c r="D53" s="5">
        <v>79</v>
      </c>
      <c r="E53" s="4" t="s">
        <v>0</v>
      </c>
      <c r="F53" s="5">
        <v>75</v>
      </c>
      <c r="G53" s="6">
        <f t="shared" si="8"/>
        <v>94.936708860759495</v>
      </c>
      <c r="H53" s="14"/>
      <c r="I53" s="14"/>
      <c r="J53" s="1"/>
      <c r="K53" s="4" t="s">
        <v>2</v>
      </c>
      <c r="L53" s="5" t="s">
        <v>63</v>
      </c>
      <c r="M53" s="4" t="s">
        <v>1</v>
      </c>
      <c r="N53" s="5">
        <v>64</v>
      </c>
      <c r="O53" s="4" t="s">
        <v>0</v>
      </c>
      <c r="P53" s="5">
        <v>58</v>
      </c>
      <c r="Q53" s="6">
        <f t="shared" si="9"/>
        <v>90.625</v>
      </c>
      <c r="R53" s="14"/>
    </row>
    <row r="54" spans="1:18" ht="15" thickBot="1" x14ac:dyDescent="0.4">
      <c r="A54" s="10" t="s">
        <v>2</v>
      </c>
      <c r="B54" s="11" t="s">
        <v>64</v>
      </c>
      <c r="C54" s="10" t="s">
        <v>1</v>
      </c>
      <c r="D54" s="11">
        <v>103</v>
      </c>
      <c r="E54" s="10" t="s">
        <v>0</v>
      </c>
      <c r="F54" s="11">
        <v>87</v>
      </c>
      <c r="G54" s="12">
        <f t="shared" si="8"/>
        <v>84.466019417475721</v>
      </c>
      <c r="H54" s="14"/>
      <c r="I54" s="14"/>
      <c r="J54" s="1"/>
      <c r="K54" s="10" t="s">
        <v>2</v>
      </c>
      <c r="L54" s="11" t="s">
        <v>64</v>
      </c>
      <c r="M54" s="10" t="s">
        <v>1</v>
      </c>
      <c r="N54" s="11">
        <v>108</v>
      </c>
      <c r="O54" s="10" t="s">
        <v>0</v>
      </c>
      <c r="P54" s="11">
        <v>85</v>
      </c>
      <c r="Q54" s="12">
        <f t="shared" si="9"/>
        <v>78.703703703703709</v>
      </c>
      <c r="R54" s="14"/>
    </row>
    <row r="55" spans="1:18" ht="15" thickTop="1" x14ac:dyDescent="0.35">
      <c r="A55" s="7" t="s">
        <v>11</v>
      </c>
      <c r="B55" s="8"/>
      <c r="C55" s="8"/>
      <c r="D55" s="9">
        <f>AVERAGE(D40:D54)</f>
        <v>125.13333333333334</v>
      </c>
      <c r="E55" s="9"/>
      <c r="F55" s="9">
        <f>AVERAGE(F40:F54)</f>
        <v>108.8</v>
      </c>
      <c r="G55" s="9">
        <f>AVERAGE(G40:G54)</f>
        <v>88.630182979126431</v>
      </c>
      <c r="H55" s="14"/>
      <c r="I55" s="14"/>
      <c r="K55" s="7" t="s">
        <v>11</v>
      </c>
      <c r="L55" s="8"/>
      <c r="M55" s="8"/>
      <c r="N55" s="9">
        <f>AVERAGE(N40:N54)</f>
        <v>187.53333333333333</v>
      </c>
      <c r="O55" s="9"/>
      <c r="P55" s="9">
        <f>AVERAGE(P40:P54)</f>
        <v>141.93333333333334</v>
      </c>
      <c r="Q55" s="9">
        <f>AVERAGE(Q40:Q54)</f>
        <v>80.224508886526522</v>
      </c>
      <c r="R55" s="14"/>
    </row>
    <row r="56" spans="1:18" x14ac:dyDescent="0.35">
      <c r="A56" s="4" t="s">
        <v>9</v>
      </c>
      <c r="B56" s="5"/>
      <c r="C56" s="5"/>
      <c r="D56" s="5">
        <f>SUM(D40:D54)</f>
        <v>1877</v>
      </c>
      <c r="E56" s="5"/>
      <c r="F56" s="5">
        <f t="shared" ref="F56" si="10">SUM(F40:F54)</f>
        <v>1632</v>
      </c>
      <c r="G56" s="5"/>
      <c r="K56" s="4" t="s">
        <v>9</v>
      </c>
      <c r="L56" s="5"/>
      <c r="M56" s="5"/>
      <c r="N56" s="5">
        <f>SUM(N40:N54)</f>
        <v>2813</v>
      </c>
      <c r="O56" s="5"/>
      <c r="P56" s="5">
        <f t="shared" ref="P56" si="11">SUM(P40:P54)</f>
        <v>2129</v>
      </c>
      <c r="Q56" s="5"/>
    </row>
  </sheetData>
  <mergeCells count="6">
    <mergeCell ref="U20:Z20"/>
    <mergeCell ref="A39:F39"/>
    <mergeCell ref="K39:P39"/>
    <mergeCell ref="A1:F1"/>
    <mergeCell ref="A20:F20"/>
    <mergeCell ref="K20:P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BE28-6C72-4B65-B7F0-4CEB2AE62C44}">
  <dimension ref="A1:AJ56"/>
  <sheetViews>
    <sheetView zoomScale="70" zoomScaleNormal="70" workbookViewId="0">
      <selection activeCell="P56" sqref="P56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290</v>
      </c>
      <c r="E2" s="4" t="s">
        <v>0</v>
      </c>
      <c r="F2" s="5">
        <v>62</v>
      </c>
      <c r="G2" s="6">
        <f>(F2/D2)*100</f>
        <v>21.379310344827587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215</v>
      </c>
      <c r="E3" s="4" t="s">
        <v>0</v>
      </c>
      <c r="F3" s="5">
        <v>53</v>
      </c>
      <c r="G3" s="6">
        <f t="shared" ref="G3:G15" si="0">(F3/D3)*100</f>
        <v>24.651162790697676</v>
      </c>
      <c r="H3" s="14">
        <f>SUM(F2:F4,F11)</f>
        <v>193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100</v>
      </c>
      <c r="E4" s="4" t="s">
        <v>0</v>
      </c>
      <c r="F4" s="5">
        <v>22</v>
      </c>
      <c r="G4" s="6">
        <f t="shared" si="0"/>
        <v>22</v>
      </c>
      <c r="H4" s="14" t="s">
        <v>35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217</v>
      </c>
      <c r="E5" s="4" t="s">
        <v>0</v>
      </c>
      <c r="F5" s="5">
        <v>31</v>
      </c>
      <c r="G5" s="6">
        <f t="shared" si="0"/>
        <v>14.285714285714285</v>
      </c>
      <c r="H5" s="14">
        <f>SUM(F5:F10,F12:F16)</f>
        <v>208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215</v>
      </c>
      <c r="E6" s="4" t="s">
        <v>0</v>
      </c>
      <c r="F6" s="5">
        <v>108</v>
      </c>
      <c r="G6" s="6">
        <f t="shared" si="0"/>
        <v>50.232558139534888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10</v>
      </c>
      <c r="E7" s="4" t="s">
        <v>0</v>
      </c>
      <c r="F7" s="5">
        <v>8</v>
      </c>
      <c r="G7" s="6">
        <f t="shared" si="0"/>
        <v>80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7</v>
      </c>
      <c r="E8" s="4" t="s">
        <v>0</v>
      </c>
      <c r="F8" s="5">
        <v>6</v>
      </c>
      <c r="G8" s="6">
        <f t="shared" si="0"/>
        <v>85.714285714285708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24</v>
      </c>
      <c r="E9" s="4" t="s">
        <v>0</v>
      </c>
      <c r="F9" s="5">
        <v>13</v>
      </c>
      <c r="G9" s="6">
        <f t="shared" si="0"/>
        <v>54.166666666666664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6</v>
      </c>
      <c r="E10" s="4" t="s">
        <v>0</v>
      </c>
      <c r="F10" s="5">
        <v>3</v>
      </c>
      <c r="G10" s="6">
        <f t="shared" si="0"/>
        <v>50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154</v>
      </c>
      <c r="E11" s="4" t="s">
        <v>0</v>
      </c>
      <c r="F11" s="5">
        <v>56</v>
      </c>
      <c r="G11" s="6">
        <f t="shared" si="0"/>
        <v>36.363636363636367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53</v>
      </c>
      <c r="E12" s="4" t="s">
        <v>0</v>
      </c>
      <c r="F12" s="5">
        <v>19</v>
      </c>
      <c r="G12" s="6">
        <f t="shared" si="0"/>
        <v>35.849056603773583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66</v>
      </c>
      <c r="E13" s="4" t="s">
        <v>0</v>
      </c>
      <c r="F13" s="5">
        <v>13</v>
      </c>
      <c r="G13" s="6">
        <f t="shared" si="0"/>
        <v>19.696969696969695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8</v>
      </c>
      <c r="E14" s="4" t="s">
        <v>0</v>
      </c>
      <c r="F14" s="5">
        <v>2</v>
      </c>
      <c r="G14" s="6">
        <f t="shared" si="0"/>
        <v>25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6</v>
      </c>
      <c r="E15" s="4" t="s">
        <v>0</v>
      </c>
      <c r="F15" s="5">
        <v>5</v>
      </c>
      <c r="G15" s="6">
        <f t="shared" si="0"/>
        <v>83.333333333333343</v>
      </c>
      <c r="H15" s="14"/>
      <c r="I15" s="14"/>
      <c r="J15" s="1"/>
    </row>
    <row r="16" spans="1:10" ht="15" thickBot="1" x14ac:dyDescent="0.4">
      <c r="A16" s="10" t="s">
        <v>2</v>
      </c>
      <c r="B16" s="11" t="s">
        <v>64</v>
      </c>
      <c r="C16" s="10" t="s">
        <v>1</v>
      </c>
      <c r="D16" s="27">
        <v>0</v>
      </c>
      <c r="E16" s="10" t="s">
        <v>0</v>
      </c>
      <c r="F16" s="11">
        <v>0</v>
      </c>
      <c r="G16" s="12"/>
      <c r="H16" s="14"/>
      <c r="I16" s="14"/>
      <c r="J16" s="1"/>
    </row>
    <row r="17" spans="1:36" ht="15" thickTop="1" x14ac:dyDescent="0.35">
      <c r="A17" s="7" t="s">
        <v>11</v>
      </c>
      <c r="B17" s="8"/>
      <c r="C17" s="8"/>
      <c r="D17" s="9">
        <f t="shared" ref="D17:F17" si="1">AVERAGE(D2:D16)</f>
        <v>91.4</v>
      </c>
      <c r="E17" s="9"/>
      <c r="F17" s="9">
        <f t="shared" si="1"/>
        <v>26.733333333333334</v>
      </c>
      <c r="G17" s="9">
        <f>AVERAGE(G2:G16)</f>
        <v>43.048049567102851</v>
      </c>
      <c r="H17" s="14"/>
      <c r="I17" s="14"/>
      <c r="J17" s="1"/>
    </row>
    <row r="18" spans="1:36" x14ac:dyDescent="0.35">
      <c r="A18" s="4" t="s">
        <v>9</v>
      </c>
      <c r="B18" s="5"/>
      <c r="C18" s="5"/>
      <c r="D18" s="5">
        <f>SUM(D2:D16)</f>
        <v>1371</v>
      </c>
      <c r="E18" s="5"/>
      <c r="F18" s="5">
        <f t="shared" ref="F18" si="2">SUM(F2:F16)</f>
        <v>401</v>
      </c>
      <c r="G18" s="5"/>
      <c r="H18" s="1"/>
      <c r="I18" s="1"/>
      <c r="J18" s="1"/>
    </row>
    <row r="19" spans="1:3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28" t="s">
        <v>3</v>
      </c>
      <c r="B20" s="28"/>
      <c r="C20" s="28"/>
      <c r="D20" s="28"/>
      <c r="E20" s="28"/>
      <c r="F20" s="28"/>
      <c r="G20" s="3" t="s">
        <v>10</v>
      </c>
      <c r="H20" s="13"/>
      <c r="I20" s="13"/>
      <c r="J20" s="1"/>
      <c r="K20" s="28" t="s">
        <v>7</v>
      </c>
      <c r="L20" s="28"/>
      <c r="M20" s="28"/>
      <c r="N20" s="28"/>
      <c r="O20" s="28"/>
      <c r="P20" s="28"/>
      <c r="Q20" s="3" t="s">
        <v>10</v>
      </c>
      <c r="R20" s="13"/>
      <c r="S20" s="13"/>
      <c r="T20" s="1"/>
      <c r="U20" s="28" t="s">
        <v>8</v>
      </c>
      <c r="V20" s="28"/>
      <c r="W20" s="28"/>
      <c r="X20" s="28"/>
      <c r="Y20" s="28"/>
      <c r="Z20" s="28"/>
      <c r="AA20" s="3" t="s">
        <v>10</v>
      </c>
      <c r="AC20" s="1"/>
      <c r="AD20" s="1"/>
      <c r="AE20" s="1"/>
      <c r="AF20" s="17"/>
      <c r="AG20" s="17"/>
      <c r="AH20" s="1"/>
      <c r="AI20" s="1"/>
      <c r="AJ20" s="1"/>
    </row>
    <row r="21" spans="1:36" x14ac:dyDescent="0.35">
      <c r="A21" s="4" t="s">
        <v>2</v>
      </c>
      <c r="B21" s="5" t="s">
        <v>50</v>
      </c>
      <c r="C21" s="4" t="s">
        <v>1</v>
      </c>
      <c r="D21" s="5">
        <v>118</v>
      </c>
      <c r="E21" s="4" t="s">
        <v>0</v>
      </c>
      <c r="F21" s="5">
        <v>87</v>
      </c>
      <c r="G21" s="6">
        <f>(F21/D21)*100</f>
        <v>73.728813559322035</v>
      </c>
      <c r="H21" s="14" t="s">
        <v>34</v>
      </c>
      <c r="I21" s="14"/>
      <c r="J21" s="1"/>
      <c r="K21" s="4" t="s">
        <v>2</v>
      </c>
      <c r="L21" s="5" t="s">
        <v>50</v>
      </c>
      <c r="M21" s="4" t="s">
        <v>1</v>
      </c>
      <c r="N21" s="5">
        <v>21</v>
      </c>
      <c r="O21" s="4" t="s">
        <v>0</v>
      </c>
      <c r="P21" s="5">
        <v>16</v>
      </c>
      <c r="Q21" s="6">
        <f>(P21/N21)*100</f>
        <v>76.19047619047619</v>
      </c>
      <c r="R21" s="14" t="s">
        <v>34</v>
      </c>
      <c r="S21" s="14"/>
      <c r="T21" s="1"/>
      <c r="U21" s="4" t="s">
        <v>2</v>
      </c>
      <c r="V21" s="5" t="s">
        <v>50</v>
      </c>
      <c r="W21" s="4" t="s">
        <v>1</v>
      </c>
      <c r="X21" s="5">
        <v>39</v>
      </c>
      <c r="Y21" s="4" t="s">
        <v>0</v>
      </c>
      <c r="Z21" s="5">
        <v>32</v>
      </c>
      <c r="AA21" s="6">
        <f>(Z21/X21)*100</f>
        <v>82.051282051282044</v>
      </c>
      <c r="AB21" s="14" t="s">
        <v>34</v>
      </c>
      <c r="AC21" s="1"/>
      <c r="AD21" s="1"/>
      <c r="AE21" s="1"/>
      <c r="AF21" s="17"/>
      <c r="AG21" s="17"/>
      <c r="AH21" s="1"/>
      <c r="AI21" s="1"/>
      <c r="AJ21" s="1"/>
    </row>
    <row r="22" spans="1:36" x14ac:dyDescent="0.35">
      <c r="A22" s="4" t="s">
        <v>2</v>
      </c>
      <c r="B22" s="5" t="s">
        <v>51</v>
      </c>
      <c r="C22" s="4" t="s">
        <v>1</v>
      </c>
      <c r="D22" s="5">
        <v>23</v>
      </c>
      <c r="E22" s="4" t="s">
        <v>0</v>
      </c>
      <c r="F22" s="5">
        <v>19</v>
      </c>
      <c r="G22" s="6">
        <f t="shared" ref="G22:G35" si="3">(F22/D22)*100</f>
        <v>82.608695652173907</v>
      </c>
      <c r="H22" s="14">
        <f>SUM(F21:F23,F30)</f>
        <v>214</v>
      </c>
      <c r="I22" s="14"/>
      <c r="J22" s="1"/>
      <c r="K22" s="4" t="s">
        <v>2</v>
      </c>
      <c r="L22" s="5" t="s">
        <v>51</v>
      </c>
      <c r="M22" s="4" t="s">
        <v>1</v>
      </c>
      <c r="N22" s="5">
        <v>2</v>
      </c>
      <c r="O22" s="4" t="s">
        <v>0</v>
      </c>
      <c r="P22" s="5">
        <v>2</v>
      </c>
      <c r="Q22" s="6">
        <f t="shared" ref="Q22:Q35" si="4">(P22/N22)*100</f>
        <v>100</v>
      </c>
      <c r="R22" s="14">
        <f>SUM(P21:P23,P30)</f>
        <v>81</v>
      </c>
      <c r="S22" s="14"/>
      <c r="T22" s="1"/>
      <c r="U22" s="4" t="s">
        <v>2</v>
      </c>
      <c r="V22" s="5" t="s">
        <v>51</v>
      </c>
      <c r="W22" s="4" t="s">
        <v>1</v>
      </c>
      <c r="X22" s="5">
        <v>9</v>
      </c>
      <c r="Y22" s="4" t="s">
        <v>0</v>
      </c>
      <c r="Z22" s="5">
        <v>6</v>
      </c>
      <c r="AA22" s="6">
        <f t="shared" ref="AA22:AA35" si="5">(Z22/X22)*100</f>
        <v>66.666666666666657</v>
      </c>
      <c r="AB22" s="14">
        <f>SUM(Z21:Z23,Z30)</f>
        <v>82</v>
      </c>
      <c r="AC22" s="1"/>
      <c r="AD22" s="1"/>
      <c r="AE22" s="1"/>
      <c r="AF22" s="17"/>
      <c r="AG22" s="17"/>
      <c r="AH22" s="1"/>
      <c r="AI22" s="1"/>
      <c r="AJ22" s="1"/>
    </row>
    <row r="23" spans="1:36" x14ac:dyDescent="0.35">
      <c r="A23" s="4" t="s">
        <v>2</v>
      </c>
      <c r="B23" s="5" t="s">
        <v>52</v>
      </c>
      <c r="C23" s="4" t="s">
        <v>1</v>
      </c>
      <c r="D23" s="5">
        <v>79</v>
      </c>
      <c r="E23" s="4" t="s">
        <v>0</v>
      </c>
      <c r="F23" s="5">
        <v>60</v>
      </c>
      <c r="G23" s="6">
        <f t="shared" si="3"/>
        <v>75.949367088607602</v>
      </c>
      <c r="H23" s="14" t="s">
        <v>35</v>
      </c>
      <c r="I23" s="14"/>
      <c r="J23" s="1"/>
      <c r="K23" s="4" t="s">
        <v>2</v>
      </c>
      <c r="L23" s="5" t="s">
        <v>52</v>
      </c>
      <c r="M23" s="4" t="s">
        <v>1</v>
      </c>
      <c r="N23" s="5">
        <v>161</v>
      </c>
      <c r="O23" s="4" t="s">
        <v>0</v>
      </c>
      <c r="P23" s="5">
        <v>51</v>
      </c>
      <c r="Q23" s="6">
        <f t="shared" si="4"/>
        <v>31.677018633540371</v>
      </c>
      <c r="R23" s="14" t="s">
        <v>35</v>
      </c>
      <c r="S23" s="14"/>
      <c r="T23" s="1"/>
      <c r="U23" s="4" t="s">
        <v>2</v>
      </c>
      <c r="V23" s="5" t="s">
        <v>52</v>
      </c>
      <c r="W23" s="4" t="s">
        <v>1</v>
      </c>
      <c r="X23" s="5">
        <v>6</v>
      </c>
      <c r="Y23" s="4" t="s">
        <v>0</v>
      </c>
      <c r="Z23" s="5">
        <v>5</v>
      </c>
      <c r="AA23" s="6">
        <f t="shared" si="5"/>
        <v>83.333333333333343</v>
      </c>
      <c r="AB23" s="14" t="s">
        <v>35</v>
      </c>
      <c r="AC23" s="1"/>
      <c r="AD23" s="1"/>
      <c r="AE23" s="1"/>
      <c r="AF23" s="17"/>
      <c r="AG23" s="17"/>
      <c r="AH23" s="1"/>
      <c r="AI23" s="1"/>
      <c r="AJ23" s="1"/>
    </row>
    <row r="24" spans="1:36" x14ac:dyDescent="0.35">
      <c r="A24" s="4" t="s">
        <v>2</v>
      </c>
      <c r="B24" s="5" t="s">
        <v>53</v>
      </c>
      <c r="C24" s="4" t="s">
        <v>1</v>
      </c>
      <c r="D24" s="5">
        <v>44</v>
      </c>
      <c r="E24" s="4" t="s">
        <v>0</v>
      </c>
      <c r="F24" s="5">
        <v>36</v>
      </c>
      <c r="G24" s="6">
        <f t="shared" si="3"/>
        <v>81.818181818181827</v>
      </c>
      <c r="H24" s="14">
        <f>SUM(F24:F29,F31:F35)</f>
        <v>1113</v>
      </c>
      <c r="I24" s="14"/>
      <c r="J24" s="1"/>
      <c r="K24" s="4" t="s">
        <v>2</v>
      </c>
      <c r="L24" s="5" t="s">
        <v>53</v>
      </c>
      <c r="M24" s="4" t="s">
        <v>1</v>
      </c>
      <c r="N24" s="5">
        <v>18</v>
      </c>
      <c r="O24" s="4" t="s">
        <v>0</v>
      </c>
      <c r="P24" s="5">
        <v>11</v>
      </c>
      <c r="Q24" s="6">
        <f t="shared" si="4"/>
        <v>61.111111111111114</v>
      </c>
      <c r="R24" s="14">
        <f>SUM(P24:P29,P31:P35)</f>
        <v>105</v>
      </c>
      <c r="S24" s="14"/>
      <c r="T24" s="1"/>
      <c r="U24" s="4" t="s">
        <v>2</v>
      </c>
      <c r="V24" s="5" t="s">
        <v>53</v>
      </c>
      <c r="W24" s="4" t="s">
        <v>1</v>
      </c>
      <c r="X24" s="5">
        <v>39</v>
      </c>
      <c r="Y24" s="4" t="s">
        <v>0</v>
      </c>
      <c r="Z24" s="5">
        <v>19</v>
      </c>
      <c r="AA24" s="6">
        <f t="shared" si="5"/>
        <v>48.717948717948715</v>
      </c>
      <c r="AB24" s="14">
        <f>SUM(Z24:Z29,Z31:Z35)</f>
        <v>642</v>
      </c>
      <c r="AC24" s="1"/>
      <c r="AD24" s="1"/>
      <c r="AE24" s="1"/>
      <c r="AF24" s="17"/>
      <c r="AG24" s="17"/>
      <c r="AH24" s="1"/>
      <c r="AI24" s="1"/>
      <c r="AJ24" s="1"/>
    </row>
    <row r="25" spans="1:36" x14ac:dyDescent="0.35">
      <c r="A25" s="4" t="s">
        <v>2</v>
      </c>
      <c r="B25" s="5" t="s">
        <v>54</v>
      </c>
      <c r="C25" s="4" t="s">
        <v>1</v>
      </c>
      <c r="D25" s="5">
        <v>214</v>
      </c>
      <c r="E25" s="4" t="s">
        <v>0</v>
      </c>
      <c r="F25" s="5">
        <v>182</v>
      </c>
      <c r="G25" s="6">
        <f t="shared" si="3"/>
        <v>85.046728971962608</v>
      </c>
      <c r="H25" s="14"/>
      <c r="I25" s="14"/>
      <c r="J25" s="1"/>
      <c r="K25" s="4" t="s">
        <v>2</v>
      </c>
      <c r="L25" s="5" t="s">
        <v>54</v>
      </c>
      <c r="M25" s="4" t="s">
        <v>1</v>
      </c>
      <c r="N25" s="5">
        <v>19</v>
      </c>
      <c r="O25" s="4" t="s">
        <v>0</v>
      </c>
      <c r="P25" s="5">
        <v>16</v>
      </c>
      <c r="Q25" s="6">
        <f t="shared" si="4"/>
        <v>84.210526315789465</v>
      </c>
      <c r="R25" s="14"/>
      <c r="S25" s="14"/>
      <c r="T25" s="1"/>
      <c r="U25" s="4" t="s">
        <v>2</v>
      </c>
      <c r="V25" s="5" t="s">
        <v>54</v>
      </c>
      <c r="W25" s="4" t="s">
        <v>1</v>
      </c>
      <c r="X25" s="5">
        <v>159</v>
      </c>
      <c r="Y25" s="4" t="s">
        <v>0</v>
      </c>
      <c r="Z25" s="5">
        <v>105</v>
      </c>
      <c r="AA25" s="6">
        <f t="shared" si="5"/>
        <v>66.037735849056602</v>
      </c>
      <c r="AC25" s="1"/>
      <c r="AD25" s="1"/>
      <c r="AE25" s="1"/>
      <c r="AF25" s="17"/>
      <c r="AG25" s="17"/>
      <c r="AH25" s="1"/>
      <c r="AI25" s="1"/>
      <c r="AJ25" s="1"/>
    </row>
    <row r="26" spans="1:36" x14ac:dyDescent="0.35">
      <c r="A26" s="4" t="s">
        <v>2</v>
      </c>
      <c r="B26" s="5" t="s">
        <v>55</v>
      </c>
      <c r="C26" s="4" t="s">
        <v>1</v>
      </c>
      <c r="D26" s="5">
        <v>234</v>
      </c>
      <c r="E26" s="4" t="s">
        <v>0</v>
      </c>
      <c r="F26" s="5">
        <v>166</v>
      </c>
      <c r="G26" s="6">
        <f t="shared" si="3"/>
        <v>70.940170940170944</v>
      </c>
      <c r="H26" s="14"/>
      <c r="I26" s="14"/>
      <c r="J26" s="1"/>
      <c r="K26" s="4" t="s">
        <v>2</v>
      </c>
      <c r="L26" s="5" t="s">
        <v>55</v>
      </c>
      <c r="M26" s="4" t="s">
        <v>1</v>
      </c>
      <c r="N26" s="5">
        <v>3</v>
      </c>
      <c r="O26" s="4" t="s">
        <v>0</v>
      </c>
      <c r="P26" s="5">
        <v>3</v>
      </c>
      <c r="Q26" s="6">
        <f t="shared" si="4"/>
        <v>100</v>
      </c>
      <c r="R26" s="14"/>
      <c r="S26" s="14"/>
      <c r="T26" s="1"/>
      <c r="U26" s="4" t="s">
        <v>2</v>
      </c>
      <c r="V26" s="5" t="s">
        <v>55</v>
      </c>
      <c r="W26" s="4" t="s">
        <v>1</v>
      </c>
      <c r="X26" s="5">
        <v>175</v>
      </c>
      <c r="Y26" s="4" t="s">
        <v>0</v>
      </c>
      <c r="Z26" s="5">
        <v>55</v>
      </c>
      <c r="AA26" s="6">
        <f t="shared" si="5"/>
        <v>31.428571428571427</v>
      </c>
      <c r="AC26" s="1"/>
      <c r="AD26" s="1"/>
      <c r="AE26" s="1"/>
      <c r="AF26" s="17"/>
      <c r="AG26" s="17"/>
      <c r="AH26" s="1"/>
      <c r="AI26" s="1"/>
      <c r="AJ26" s="1"/>
    </row>
    <row r="27" spans="1:36" x14ac:dyDescent="0.35">
      <c r="A27" s="4" t="s">
        <v>2</v>
      </c>
      <c r="B27" s="5" t="s">
        <v>56</v>
      </c>
      <c r="C27" s="4" t="s">
        <v>1</v>
      </c>
      <c r="D27" s="5">
        <v>193</v>
      </c>
      <c r="E27" s="4" t="s">
        <v>0</v>
      </c>
      <c r="F27" s="5">
        <v>146</v>
      </c>
      <c r="G27" s="6">
        <f t="shared" si="3"/>
        <v>75.647668393782382</v>
      </c>
      <c r="H27" s="14"/>
      <c r="I27" s="14"/>
      <c r="J27" s="1"/>
      <c r="K27" s="4" t="s">
        <v>2</v>
      </c>
      <c r="L27" s="5" t="s">
        <v>56</v>
      </c>
      <c r="M27" s="4" t="s">
        <v>1</v>
      </c>
      <c r="N27" s="5">
        <v>14</v>
      </c>
      <c r="O27" s="4" t="s">
        <v>0</v>
      </c>
      <c r="P27" s="5">
        <v>12</v>
      </c>
      <c r="Q27" s="6">
        <f t="shared" si="4"/>
        <v>85.714285714285708</v>
      </c>
      <c r="R27" s="14"/>
      <c r="S27" s="14"/>
      <c r="T27" s="1"/>
      <c r="U27" s="4" t="s">
        <v>2</v>
      </c>
      <c r="V27" s="5" t="s">
        <v>56</v>
      </c>
      <c r="W27" s="4" t="s">
        <v>1</v>
      </c>
      <c r="X27" s="5">
        <v>200</v>
      </c>
      <c r="Y27" s="4" t="s">
        <v>0</v>
      </c>
      <c r="Z27" s="5">
        <v>93</v>
      </c>
      <c r="AA27" s="6">
        <f t="shared" si="5"/>
        <v>46.5</v>
      </c>
      <c r="AC27" s="1"/>
      <c r="AD27" s="1"/>
      <c r="AE27" s="1"/>
      <c r="AF27" s="17"/>
      <c r="AG27" s="17"/>
      <c r="AH27" s="1"/>
      <c r="AI27" s="1"/>
      <c r="AJ27" s="1"/>
    </row>
    <row r="28" spans="1:36" x14ac:dyDescent="0.35">
      <c r="A28" s="4" t="s">
        <v>2</v>
      </c>
      <c r="B28" s="5" t="s">
        <v>57</v>
      </c>
      <c r="C28" s="4" t="s">
        <v>1</v>
      </c>
      <c r="D28" s="5">
        <v>61</v>
      </c>
      <c r="E28" s="4" t="s">
        <v>0</v>
      </c>
      <c r="F28" s="5">
        <v>41</v>
      </c>
      <c r="G28" s="6">
        <f t="shared" si="3"/>
        <v>67.213114754098356</v>
      </c>
      <c r="H28" s="14"/>
      <c r="I28" s="14"/>
      <c r="J28" s="1"/>
      <c r="K28" s="4" t="s">
        <v>2</v>
      </c>
      <c r="L28" s="5" t="s">
        <v>57</v>
      </c>
      <c r="M28" s="4" t="s">
        <v>1</v>
      </c>
      <c r="N28" s="5">
        <v>2</v>
      </c>
      <c r="O28" s="4" t="s">
        <v>0</v>
      </c>
      <c r="P28" s="5">
        <v>2</v>
      </c>
      <c r="Q28" s="6">
        <f t="shared" si="4"/>
        <v>100</v>
      </c>
      <c r="R28" s="14"/>
      <c r="S28" s="14"/>
      <c r="T28" s="1"/>
      <c r="U28" s="4" t="s">
        <v>2</v>
      </c>
      <c r="V28" s="5" t="s">
        <v>57</v>
      </c>
      <c r="W28" s="4" t="s">
        <v>1</v>
      </c>
      <c r="X28" s="5">
        <v>255</v>
      </c>
      <c r="Y28" s="4" t="s">
        <v>0</v>
      </c>
      <c r="Z28" s="5">
        <v>97</v>
      </c>
      <c r="AA28" s="6">
        <f t="shared" si="5"/>
        <v>38.03921568627451</v>
      </c>
      <c r="AC28" s="1"/>
      <c r="AD28" s="1"/>
      <c r="AE28" s="1"/>
      <c r="AF28" s="17"/>
      <c r="AG28" s="17"/>
      <c r="AH28" s="1"/>
      <c r="AI28" s="1"/>
      <c r="AJ28" s="1"/>
    </row>
    <row r="29" spans="1:36" x14ac:dyDescent="0.35">
      <c r="A29" s="4" t="s">
        <v>2</v>
      </c>
      <c r="B29" s="5" t="s">
        <v>58</v>
      </c>
      <c r="C29" s="4" t="s">
        <v>1</v>
      </c>
      <c r="D29" s="5">
        <v>492</v>
      </c>
      <c r="E29" s="4" t="s">
        <v>0</v>
      </c>
      <c r="F29" s="5">
        <v>345</v>
      </c>
      <c r="G29" s="6">
        <f t="shared" si="3"/>
        <v>70.121951219512198</v>
      </c>
      <c r="H29" s="14"/>
      <c r="I29" s="14"/>
      <c r="J29" s="1"/>
      <c r="K29" s="4" t="s">
        <v>2</v>
      </c>
      <c r="L29" s="5" t="s">
        <v>58</v>
      </c>
      <c r="M29" s="4" t="s">
        <v>1</v>
      </c>
      <c r="N29" s="5">
        <v>13</v>
      </c>
      <c r="O29" s="4" t="s">
        <v>0</v>
      </c>
      <c r="P29" s="5">
        <v>13</v>
      </c>
      <c r="Q29" s="6">
        <f t="shared" si="4"/>
        <v>100</v>
      </c>
      <c r="R29" s="14"/>
      <c r="S29" s="14"/>
      <c r="T29" s="1"/>
      <c r="U29" s="4" t="s">
        <v>2</v>
      </c>
      <c r="V29" s="5" t="s">
        <v>58</v>
      </c>
      <c r="W29" s="4" t="s">
        <v>1</v>
      </c>
      <c r="X29" s="5">
        <v>138</v>
      </c>
      <c r="Y29" s="4" t="s">
        <v>0</v>
      </c>
      <c r="Z29" s="5">
        <v>70</v>
      </c>
      <c r="AA29" s="6">
        <f t="shared" si="5"/>
        <v>50.724637681159422</v>
      </c>
      <c r="AC29" s="1"/>
      <c r="AD29" s="1"/>
      <c r="AE29" s="1"/>
      <c r="AF29" s="17"/>
      <c r="AG29" s="17"/>
      <c r="AH29" s="1"/>
      <c r="AI29" s="1"/>
      <c r="AJ29" s="1"/>
    </row>
    <row r="30" spans="1:36" x14ac:dyDescent="0.35">
      <c r="A30" s="4" t="s">
        <v>2</v>
      </c>
      <c r="B30" s="5" t="s">
        <v>59</v>
      </c>
      <c r="C30" s="4" t="s">
        <v>1</v>
      </c>
      <c r="D30" s="5">
        <v>61</v>
      </c>
      <c r="E30" s="4" t="s">
        <v>0</v>
      </c>
      <c r="F30" s="5">
        <v>48</v>
      </c>
      <c r="G30" s="6">
        <f t="shared" si="3"/>
        <v>78.688524590163937</v>
      </c>
      <c r="H30" s="14"/>
      <c r="I30" s="14"/>
      <c r="J30" s="1"/>
      <c r="K30" s="4" t="s">
        <v>2</v>
      </c>
      <c r="L30" s="5" t="s">
        <v>59</v>
      </c>
      <c r="M30" s="4" t="s">
        <v>1</v>
      </c>
      <c r="N30" s="5">
        <v>19</v>
      </c>
      <c r="O30" s="4" t="s">
        <v>0</v>
      </c>
      <c r="P30" s="5">
        <v>12</v>
      </c>
      <c r="Q30" s="6">
        <f t="shared" si="4"/>
        <v>63.157894736842103</v>
      </c>
      <c r="R30" s="14"/>
      <c r="S30" s="14"/>
      <c r="T30" s="1"/>
      <c r="U30" s="4" t="s">
        <v>2</v>
      </c>
      <c r="V30" s="5" t="s">
        <v>59</v>
      </c>
      <c r="W30" s="4" t="s">
        <v>1</v>
      </c>
      <c r="X30" s="5">
        <v>46</v>
      </c>
      <c r="Y30" s="4" t="s">
        <v>0</v>
      </c>
      <c r="Z30" s="5">
        <v>39</v>
      </c>
      <c r="AA30" s="6">
        <f t="shared" si="5"/>
        <v>84.782608695652172</v>
      </c>
      <c r="AC30" s="1"/>
      <c r="AD30" s="1"/>
      <c r="AE30" s="1"/>
      <c r="AF30" s="17"/>
      <c r="AG30" s="17"/>
      <c r="AH30" s="1"/>
      <c r="AI30" s="1"/>
      <c r="AJ30" s="1"/>
    </row>
    <row r="31" spans="1:36" x14ac:dyDescent="0.35">
      <c r="A31" s="4" t="s">
        <v>2</v>
      </c>
      <c r="B31" s="5" t="s">
        <v>60</v>
      </c>
      <c r="C31" s="4" t="s">
        <v>1</v>
      </c>
      <c r="D31" s="5">
        <v>26</v>
      </c>
      <c r="E31" s="4" t="s">
        <v>0</v>
      </c>
      <c r="F31" s="5">
        <v>21</v>
      </c>
      <c r="G31" s="6">
        <f t="shared" si="3"/>
        <v>80.769230769230774</v>
      </c>
      <c r="H31" s="14"/>
      <c r="I31" s="14"/>
      <c r="J31" s="1"/>
      <c r="K31" s="4" t="s">
        <v>2</v>
      </c>
      <c r="L31" s="5" t="s">
        <v>60</v>
      </c>
      <c r="M31" s="4" t="s">
        <v>1</v>
      </c>
      <c r="N31" s="5">
        <v>19</v>
      </c>
      <c r="O31" s="4" t="s">
        <v>0</v>
      </c>
      <c r="P31" s="5">
        <v>16</v>
      </c>
      <c r="Q31" s="6">
        <f t="shared" si="4"/>
        <v>84.210526315789465</v>
      </c>
      <c r="R31" s="14"/>
      <c r="S31" s="14"/>
      <c r="T31" s="1"/>
      <c r="U31" s="4" t="s">
        <v>2</v>
      </c>
      <c r="V31" s="5" t="s">
        <v>60</v>
      </c>
      <c r="W31" s="4" t="s">
        <v>1</v>
      </c>
      <c r="X31" s="5">
        <v>94</v>
      </c>
      <c r="Y31" s="4" t="s">
        <v>0</v>
      </c>
      <c r="Z31" s="5">
        <v>56</v>
      </c>
      <c r="AA31" s="6">
        <f t="shared" si="5"/>
        <v>59.574468085106382</v>
      </c>
      <c r="AC31" s="1"/>
      <c r="AD31" s="1"/>
      <c r="AE31" s="1"/>
      <c r="AF31" s="17"/>
      <c r="AG31" s="17"/>
      <c r="AH31" s="1"/>
      <c r="AI31" s="1"/>
      <c r="AJ31" s="1"/>
    </row>
    <row r="32" spans="1:36" x14ac:dyDescent="0.35">
      <c r="A32" s="4" t="s">
        <v>2</v>
      </c>
      <c r="B32" s="5" t="s">
        <v>61</v>
      </c>
      <c r="C32" s="4" t="s">
        <v>1</v>
      </c>
      <c r="D32" s="5">
        <v>79</v>
      </c>
      <c r="E32" s="4" t="s">
        <v>0</v>
      </c>
      <c r="F32" s="5">
        <v>52</v>
      </c>
      <c r="G32" s="6">
        <f t="shared" si="3"/>
        <v>65.822784810126578</v>
      </c>
      <c r="H32" s="14"/>
      <c r="I32" s="14"/>
      <c r="J32" s="1"/>
      <c r="K32" s="4" t="s">
        <v>2</v>
      </c>
      <c r="L32" s="5" t="s">
        <v>61</v>
      </c>
      <c r="M32" s="4" t="s">
        <v>1</v>
      </c>
      <c r="N32" s="5">
        <v>14</v>
      </c>
      <c r="O32" s="4" t="s">
        <v>0</v>
      </c>
      <c r="P32" s="5">
        <v>12</v>
      </c>
      <c r="Q32" s="6">
        <f t="shared" si="4"/>
        <v>85.714285714285708</v>
      </c>
      <c r="R32" s="14"/>
      <c r="S32" s="14"/>
      <c r="T32" s="1"/>
      <c r="U32" s="4" t="s">
        <v>2</v>
      </c>
      <c r="V32" s="5" t="s">
        <v>61</v>
      </c>
      <c r="W32" s="4" t="s">
        <v>1</v>
      </c>
      <c r="X32" s="5">
        <v>122</v>
      </c>
      <c r="Y32" s="4" t="s">
        <v>0</v>
      </c>
      <c r="Z32" s="5">
        <v>69</v>
      </c>
      <c r="AA32" s="6">
        <f t="shared" si="5"/>
        <v>56.557377049180324</v>
      </c>
      <c r="AC32" s="1"/>
      <c r="AD32" s="1"/>
      <c r="AE32" s="1"/>
      <c r="AF32" s="17"/>
      <c r="AG32" s="17"/>
      <c r="AH32" s="1"/>
      <c r="AI32" s="1"/>
      <c r="AJ32" s="1"/>
    </row>
    <row r="33" spans="1:36" x14ac:dyDescent="0.35">
      <c r="A33" s="4" t="s">
        <v>2</v>
      </c>
      <c r="B33" s="5" t="s">
        <v>62</v>
      </c>
      <c r="C33" s="4" t="s">
        <v>1</v>
      </c>
      <c r="D33" s="5">
        <v>69</v>
      </c>
      <c r="E33" s="4" t="s">
        <v>0</v>
      </c>
      <c r="F33" s="5">
        <v>43</v>
      </c>
      <c r="G33" s="6">
        <f t="shared" si="3"/>
        <v>62.318840579710141</v>
      </c>
      <c r="H33" s="14"/>
      <c r="I33" s="14"/>
      <c r="J33" s="1"/>
      <c r="K33" s="4" t="s">
        <v>2</v>
      </c>
      <c r="L33" s="5" t="s">
        <v>62</v>
      </c>
      <c r="M33" s="4" t="s">
        <v>1</v>
      </c>
      <c r="N33" s="5">
        <v>7</v>
      </c>
      <c r="O33" s="4" t="s">
        <v>0</v>
      </c>
      <c r="P33" s="5">
        <v>6</v>
      </c>
      <c r="Q33" s="6">
        <f t="shared" si="4"/>
        <v>85.714285714285708</v>
      </c>
      <c r="R33" s="14"/>
      <c r="S33" s="14"/>
      <c r="T33" s="1"/>
      <c r="U33" s="4" t="s">
        <v>2</v>
      </c>
      <c r="V33" s="5" t="s">
        <v>62</v>
      </c>
      <c r="W33" s="4" t="s">
        <v>1</v>
      </c>
      <c r="X33" s="5">
        <v>60</v>
      </c>
      <c r="Y33" s="4" t="s">
        <v>0</v>
      </c>
      <c r="Z33" s="5">
        <v>27</v>
      </c>
      <c r="AA33" s="6">
        <f t="shared" si="5"/>
        <v>45</v>
      </c>
      <c r="AC33" s="1"/>
      <c r="AD33" s="1"/>
      <c r="AE33" s="1"/>
      <c r="AF33" s="17"/>
      <c r="AG33" s="17"/>
      <c r="AH33" s="1"/>
      <c r="AI33" s="1"/>
      <c r="AJ33" s="1"/>
    </row>
    <row r="34" spans="1:36" x14ac:dyDescent="0.35">
      <c r="A34" s="4" t="s">
        <v>2</v>
      </c>
      <c r="B34" s="5" t="s">
        <v>63</v>
      </c>
      <c r="C34" s="4" t="s">
        <v>1</v>
      </c>
      <c r="D34" s="5">
        <v>80</v>
      </c>
      <c r="E34" s="4" t="s">
        <v>0</v>
      </c>
      <c r="F34" s="5">
        <v>63</v>
      </c>
      <c r="G34" s="6">
        <f t="shared" si="3"/>
        <v>78.75</v>
      </c>
      <c r="H34" s="14"/>
      <c r="I34" s="14"/>
      <c r="J34" s="1"/>
      <c r="K34" s="4" t="s">
        <v>2</v>
      </c>
      <c r="L34" s="5" t="s">
        <v>63</v>
      </c>
      <c r="M34" s="4" t="s">
        <v>1</v>
      </c>
      <c r="N34" s="5">
        <v>12</v>
      </c>
      <c r="O34" s="4" t="s">
        <v>0</v>
      </c>
      <c r="P34" s="5">
        <v>12</v>
      </c>
      <c r="Q34" s="6">
        <f t="shared" si="4"/>
        <v>100</v>
      </c>
      <c r="R34" s="14"/>
      <c r="S34" s="14"/>
      <c r="T34" s="1"/>
      <c r="U34" s="4" t="s">
        <v>2</v>
      </c>
      <c r="V34" s="5" t="s">
        <v>63</v>
      </c>
      <c r="W34" s="4" t="s">
        <v>1</v>
      </c>
      <c r="X34" s="5">
        <v>107</v>
      </c>
      <c r="Y34" s="4" t="s">
        <v>0</v>
      </c>
      <c r="Z34" s="5">
        <v>48</v>
      </c>
      <c r="AA34" s="6">
        <f t="shared" si="5"/>
        <v>44.859813084112147</v>
      </c>
      <c r="AC34" s="1"/>
      <c r="AD34" s="1"/>
      <c r="AE34" s="1"/>
      <c r="AF34" s="17"/>
      <c r="AG34" s="17"/>
      <c r="AH34" s="1"/>
      <c r="AI34" s="1"/>
      <c r="AJ34" s="1"/>
    </row>
    <row r="35" spans="1:36" ht="15" thickBot="1" x14ac:dyDescent="0.4">
      <c r="A35" s="10" t="s">
        <v>2</v>
      </c>
      <c r="B35" s="11" t="s">
        <v>64</v>
      </c>
      <c r="C35" s="10" t="s">
        <v>1</v>
      </c>
      <c r="D35" s="11">
        <v>30</v>
      </c>
      <c r="E35" s="10" t="s">
        <v>0</v>
      </c>
      <c r="F35" s="11">
        <v>18</v>
      </c>
      <c r="G35" s="12">
        <f t="shared" si="3"/>
        <v>60</v>
      </c>
      <c r="H35" s="14"/>
      <c r="I35" s="14"/>
      <c r="J35" s="1"/>
      <c r="K35" s="10" t="s">
        <v>2</v>
      </c>
      <c r="L35" s="11" t="s">
        <v>64</v>
      </c>
      <c r="M35" s="10" t="s">
        <v>1</v>
      </c>
      <c r="N35" s="11">
        <v>3</v>
      </c>
      <c r="O35" s="10" t="s">
        <v>0</v>
      </c>
      <c r="P35" s="11">
        <v>2</v>
      </c>
      <c r="Q35" s="12">
        <f t="shared" si="4"/>
        <v>66.666666666666657</v>
      </c>
      <c r="R35" s="14"/>
      <c r="S35" s="14"/>
      <c r="T35" s="1"/>
      <c r="U35" s="10" t="s">
        <v>2</v>
      </c>
      <c r="V35" s="11" t="s">
        <v>64</v>
      </c>
      <c r="W35" s="10" t="s">
        <v>1</v>
      </c>
      <c r="X35" s="11">
        <v>4</v>
      </c>
      <c r="Y35" s="10" t="s">
        <v>0</v>
      </c>
      <c r="Z35" s="11">
        <v>3</v>
      </c>
      <c r="AA35" s="12">
        <f t="shared" si="5"/>
        <v>75</v>
      </c>
      <c r="AC35" s="1"/>
      <c r="AD35" s="1"/>
      <c r="AE35" s="1"/>
      <c r="AF35" s="1"/>
      <c r="AG35" s="1"/>
      <c r="AH35" s="1"/>
      <c r="AI35" s="1"/>
      <c r="AJ35" s="1"/>
    </row>
    <row r="36" spans="1:36" ht="15" thickTop="1" x14ac:dyDescent="0.35">
      <c r="A36" s="7" t="s">
        <v>11</v>
      </c>
      <c r="B36" s="8"/>
      <c r="C36" s="8"/>
      <c r="D36" s="9">
        <f t="shared" ref="D36" si="6">AVERAGE(D21:D35)</f>
        <v>120.2</v>
      </c>
      <c r="E36" s="9"/>
      <c r="F36" s="9">
        <f t="shared" ref="F36" si="7">AVERAGE(F21:F35)</f>
        <v>88.466666666666669</v>
      </c>
      <c r="G36" s="9">
        <f>AVERAGE(G21:G35)</f>
        <v>73.961604876469565</v>
      </c>
      <c r="H36" s="14"/>
      <c r="I36" s="14"/>
      <c r="J36" s="1"/>
      <c r="K36" s="7" t="s">
        <v>11</v>
      </c>
      <c r="L36" s="8"/>
      <c r="M36" s="8"/>
      <c r="N36" s="9">
        <f t="shared" ref="N36" si="8">AVERAGE(N21:N35)</f>
        <v>21.8</v>
      </c>
      <c r="O36" s="9"/>
      <c r="P36" s="9">
        <f t="shared" ref="P36" si="9">AVERAGE(P21:P35)</f>
        <v>12.4</v>
      </c>
      <c r="Q36" s="9">
        <f>AVERAGE(Q21:Q35)</f>
        <v>81.624471807538171</v>
      </c>
      <c r="R36" s="14"/>
      <c r="S36" s="14"/>
      <c r="T36" s="1"/>
      <c r="U36" s="7" t="s">
        <v>11</v>
      </c>
      <c r="V36" s="8"/>
      <c r="W36" s="8"/>
      <c r="X36" s="9">
        <f t="shared" ref="X36" si="10">AVERAGE(X21:X35)</f>
        <v>96.86666666666666</v>
      </c>
      <c r="Y36" s="9"/>
      <c r="Z36" s="9">
        <f t="shared" ref="Z36" si="11">AVERAGE(Z21:Z35)</f>
        <v>48.266666666666666</v>
      </c>
      <c r="AA36" s="9">
        <f>AVERAGE(AA21:AA35)</f>
        <v>58.618243888556243</v>
      </c>
    </row>
    <row r="37" spans="1:36" x14ac:dyDescent="0.35">
      <c r="A37" s="4" t="s">
        <v>9</v>
      </c>
      <c r="B37" s="5"/>
      <c r="C37" s="5"/>
      <c r="D37" s="5">
        <f>SUM(D21:D35)</f>
        <v>1803</v>
      </c>
      <c r="E37" s="5"/>
      <c r="F37" s="5">
        <f t="shared" ref="F37" si="12">SUM(F21:F35)</f>
        <v>1327</v>
      </c>
      <c r="G37" s="5"/>
      <c r="H37" s="1"/>
      <c r="I37" s="1"/>
      <c r="J37" s="1"/>
      <c r="K37" s="4" t="s">
        <v>9</v>
      </c>
      <c r="L37" s="5"/>
      <c r="M37" s="5"/>
      <c r="N37" s="5">
        <f>SUM(N21:N35)</f>
        <v>327</v>
      </c>
      <c r="O37" s="5"/>
      <c r="P37" s="5">
        <f t="shared" ref="P37" si="13">SUM(P21:P35)</f>
        <v>186</v>
      </c>
      <c r="Q37" s="5"/>
      <c r="R37" s="1"/>
      <c r="S37" s="1"/>
      <c r="T37" s="1"/>
      <c r="U37" s="4" t="s">
        <v>9</v>
      </c>
      <c r="V37" s="5"/>
      <c r="W37" s="5"/>
      <c r="X37" s="5">
        <f>SUM(X21:X35)</f>
        <v>1453</v>
      </c>
      <c r="Y37" s="5"/>
      <c r="Z37" s="5">
        <f t="shared" ref="Z37" si="14">SUM(Z21:Z35)</f>
        <v>724</v>
      </c>
      <c r="AA37" s="5"/>
    </row>
    <row r="38" spans="1:36" x14ac:dyDescent="0.35">
      <c r="A38" s="19"/>
      <c r="B38" s="20"/>
      <c r="C38" s="20"/>
      <c r="D38" s="20"/>
      <c r="E38" s="20"/>
      <c r="F38" s="20"/>
      <c r="G38" s="20"/>
      <c r="K38" s="19"/>
      <c r="L38" s="20"/>
      <c r="M38" s="20"/>
      <c r="N38" s="20"/>
      <c r="O38" s="20"/>
      <c r="P38" s="20"/>
      <c r="Q38" s="20"/>
    </row>
    <row r="39" spans="1:36" x14ac:dyDescent="0.35">
      <c r="A39" s="28" t="s">
        <v>5</v>
      </c>
      <c r="B39" s="28"/>
      <c r="C39" s="28"/>
      <c r="D39" s="28"/>
      <c r="E39" s="28"/>
      <c r="F39" s="28"/>
      <c r="G39" s="3" t="s">
        <v>10</v>
      </c>
      <c r="H39" s="13"/>
      <c r="I39" s="13"/>
      <c r="J39" s="1"/>
      <c r="K39" s="28" t="s">
        <v>6</v>
      </c>
      <c r="L39" s="28"/>
      <c r="M39" s="28"/>
      <c r="N39" s="28"/>
      <c r="O39" s="28"/>
      <c r="P39" s="28"/>
      <c r="Q39" s="3" t="s">
        <v>10</v>
      </c>
      <c r="R39" s="13"/>
    </row>
    <row r="40" spans="1:36" x14ac:dyDescent="0.35">
      <c r="A40" s="4" t="s">
        <v>2</v>
      </c>
      <c r="B40" s="5" t="s">
        <v>50</v>
      </c>
      <c r="C40" s="4" t="s">
        <v>1</v>
      </c>
      <c r="D40" s="5">
        <v>90</v>
      </c>
      <c r="E40" s="4" t="s">
        <v>0</v>
      </c>
      <c r="F40" s="5">
        <v>81</v>
      </c>
      <c r="G40" s="6">
        <f>(F40/D40)*100</f>
        <v>90</v>
      </c>
      <c r="H40" s="14" t="s">
        <v>34</v>
      </c>
      <c r="I40" s="14"/>
      <c r="J40" s="1"/>
      <c r="K40" s="4" t="s">
        <v>2</v>
      </c>
      <c r="L40" s="5" t="s">
        <v>50</v>
      </c>
      <c r="M40" s="4" t="s">
        <v>1</v>
      </c>
      <c r="N40" s="5">
        <v>124</v>
      </c>
      <c r="O40" s="4" t="s">
        <v>0</v>
      </c>
      <c r="P40" s="5">
        <v>105</v>
      </c>
      <c r="Q40" s="6">
        <f>(P40/N40)*100</f>
        <v>84.677419354838719</v>
      </c>
      <c r="R40" s="14" t="s">
        <v>34</v>
      </c>
    </row>
    <row r="41" spans="1:36" x14ac:dyDescent="0.35">
      <c r="A41" s="4" t="s">
        <v>2</v>
      </c>
      <c r="B41" s="5" t="s">
        <v>51</v>
      </c>
      <c r="C41" s="4" t="s">
        <v>1</v>
      </c>
      <c r="D41" s="5">
        <v>14</v>
      </c>
      <c r="E41" s="4" t="s">
        <v>0</v>
      </c>
      <c r="F41" s="5">
        <v>14</v>
      </c>
      <c r="G41" s="6">
        <f t="shared" ref="G41:G54" si="15">(F41/D41)*100</f>
        <v>100</v>
      </c>
      <c r="H41" s="14">
        <f>SUM(F40:F42,F49)</f>
        <v>253</v>
      </c>
      <c r="I41" s="14"/>
      <c r="J41" s="1"/>
      <c r="K41" s="4" t="s">
        <v>2</v>
      </c>
      <c r="L41" s="5" t="s">
        <v>51</v>
      </c>
      <c r="M41" s="4" t="s">
        <v>1</v>
      </c>
      <c r="N41" s="5">
        <v>11</v>
      </c>
      <c r="O41" s="4" t="s">
        <v>0</v>
      </c>
      <c r="P41" s="5">
        <v>9</v>
      </c>
      <c r="Q41" s="6">
        <f t="shared" ref="Q41:Q54" si="16">(P41/N41)*100</f>
        <v>81.818181818181827</v>
      </c>
      <c r="R41" s="14">
        <f>SUM(P40:P42,P49)</f>
        <v>283</v>
      </c>
    </row>
    <row r="42" spans="1:36" x14ac:dyDescent="0.35">
      <c r="A42" s="4" t="s">
        <v>2</v>
      </c>
      <c r="B42" s="5" t="s">
        <v>52</v>
      </c>
      <c r="C42" s="4" t="s">
        <v>1</v>
      </c>
      <c r="D42" s="5">
        <v>91</v>
      </c>
      <c r="E42" s="4" t="s">
        <v>0</v>
      </c>
      <c r="F42" s="5">
        <v>79</v>
      </c>
      <c r="G42" s="6">
        <f t="shared" si="15"/>
        <v>86.813186813186817</v>
      </c>
      <c r="H42" s="14" t="s">
        <v>35</v>
      </c>
      <c r="I42" s="14"/>
      <c r="J42" s="1"/>
      <c r="K42" s="4" t="s">
        <v>2</v>
      </c>
      <c r="L42" s="5" t="s">
        <v>52</v>
      </c>
      <c r="M42" s="4" t="s">
        <v>1</v>
      </c>
      <c r="N42" s="5">
        <v>46</v>
      </c>
      <c r="O42" s="4" t="s">
        <v>0</v>
      </c>
      <c r="P42" s="5">
        <v>42</v>
      </c>
      <c r="Q42" s="6">
        <f t="shared" si="16"/>
        <v>91.304347826086953</v>
      </c>
      <c r="R42" s="14" t="s">
        <v>35</v>
      </c>
    </row>
    <row r="43" spans="1:36" x14ac:dyDescent="0.35">
      <c r="A43" s="4" t="s">
        <v>2</v>
      </c>
      <c r="B43" s="5" t="s">
        <v>53</v>
      </c>
      <c r="C43" s="4" t="s">
        <v>1</v>
      </c>
      <c r="D43" s="5">
        <v>83</v>
      </c>
      <c r="E43" s="4" t="s">
        <v>0</v>
      </c>
      <c r="F43" s="5">
        <v>70</v>
      </c>
      <c r="G43" s="6">
        <f t="shared" si="15"/>
        <v>84.337349397590373</v>
      </c>
      <c r="H43" s="14">
        <f>SUM(F43:F48,F50:F54)</f>
        <v>770</v>
      </c>
      <c r="I43" s="14"/>
      <c r="J43" s="1"/>
      <c r="K43" s="4" t="s">
        <v>2</v>
      </c>
      <c r="L43" s="5" t="s">
        <v>53</v>
      </c>
      <c r="M43" s="4" t="s">
        <v>1</v>
      </c>
      <c r="N43" s="5">
        <v>149</v>
      </c>
      <c r="O43" s="4" t="s">
        <v>0</v>
      </c>
      <c r="P43" s="5">
        <v>90</v>
      </c>
      <c r="Q43" s="6">
        <f t="shared" si="16"/>
        <v>60.402684563758392</v>
      </c>
      <c r="R43" s="14">
        <f>SUM(P43:P48,P50:P54)</f>
        <v>661</v>
      </c>
    </row>
    <row r="44" spans="1:36" x14ac:dyDescent="0.35">
      <c r="A44" s="4" t="s">
        <v>2</v>
      </c>
      <c r="B44" s="5" t="s">
        <v>54</v>
      </c>
      <c r="C44" s="4" t="s">
        <v>1</v>
      </c>
      <c r="D44" s="5">
        <v>123</v>
      </c>
      <c r="E44" s="4" t="s">
        <v>0</v>
      </c>
      <c r="F44" s="5">
        <v>97</v>
      </c>
      <c r="G44" s="6">
        <f t="shared" si="15"/>
        <v>78.861788617886177</v>
      </c>
      <c r="H44" s="14"/>
      <c r="I44" s="14"/>
      <c r="J44" s="1"/>
      <c r="K44" s="4" t="s">
        <v>2</v>
      </c>
      <c r="L44" s="5" t="s">
        <v>54</v>
      </c>
      <c r="M44" s="4" t="s">
        <v>1</v>
      </c>
      <c r="N44" s="5">
        <v>149</v>
      </c>
      <c r="O44" s="4" t="s">
        <v>0</v>
      </c>
      <c r="P44" s="5">
        <v>113</v>
      </c>
      <c r="Q44" s="6">
        <f t="shared" si="16"/>
        <v>75.838926174496649</v>
      </c>
      <c r="R44" s="14"/>
    </row>
    <row r="45" spans="1:36" x14ac:dyDescent="0.35">
      <c r="A45" s="4" t="s">
        <v>2</v>
      </c>
      <c r="B45" s="5" t="s">
        <v>55</v>
      </c>
      <c r="C45" s="4" t="s">
        <v>1</v>
      </c>
      <c r="D45" s="5">
        <v>97</v>
      </c>
      <c r="E45" s="4" t="s">
        <v>0</v>
      </c>
      <c r="F45" s="5">
        <v>87</v>
      </c>
      <c r="G45" s="6">
        <f t="shared" si="15"/>
        <v>89.690721649484544</v>
      </c>
      <c r="H45" s="14"/>
      <c r="I45" s="14"/>
      <c r="J45" s="1"/>
      <c r="K45" s="4" t="s">
        <v>2</v>
      </c>
      <c r="L45" s="5" t="s">
        <v>55</v>
      </c>
      <c r="M45" s="4" t="s">
        <v>1</v>
      </c>
      <c r="N45" s="5">
        <v>60</v>
      </c>
      <c r="O45" s="4" t="s">
        <v>0</v>
      </c>
      <c r="P45" s="5">
        <v>45</v>
      </c>
      <c r="Q45" s="6">
        <f t="shared" si="16"/>
        <v>75</v>
      </c>
      <c r="R45" s="14"/>
    </row>
    <row r="46" spans="1:36" x14ac:dyDescent="0.35">
      <c r="A46" s="4" t="s">
        <v>2</v>
      </c>
      <c r="B46" s="5" t="s">
        <v>56</v>
      </c>
      <c r="C46" s="4" t="s">
        <v>1</v>
      </c>
      <c r="D46" s="5">
        <v>139</v>
      </c>
      <c r="E46" s="4" t="s">
        <v>0</v>
      </c>
      <c r="F46" s="5">
        <v>122</v>
      </c>
      <c r="G46" s="6">
        <f t="shared" si="15"/>
        <v>87.769784172661872</v>
      </c>
      <c r="H46" s="14"/>
      <c r="I46" s="14"/>
      <c r="J46" s="1"/>
      <c r="K46" s="4" t="s">
        <v>2</v>
      </c>
      <c r="L46" s="5" t="s">
        <v>56</v>
      </c>
      <c r="M46" s="4" t="s">
        <v>1</v>
      </c>
      <c r="N46" s="5">
        <v>94</v>
      </c>
      <c r="O46" s="4" t="s">
        <v>0</v>
      </c>
      <c r="P46" s="5">
        <v>79</v>
      </c>
      <c r="Q46" s="6">
        <f t="shared" si="16"/>
        <v>84.042553191489361</v>
      </c>
      <c r="R46" s="14"/>
    </row>
    <row r="47" spans="1:36" x14ac:dyDescent="0.35">
      <c r="A47" s="4" t="s">
        <v>2</v>
      </c>
      <c r="B47" s="5" t="s">
        <v>57</v>
      </c>
      <c r="C47" s="4" t="s">
        <v>1</v>
      </c>
      <c r="D47" s="5">
        <v>40</v>
      </c>
      <c r="E47" s="4" t="s">
        <v>0</v>
      </c>
      <c r="F47" s="5">
        <v>36</v>
      </c>
      <c r="G47" s="6">
        <f t="shared" si="15"/>
        <v>90</v>
      </c>
      <c r="H47" s="14"/>
      <c r="I47" s="14"/>
      <c r="J47" s="1"/>
      <c r="K47" s="4" t="s">
        <v>2</v>
      </c>
      <c r="L47" s="5" t="s">
        <v>57</v>
      </c>
      <c r="M47" s="4" t="s">
        <v>1</v>
      </c>
      <c r="N47" s="5">
        <v>30</v>
      </c>
      <c r="O47" s="4" t="s">
        <v>0</v>
      </c>
      <c r="P47" s="5">
        <v>26</v>
      </c>
      <c r="Q47" s="6">
        <f t="shared" si="16"/>
        <v>86.666666666666671</v>
      </c>
      <c r="R47" s="14"/>
    </row>
    <row r="48" spans="1:36" x14ac:dyDescent="0.35">
      <c r="A48" s="4" t="s">
        <v>2</v>
      </c>
      <c r="B48" s="5" t="s">
        <v>58</v>
      </c>
      <c r="C48" s="4" t="s">
        <v>1</v>
      </c>
      <c r="D48" s="5">
        <v>133</v>
      </c>
      <c r="E48" s="4" t="s">
        <v>0</v>
      </c>
      <c r="F48" s="5">
        <v>113</v>
      </c>
      <c r="G48" s="6">
        <f t="shared" si="15"/>
        <v>84.962406015037601</v>
      </c>
      <c r="H48" s="14"/>
      <c r="I48" s="14"/>
      <c r="J48" s="1"/>
      <c r="K48" s="4" t="s">
        <v>2</v>
      </c>
      <c r="L48" s="5" t="s">
        <v>58</v>
      </c>
      <c r="M48" s="4" t="s">
        <v>1</v>
      </c>
      <c r="N48" s="5">
        <v>67</v>
      </c>
      <c r="O48" s="4" t="s">
        <v>0</v>
      </c>
      <c r="P48" s="5">
        <v>59</v>
      </c>
      <c r="Q48" s="6">
        <f t="shared" si="16"/>
        <v>88.059701492537314</v>
      </c>
      <c r="R48" s="14"/>
    </row>
    <row r="49" spans="1:18" x14ac:dyDescent="0.35">
      <c r="A49" s="4" t="s">
        <v>2</v>
      </c>
      <c r="B49" s="5" t="s">
        <v>59</v>
      </c>
      <c r="C49" s="4" t="s">
        <v>1</v>
      </c>
      <c r="D49" s="5">
        <v>86</v>
      </c>
      <c r="E49" s="4" t="s">
        <v>0</v>
      </c>
      <c r="F49" s="5">
        <v>79</v>
      </c>
      <c r="G49" s="6">
        <f t="shared" si="15"/>
        <v>91.860465116279073</v>
      </c>
      <c r="H49" s="14"/>
      <c r="I49" s="14"/>
      <c r="J49" s="1"/>
      <c r="K49" s="4" t="s">
        <v>2</v>
      </c>
      <c r="L49" s="5" t="s">
        <v>59</v>
      </c>
      <c r="M49" s="4" t="s">
        <v>1</v>
      </c>
      <c r="N49" s="5">
        <v>149</v>
      </c>
      <c r="O49" s="4" t="s">
        <v>0</v>
      </c>
      <c r="P49" s="5">
        <v>127</v>
      </c>
      <c r="Q49" s="6">
        <f t="shared" si="16"/>
        <v>85.234899328859058</v>
      </c>
      <c r="R49" s="14"/>
    </row>
    <row r="50" spans="1:18" x14ac:dyDescent="0.35">
      <c r="A50" s="4" t="s">
        <v>2</v>
      </c>
      <c r="B50" s="5" t="s">
        <v>60</v>
      </c>
      <c r="C50" s="4" t="s">
        <v>1</v>
      </c>
      <c r="D50" s="5">
        <v>36</v>
      </c>
      <c r="E50" s="4" t="s">
        <v>0</v>
      </c>
      <c r="F50" s="5">
        <v>28</v>
      </c>
      <c r="G50" s="6">
        <f t="shared" si="15"/>
        <v>77.777777777777786</v>
      </c>
      <c r="H50" s="14"/>
      <c r="I50" s="14"/>
      <c r="J50" s="1"/>
      <c r="K50" s="4" t="s">
        <v>2</v>
      </c>
      <c r="L50" s="5" t="s">
        <v>60</v>
      </c>
      <c r="M50" s="4" t="s">
        <v>1</v>
      </c>
      <c r="N50" s="5">
        <v>36</v>
      </c>
      <c r="O50" s="4" t="s">
        <v>0</v>
      </c>
      <c r="P50" s="5">
        <v>30</v>
      </c>
      <c r="Q50" s="6">
        <f t="shared" si="16"/>
        <v>83.333333333333343</v>
      </c>
      <c r="R50" s="14"/>
    </row>
    <row r="51" spans="1:18" x14ac:dyDescent="0.35">
      <c r="A51" s="4" t="s">
        <v>2</v>
      </c>
      <c r="B51" s="5" t="s">
        <v>61</v>
      </c>
      <c r="C51" s="4" t="s">
        <v>1</v>
      </c>
      <c r="D51" s="5">
        <v>66</v>
      </c>
      <c r="E51" s="4" t="s">
        <v>0</v>
      </c>
      <c r="F51" s="5">
        <v>52</v>
      </c>
      <c r="G51" s="6">
        <f t="shared" si="15"/>
        <v>78.787878787878782</v>
      </c>
      <c r="H51" s="14"/>
      <c r="I51" s="14"/>
      <c r="J51" s="1"/>
      <c r="K51" s="4" t="s">
        <v>2</v>
      </c>
      <c r="L51" s="5" t="s">
        <v>61</v>
      </c>
      <c r="M51" s="4" t="s">
        <v>1</v>
      </c>
      <c r="N51" s="5">
        <v>68</v>
      </c>
      <c r="O51" s="4" t="s">
        <v>0</v>
      </c>
      <c r="P51" s="5">
        <v>60</v>
      </c>
      <c r="Q51" s="6">
        <f t="shared" si="16"/>
        <v>88.235294117647058</v>
      </c>
      <c r="R51" s="14"/>
    </row>
    <row r="52" spans="1:18" x14ac:dyDescent="0.35">
      <c r="A52" s="4" t="s">
        <v>2</v>
      </c>
      <c r="B52" s="5" t="s">
        <v>62</v>
      </c>
      <c r="C52" s="4" t="s">
        <v>1</v>
      </c>
      <c r="D52" s="5">
        <v>114</v>
      </c>
      <c r="E52" s="4" t="s">
        <v>0</v>
      </c>
      <c r="F52" s="5">
        <v>82</v>
      </c>
      <c r="G52" s="6">
        <f t="shared" si="15"/>
        <v>71.929824561403507</v>
      </c>
      <c r="H52" s="14"/>
      <c r="I52" s="14"/>
      <c r="J52" s="1"/>
      <c r="K52" s="4" t="s">
        <v>2</v>
      </c>
      <c r="L52" s="5" t="s">
        <v>62</v>
      </c>
      <c r="M52" s="4" t="s">
        <v>1</v>
      </c>
      <c r="N52" s="5">
        <v>115</v>
      </c>
      <c r="O52" s="4" t="s">
        <v>0</v>
      </c>
      <c r="P52" s="5">
        <v>82</v>
      </c>
      <c r="Q52" s="6">
        <f t="shared" si="16"/>
        <v>71.304347826086953</v>
      </c>
      <c r="R52" s="14"/>
    </row>
    <row r="53" spans="1:18" x14ac:dyDescent="0.35">
      <c r="A53" s="4" t="s">
        <v>2</v>
      </c>
      <c r="B53" s="5" t="s">
        <v>63</v>
      </c>
      <c r="C53" s="4" t="s">
        <v>1</v>
      </c>
      <c r="D53" s="5">
        <v>44</v>
      </c>
      <c r="E53" s="4" t="s">
        <v>0</v>
      </c>
      <c r="F53" s="5">
        <v>38</v>
      </c>
      <c r="G53" s="6">
        <f t="shared" si="15"/>
        <v>86.36363636363636</v>
      </c>
      <c r="H53" s="14"/>
      <c r="I53" s="14"/>
      <c r="J53" s="1"/>
      <c r="K53" s="4" t="s">
        <v>2</v>
      </c>
      <c r="L53" s="5" t="s">
        <v>63</v>
      </c>
      <c r="M53" s="4" t="s">
        <v>1</v>
      </c>
      <c r="N53" s="5">
        <v>32</v>
      </c>
      <c r="O53" s="4" t="s">
        <v>0</v>
      </c>
      <c r="P53" s="5">
        <v>24</v>
      </c>
      <c r="Q53" s="6">
        <f t="shared" si="16"/>
        <v>75</v>
      </c>
      <c r="R53" s="14"/>
    </row>
    <row r="54" spans="1:18" ht="15" thickBot="1" x14ac:dyDescent="0.4">
      <c r="A54" s="10" t="s">
        <v>2</v>
      </c>
      <c r="B54" s="11" t="s">
        <v>64</v>
      </c>
      <c r="C54" s="10" t="s">
        <v>1</v>
      </c>
      <c r="D54" s="11">
        <v>50</v>
      </c>
      <c r="E54" s="10" t="s">
        <v>0</v>
      </c>
      <c r="F54" s="11">
        <v>45</v>
      </c>
      <c r="G54" s="12">
        <f t="shared" si="15"/>
        <v>90</v>
      </c>
      <c r="H54" s="14"/>
      <c r="I54" s="14"/>
      <c r="J54" s="1"/>
      <c r="K54" s="10" t="s">
        <v>2</v>
      </c>
      <c r="L54" s="11" t="s">
        <v>64</v>
      </c>
      <c r="M54" s="10" t="s">
        <v>1</v>
      </c>
      <c r="N54" s="11">
        <v>67</v>
      </c>
      <c r="O54" s="10" t="s">
        <v>0</v>
      </c>
      <c r="P54" s="11">
        <v>53</v>
      </c>
      <c r="Q54" s="12">
        <f t="shared" si="16"/>
        <v>79.104477611940297</v>
      </c>
      <c r="R54" s="14"/>
    </row>
    <row r="55" spans="1:18" ht="15" thickTop="1" x14ac:dyDescent="0.35">
      <c r="A55" s="7" t="s">
        <v>11</v>
      </c>
      <c r="B55" s="8"/>
      <c r="C55" s="8"/>
      <c r="D55" s="9">
        <f t="shared" ref="D55" si="17">AVERAGE(D40:D54)</f>
        <v>80.400000000000006</v>
      </c>
      <c r="E55" s="9"/>
      <c r="F55" s="9">
        <f t="shared" ref="F55" si="18">AVERAGE(F40:F54)</f>
        <v>68.2</v>
      </c>
      <c r="G55" s="9">
        <f>AVERAGE(G40:G54)</f>
        <v>85.943654618188205</v>
      </c>
      <c r="H55" s="14"/>
      <c r="I55" s="14"/>
      <c r="K55" s="7" t="s">
        <v>11</v>
      </c>
      <c r="L55" s="8"/>
      <c r="M55" s="8"/>
      <c r="N55" s="9">
        <f t="shared" ref="N55" si="19">AVERAGE(N40:N54)</f>
        <v>79.8</v>
      </c>
      <c r="O55" s="9"/>
      <c r="P55" s="9">
        <f t="shared" ref="P55" si="20">AVERAGE(P40:P54)</f>
        <v>62.93333333333333</v>
      </c>
      <c r="Q55" s="9">
        <f>AVERAGE(Q40:Q54)</f>
        <v>80.668188887061504</v>
      </c>
      <c r="R55" s="14"/>
    </row>
    <row r="56" spans="1:18" x14ac:dyDescent="0.35">
      <c r="A56" s="4" t="s">
        <v>9</v>
      </c>
      <c r="B56" s="5"/>
      <c r="C56" s="5"/>
      <c r="D56" s="5">
        <f>SUM(D40:D54)</f>
        <v>1206</v>
      </c>
      <c r="E56" s="5"/>
      <c r="F56" s="5">
        <f t="shared" ref="F56" si="21">SUM(F40:F54)</f>
        <v>1023</v>
      </c>
      <c r="G56" s="5"/>
      <c r="K56" s="4" t="s">
        <v>9</v>
      </c>
      <c r="L56" s="5"/>
      <c r="M56" s="5"/>
      <c r="N56" s="5">
        <f>SUM(N40:N54)</f>
        <v>1197</v>
      </c>
      <c r="O56" s="5"/>
      <c r="P56" s="5">
        <f t="shared" ref="P56" si="22">SUM(P40:P54)</f>
        <v>944</v>
      </c>
      <c r="Q56" s="5"/>
    </row>
  </sheetData>
  <mergeCells count="6">
    <mergeCell ref="U20:Z20"/>
    <mergeCell ref="A39:F39"/>
    <mergeCell ref="K39:P39"/>
    <mergeCell ref="A1:F1"/>
    <mergeCell ref="A20:F20"/>
    <mergeCell ref="K20:P2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734A-801A-45D9-8930-C009E53117B8}">
  <dimension ref="A1:AJ57"/>
  <sheetViews>
    <sheetView zoomScale="70" zoomScaleNormal="70" workbookViewId="0">
      <selection activeCell="P56" sqref="P56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221</v>
      </c>
      <c r="E2" s="4" t="s">
        <v>0</v>
      </c>
      <c r="F2" s="5">
        <v>10</v>
      </c>
      <c r="G2" s="6">
        <f>(F2/D2)*100</f>
        <v>4.5248868778280542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138</v>
      </c>
      <c r="E3" s="4" t="s">
        <v>0</v>
      </c>
      <c r="F3" s="5">
        <v>7</v>
      </c>
      <c r="G3" s="6">
        <f t="shared" ref="G3:G16" si="0">(F3/D3)*100</f>
        <v>5.0724637681159424</v>
      </c>
      <c r="H3" s="14">
        <f>SUM(F2:F6)+F14</f>
        <v>101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143</v>
      </c>
      <c r="E4" s="4" t="s">
        <v>0</v>
      </c>
      <c r="F4" s="5">
        <v>22</v>
      </c>
      <c r="G4" s="6">
        <f t="shared" si="0"/>
        <v>15.384615384615385</v>
      </c>
      <c r="H4" s="14" t="s">
        <v>35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151</v>
      </c>
      <c r="E5" s="4" t="s">
        <v>0</v>
      </c>
      <c r="F5" s="5">
        <v>22</v>
      </c>
      <c r="G5" s="6">
        <f t="shared" si="0"/>
        <v>14.569536423841059</v>
      </c>
      <c r="H5" s="14">
        <f>SUM(F7:F13,F15:F16)</f>
        <v>164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133</v>
      </c>
      <c r="E6" s="4" t="s">
        <v>0</v>
      </c>
      <c r="F6" s="5">
        <v>16</v>
      </c>
      <c r="G6" s="6">
        <f t="shared" si="0"/>
        <v>12.030075187969924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143</v>
      </c>
      <c r="E7" s="4" t="s">
        <v>0</v>
      </c>
      <c r="F7" s="5">
        <v>14</v>
      </c>
      <c r="G7" s="6">
        <f t="shared" si="0"/>
        <v>9.79020979020979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131</v>
      </c>
      <c r="E8" s="4" t="s">
        <v>0</v>
      </c>
      <c r="F8" s="5">
        <v>21</v>
      </c>
      <c r="G8" s="6">
        <f t="shared" si="0"/>
        <v>16.030534351145036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133</v>
      </c>
      <c r="E9" s="4" t="s">
        <v>0</v>
      </c>
      <c r="F9" s="5">
        <v>15</v>
      </c>
      <c r="G9" s="6">
        <f t="shared" si="0"/>
        <v>11.278195488721805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113</v>
      </c>
      <c r="E10" s="4" t="s">
        <v>0</v>
      </c>
      <c r="F10" s="5">
        <v>28</v>
      </c>
      <c r="G10" s="6">
        <f t="shared" si="0"/>
        <v>24.778761061946902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115</v>
      </c>
      <c r="E11" s="4" t="s">
        <v>0</v>
      </c>
      <c r="F11" s="5">
        <v>18</v>
      </c>
      <c r="G11" s="6">
        <f t="shared" si="0"/>
        <v>15.65217391304348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83</v>
      </c>
      <c r="E12" s="4" t="s">
        <v>0</v>
      </c>
      <c r="F12" s="5">
        <v>25</v>
      </c>
      <c r="G12" s="6">
        <f t="shared" si="0"/>
        <v>30.120481927710845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69</v>
      </c>
      <c r="E13" s="4" t="s">
        <v>0</v>
      </c>
      <c r="F13" s="5">
        <v>14</v>
      </c>
      <c r="G13" s="6">
        <f t="shared" si="0"/>
        <v>20.289855072463769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94</v>
      </c>
      <c r="E14" s="4" t="s">
        <v>0</v>
      </c>
      <c r="F14" s="5">
        <v>24</v>
      </c>
      <c r="G14" s="6">
        <f t="shared" si="0"/>
        <v>25.531914893617021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39</v>
      </c>
      <c r="E15" s="4" t="s">
        <v>0</v>
      </c>
      <c r="F15" s="5">
        <v>19</v>
      </c>
      <c r="G15" s="6">
        <f t="shared" si="0"/>
        <v>48.717948717948715</v>
      </c>
      <c r="H15" s="14"/>
      <c r="I15" s="14"/>
      <c r="J15" s="1"/>
    </row>
    <row r="16" spans="1:10" ht="15" thickBot="1" x14ac:dyDescent="0.4">
      <c r="A16" s="10" t="s">
        <v>2</v>
      </c>
      <c r="B16" s="11" t="s">
        <v>64</v>
      </c>
      <c r="C16" s="10" t="s">
        <v>1</v>
      </c>
      <c r="D16" s="11">
        <v>58</v>
      </c>
      <c r="E16" s="10" t="s">
        <v>0</v>
      </c>
      <c r="F16" s="11">
        <v>10</v>
      </c>
      <c r="G16" s="12">
        <f t="shared" si="0"/>
        <v>17.241379310344829</v>
      </c>
      <c r="H16" s="14"/>
      <c r="I16" s="14"/>
      <c r="J16" s="1"/>
    </row>
    <row r="17" spans="1:36" ht="15" thickTop="1" x14ac:dyDescent="0.35">
      <c r="A17" s="7" t="s">
        <v>11</v>
      </c>
      <c r="B17" s="8"/>
      <c r="C17" s="8"/>
      <c r="D17" s="9">
        <f t="shared" ref="D17:F17" si="1">AVERAGE(D2:D16)</f>
        <v>117.6</v>
      </c>
      <c r="E17" s="9"/>
      <c r="F17" s="9">
        <f t="shared" si="1"/>
        <v>17.666666666666668</v>
      </c>
      <c r="G17" s="9">
        <f>AVERAGE(G2:G16)</f>
        <v>18.067535477968171</v>
      </c>
      <c r="H17" s="14"/>
      <c r="I17" s="14"/>
      <c r="J17" s="1"/>
    </row>
    <row r="18" spans="1:36" x14ac:dyDescent="0.35">
      <c r="A18" s="4" t="s">
        <v>9</v>
      </c>
      <c r="B18" s="5"/>
      <c r="C18" s="5"/>
      <c r="D18" s="5">
        <f>SUM(D2:D16)</f>
        <v>1764</v>
      </c>
      <c r="E18" s="5"/>
      <c r="F18" s="5">
        <f t="shared" ref="F18" si="2">SUM(F2:F16)</f>
        <v>265</v>
      </c>
      <c r="G18" s="5"/>
      <c r="H18" s="1"/>
      <c r="I18" s="1"/>
      <c r="J18" s="1"/>
    </row>
    <row r="19" spans="1:36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28" t="s">
        <v>3</v>
      </c>
      <c r="B20" s="28"/>
      <c r="C20" s="28"/>
      <c r="D20" s="28"/>
      <c r="E20" s="28"/>
      <c r="F20" s="28"/>
      <c r="G20" s="3" t="s">
        <v>10</v>
      </c>
      <c r="H20" s="13"/>
      <c r="I20" s="13"/>
      <c r="J20" s="1"/>
      <c r="K20" s="28" t="s">
        <v>7</v>
      </c>
      <c r="L20" s="28"/>
      <c r="M20" s="28"/>
      <c r="N20" s="28"/>
      <c r="O20" s="28"/>
      <c r="P20" s="28"/>
      <c r="Q20" s="3" t="s">
        <v>10</v>
      </c>
      <c r="R20" s="13"/>
      <c r="S20" s="13"/>
      <c r="T20" s="1"/>
      <c r="U20" s="28" t="s">
        <v>8</v>
      </c>
      <c r="V20" s="28"/>
      <c r="W20" s="28"/>
      <c r="X20" s="28"/>
      <c r="Y20" s="28"/>
      <c r="Z20" s="28"/>
      <c r="AA20" s="3" t="s">
        <v>10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50</v>
      </c>
      <c r="C21" s="4" t="s">
        <v>1</v>
      </c>
      <c r="D21" s="5">
        <v>10</v>
      </c>
      <c r="E21" s="4" t="s">
        <v>0</v>
      </c>
      <c r="F21" s="5">
        <v>5</v>
      </c>
      <c r="G21" s="6">
        <f>(F21/D21)*100</f>
        <v>50</v>
      </c>
      <c r="H21" s="14" t="s">
        <v>34</v>
      </c>
      <c r="I21" s="14"/>
      <c r="J21" s="1"/>
      <c r="K21" s="4" t="s">
        <v>2</v>
      </c>
      <c r="L21" s="5" t="s">
        <v>50</v>
      </c>
      <c r="M21" s="4" t="s">
        <v>1</v>
      </c>
      <c r="N21" s="5">
        <v>2</v>
      </c>
      <c r="O21" s="4" t="s">
        <v>0</v>
      </c>
      <c r="P21" s="5">
        <v>2</v>
      </c>
      <c r="Q21" s="6">
        <f>(P21/N21)*100</f>
        <v>100</v>
      </c>
      <c r="R21" s="14" t="s">
        <v>34</v>
      </c>
      <c r="S21" s="14"/>
      <c r="T21" s="1"/>
      <c r="U21" s="4" t="s">
        <v>2</v>
      </c>
      <c r="V21" s="5" t="s">
        <v>50</v>
      </c>
      <c r="W21" s="4" t="s">
        <v>1</v>
      </c>
      <c r="X21" s="5">
        <v>8</v>
      </c>
      <c r="Y21" s="4" t="s">
        <v>0</v>
      </c>
      <c r="Z21" s="5">
        <v>2</v>
      </c>
      <c r="AA21" s="6">
        <f>(Z21/X21)*100</f>
        <v>25</v>
      </c>
      <c r="AB21" s="14" t="s">
        <v>34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51</v>
      </c>
      <c r="C22" s="4" t="s">
        <v>1</v>
      </c>
      <c r="D22" s="5">
        <v>7</v>
      </c>
      <c r="E22" s="4" t="s">
        <v>0</v>
      </c>
      <c r="F22" s="5">
        <v>5</v>
      </c>
      <c r="G22" s="6">
        <f t="shared" ref="G22:G35" si="3">(F22/D22)*100</f>
        <v>71.428571428571431</v>
      </c>
      <c r="H22" s="14">
        <f>SUM(F21:F25)+F33</f>
        <v>187</v>
      </c>
      <c r="I22" s="14"/>
      <c r="J22" s="1"/>
      <c r="K22" s="4" t="s">
        <v>2</v>
      </c>
      <c r="L22" s="5" t="s">
        <v>51</v>
      </c>
      <c r="M22" s="4" t="s">
        <v>1</v>
      </c>
      <c r="N22" s="26">
        <v>0</v>
      </c>
      <c r="O22" s="4" t="s">
        <v>0</v>
      </c>
      <c r="P22" s="5">
        <v>0</v>
      </c>
      <c r="Q22" s="6"/>
      <c r="R22" s="14">
        <f>SUM(P21:P25)+P33</f>
        <v>49</v>
      </c>
      <c r="S22" s="14"/>
      <c r="T22" s="1"/>
      <c r="U22" s="4" t="s">
        <v>2</v>
      </c>
      <c r="V22" s="5" t="s">
        <v>51</v>
      </c>
      <c r="W22" s="4" t="s">
        <v>1</v>
      </c>
      <c r="X22" s="5">
        <v>1</v>
      </c>
      <c r="Y22" s="4" t="s">
        <v>0</v>
      </c>
      <c r="Z22" s="5">
        <v>1</v>
      </c>
      <c r="AA22" s="6">
        <f t="shared" ref="AA22:AA35" si="4">(Z22/X22)*100</f>
        <v>100</v>
      </c>
      <c r="AB22" s="14">
        <f>SUM(Z21:Z25)+Z33</f>
        <v>49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52</v>
      </c>
      <c r="C23" s="4" t="s">
        <v>1</v>
      </c>
      <c r="D23" s="5">
        <v>22</v>
      </c>
      <c r="E23" s="4" t="s">
        <v>0</v>
      </c>
      <c r="F23" s="5">
        <v>15</v>
      </c>
      <c r="G23" s="6">
        <f t="shared" si="3"/>
        <v>68.181818181818173</v>
      </c>
      <c r="H23" s="14" t="s">
        <v>35</v>
      </c>
      <c r="I23" s="14"/>
      <c r="J23" s="1"/>
      <c r="K23" s="4" t="s">
        <v>2</v>
      </c>
      <c r="L23" s="5" t="s">
        <v>52</v>
      </c>
      <c r="M23" s="4" t="s">
        <v>1</v>
      </c>
      <c r="N23" s="5">
        <v>27</v>
      </c>
      <c r="O23" s="4" t="s">
        <v>0</v>
      </c>
      <c r="P23" s="5">
        <v>16</v>
      </c>
      <c r="Q23" s="6">
        <f t="shared" ref="Q23:Q35" si="5">(P23/N23)*100</f>
        <v>59.259259259259252</v>
      </c>
      <c r="R23" s="14" t="s">
        <v>35</v>
      </c>
      <c r="S23" s="14"/>
      <c r="T23" s="1"/>
      <c r="U23" s="4" t="s">
        <v>2</v>
      </c>
      <c r="V23" s="5" t="s">
        <v>52</v>
      </c>
      <c r="W23" s="4" t="s">
        <v>1</v>
      </c>
      <c r="X23" s="5">
        <v>3</v>
      </c>
      <c r="Y23" s="4" t="s">
        <v>0</v>
      </c>
      <c r="Z23" s="5">
        <v>3</v>
      </c>
      <c r="AA23" s="6">
        <f t="shared" si="4"/>
        <v>100</v>
      </c>
      <c r="AB23" s="14" t="s">
        <v>35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53</v>
      </c>
      <c r="C24" s="4" t="s">
        <v>1</v>
      </c>
      <c r="D24" s="5">
        <v>111</v>
      </c>
      <c r="E24" s="4" t="s">
        <v>0</v>
      </c>
      <c r="F24" s="5">
        <v>65</v>
      </c>
      <c r="G24" s="6">
        <f t="shared" si="3"/>
        <v>58.558558558558559</v>
      </c>
      <c r="H24" s="14">
        <f>SUM(F26:F32,F34:F35)</f>
        <v>601</v>
      </c>
      <c r="I24" s="14"/>
      <c r="J24" s="1"/>
      <c r="K24" s="4" t="s">
        <v>2</v>
      </c>
      <c r="L24" s="5" t="s">
        <v>53</v>
      </c>
      <c r="M24" s="4" t="s">
        <v>1</v>
      </c>
      <c r="N24" s="5">
        <v>15</v>
      </c>
      <c r="O24" s="4" t="s">
        <v>0</v>
      </c>
      <c r="P24" s="5">
        <v>12</v>
      </c>
      <c r="Q24" s="6">
        <f t="shared" si="5"/>
        <v>80</v>
      </c>
      <c r="R24" s="14">
        <f>SUM(P26:P32,P34:P35)</f>
        <v>237</v>
      </c>
      <c r="S24" s="14"/>
      <c r="T24" s="1"/>
      <c r="U24" s="4" t="s">
        <v>2</v>
      </c>
      <c r="V24" s="5" t="s">
        <v>53</v>
      </c>
      <c r="W24" s="4" t="s">
        <v>1</v>
      </c>
      <c r="X24" s="5">
        <v>4</v>
      </c>
      <c r="Y24" s="4" t="s">
        <v>0</v>
      </c>
      <c r="Z24" s="5">
        <v>3</v>
      </c>
      <c r="AA24" s="6">
        <f t="shared" si="4"/>
        <v>75</v>
      </c>
      <c r="AB24" s="14">
        <f>SUM(Z26:Z32,Z34:Z35)</f>
        <v>210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54</v>
      </c>
      <c r="C25" s="4" t="s">
        <v>1</v>
      </c>
      <c r="D25" s="5">
        <v>85</v>
      </c>
      <c r="E25" s="4" t="s">
        <v>0</v>
      </c>
      <c r="F25" s="5">
        <v>44</v>
      </c>
      <c r="G25" s="6">
        <f t="shared" si="3"/>
        <v>51.764705882352949</v>
      </c>
      <c r="H25" s="14"/>
      <c r="I25" s="14"/>
      <c r="J25" s="1"/>
      <c r="K25" s="4" t="s">
        <v>2</v>
      </c>
      <c r="L25" s="5" t="s">
        <v>54</v>
      </c>
      <c r="M25" s="4" t="s">
        <v>1</v>
      </c>
      <c r="N25" s="5">
        <v>17</v>
      </c>
      <c r="O25" s="4" t="s">
        <v>0</v>
      </c>
      <c r="P25" s="5">
        <v>15</v>
      </c>
      <c r="Q25" s="6">
        <f t="shared" si="5"/>
        <v>88.235294117647058</v>
      </c>
      <c r="R25" s="14"/>
      <c r="S25" s="14"/>
      <c r="T25" s="1"/>
      <c r="U25" s="4" t="s">
        <v>2</v>
      </c>
      <c r="V25" s="5" t="s">
        <v>54</v>
      </c>
      <c r="W25" s="4" t="s">
        <v>1</v>
      </c>
      <c r="X25" s="5">
        <v>68</v>
      </c>
      <c r="Y25" s="4" t="s">
        <v>0</v>
      </c>
      <c r="Z25" s="5">
        <v>25</v>
      </c>
      <c r="AA25" s="6">
        <f t="shared" si="4"/>
        <v>36.764705882352942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4" t="s">
        <v>2</v>
      </c>
      <c r="B26" s="5" t="s">
        <v>55</v>
      </c>
      <c r="C26" s="4" t="s">
        <v>1</v>
      </c>
      <c r="D26" s="5">
        <v>51</v>
      </c>
      <c r="E26" s="4" t="s">
        <v>0</v>
      </c>
      <c r="F26" s="5">
        <v>30</v>
      </c>
      <c r="G26" s="6">
        <f t="shared" si="3"/>
        <v>58.82352941176471</v>
      </c>
      <c r="H26" s="14"/>
      <c r="I26" s="14"/>
      <c r="J26" s="1"/>
      <c r="K26" s="4" t="s">
        <v>2</v>
      </c>
      <c r="L26" s="5" t="s">
        <v>55</v>
      </c>
      <c r="M26" s="4" t="s">
        <v>1</v>
      </c>
      <c r="N26" s="5">
        <v>37</v>
      </c>
      <c r="O26" s="4" t="s">
        <v>0</v>
      </c>
      <c r="P26" s="5">
        <v>22</v>
      </c>
      <c r="Q26" s="6">
        <f t="shared" si="5"/>
        <v>59.45945945945946</v>
      </c>
      <c r="R26" s="14"/>
      <c r="S26" s="14"/>
      <c r="T26" s="1"/>
      <c r="U26" s="4" t="s">
        <v>2</v>
      </c>
      <c r="V26" s="5" t="s">
        <v>55</v>
      </c>
      <c r="W26" s="4" t="s">
        <v>1</v>
      </c>
      <c r="X26" s="5">
        <v>20</v>
      </c>
      <c r="Y26" s="4" t="s">
        <v>0</v>
      </c>
      <c r="Z26" s="5">
        <v>9</v>
      </c>
      <c r="AA26" s="6">
        <f t="shared" si="4"/>
        <v>45</v>
      </c>
      <c r="AC26" s="1"/>
      <c r="AD26" s="1"/>
      <c r="AE26" s="1"/>
      <c r="AF26" s="1"/>
      <c r="AG26" s="1"/>
      <c r="AH26" s="1"/>
      <c r="AI26" s="1"/>
      <c r="AJ26" s="1"/>
    </row>
    <row r="27" spans="1:36" x14ac:dyDescent="0.35">
      <c r="A27" s="4" t="s">
        <v>2</v>
      </c>
      <c r="B27" s="5" t="s">
        <v>56</v>
      </c>
      <c r="C27" s="4" t="s">
        <v>1</v>
      </c>
      <c r="D27" s="5">
        <v>64</v>
      </c>
      <c r="E27" s="4" t="s">
        <v>0</v>
      </c>
      <c r="F27" s="5">
        <v>37</v>
      </c>
      <c r="G27" s="6">
        <f t="shared" si="3"/>
        <v>57.8125</v>
      </c>
      <c r="H27" s="14"/>
      <c r="I27" s="14"/>
      <c r="J27" s="1"/>
      <c r="K27" s="4" t="s">
        <v>2</v>
      </c>
      <c r="L27" s="5" t="s">
        <v>56</v>
      </c>
      <c r="M27" s="4" t="s">
        <v>1</v>
      </c>
      <c r="N27" s="5">
        <v>19</v>
      </c>
      <c r="O27" s="4" t="s">
        <v>0</v>
      </c>
      <c r="P27" s="5">
        <v>13</v>
      </c>
      <c r="Q27" s="6">
        <f t="shared" si="5"/>
        <v>68.421052631578945</v>
      </c>
      <c r="R27" s="14"/>
      <c r="S27" s="14"/>
      <c r="T27" s="1"/>
      <c r="U27" s="4" t="s">
        <v>2</v>
      </c>
      <c r="V27" s="5" t="s">
        <v>56</v>
      </c>
      <c r="W27" s="4" t="s">
        <v>1</v>
      </c>
      <c r="X27" s="5">
        <v>72</v>
      </c>
      <c r="Y27" s="4" t="s">
        <v>0</v>
      </c>
      <c r="Z27" s="5">
        <v>21</v>
      </c>
      <c r="AA27" s="6">
        <f t="shared" si="4"/>
        <v>29.166666666666668</v>
      </c>
      <c r="AC27" s="1"/>
      <c r="AD27" s="1"/>
      <c r="AE27" s="1"/>
      <c r="AF27" s="1"/>
      <c r="AG27" s="1"/>
      <c r="AH27" s="1"/>
      <c r="AI27" s="1"/>
      <c r="AJ27" s="1"/>
    </row>
    <row r="28" spans="1:36" x14ac:dyDescent="0.35">
      <c r="A28" s="4" t="s">
        <v>2</v>
      </c>
      <c r="B28" s="5" t="s">
        <v>57</v>
      </c>
      <c r="C28" s="4" t="s">
        <v>1</v>
      </c>
      <c r="D28" s="5">
        <v>30</v>
      </c>
      <c r="E28" s="4" t="s">
        <v>0</v>
      </c>
      <c r="F28" s="5">
        <v>20</v>
      </c>
      <c r="G28" s="6">
        <f t="shared" si="3"/>
        <v>66.666666666666657</v>
      </c>
      <c r="H28" s="14"/>
      <c r="I28" s="14"/>
      <c r="J28" s="1"/>
      <c r="K28" s="4" t="s">
        <v>2</v>
      </c>
      <c r="L28" s="5" t="s">
        <v>57</v>
      </c>
      <c r="M28" s="4" t="s">
        <v>1</v>
      </c>
      <c r="N28" s="5">
        <v>50</v>
      </c>
      <c r="O28" s="4" t="s">
        <v>0</v>
      </c>
      <c r="P28" s="5">
        <v>24</v>
      </c>
      <c r="Q28" s="6">
        <f t="shared" si="5"/>
        <v>48</v>
      </c>
      <c r="R28" s="14"/>
      <c r="S28" s="14"/>
      <c r="T28" s="1"/>
      <c r="U28" s="4" t="s">
        <v>2</v>
      </c>
      <c r="V28" s="5" t="s">
        <v>57</v>
      </c>
      <c r="W28" s="4" t="s">
        <v>1</v>
      </c>
      <c r="X28" s="5">
        <v>16</v>
      </c>
      <c r="Y28" s="4" t="s">
        <v>0</v>
      </c>
      <c r="Z28" s="5">
        <v>12</v>
      </c>
      <c r="AA28" s="6">
        <f t="shared" si="4"/>
        <v>75</v>
      </c>
      <c r="AC28" s="1"/>
      <c r="AD28" s="1"/>
      <c r="AE28" s="1"/>
      <c r="AF28" s="1"/>
      <c r="AG28" s="1"/>
      <c r="AH28" s="1"/>
      <c r="AI28" s="1"/>
      <c r="AJ28" s="1"/>
    </row>
    <row r="29" spans="1:36" x14ac:dyDescent="0.35">
      <c r="A29" s="4" t="s">
        <v>2</v>
      </c>
      <c r="B29" s="5" t="s">
        <v>58</v>
      </c>
      <c r="C29" s="4" t="s">
        <v>1</v>
      </c>
      <c r="D29" s="5">
        <v>70</v>
      </c>
      <c r="E29" s="4" t="s">
        <v>0</v>
      </c>
      <c r="F29" s="5">
        <v>43</v>
      </c>
      <c r="G29" s="6">
        <f t="shared" si="3"/>
        <v>61.428571428571431</v>
      </c>
      <c r="H29" s="14"/>
      <c r="I29" s="14"/>
      <c r="J29" s="1"/>
      <c r="K29" s="4" t="s">
        <v>2</v>
      </c>
      <c r="L29" s="5" t="s">
        <v>58</v>
      </c>
      <c r="M29" s="4" t="s">
        <v>1</v>
      </c>
      <c r="N29" s="5">
        <v>161</v>
      </c>
      <c r="O29" s="4" t="s">
        <v>0</v>
      </c>
      <c r="P29" s="5">
        <v>54</v>
      </c>
      <c r="Q29" s="6">
        <f t="shared" si="5"/>
        <v>33.540372670807457</v>
      </c>
      <c r="R29" s="14"/>
      <c r="S29" s="14"/>
      <c r="T29" s="1"/>
      <c r="U29" s="4" t="s">
        <v>2</v>
      </c>
      <c r="V29" s="5" t="s">
        <v>58</v>
      </c>
      <c r="W29" s="4" t="s">
        <v>1</v>
      </c>
      <c r="X29" s="5">
        <v>29</v>
      </c>
      <c r="Y29" s="4" t="s">
        <v>0</v>
      </c>
      <c r="Z29" s="5">
        <v>16</v>
      </c>
      <c r="AA29" s="6">
        <f t="shared" si="4"/>
        <v>55.172413793103445</v>
      </c>
      <c r="AC29" s="1"/>
      <c r="AD29" s="1"/>
      <c r="AE29" s="1"/>
      <c r="AF29" s="1"/>
      <c r="AG29" s="1"/>
      <c r="AH29" s="1"/>
      <c r="AI29" s="1"/>
      <c r="AJ29" s="1"/>
    </row>
    <row r="30" spans="1:36" x14ac:dyDescent="0.35">
      <c r="A30" s="4" t="s">
        <v>2</v>
      </c>
      <c r="B30" s="5" t="s">
        <v>59</v>
      </c>
      <c r="C30" s="4" t="s">
        <v>1</v>
      </c>
      <c r="D30" s="5">
        <v>110</v>
      </c>
      <c r="E30" s="4" t="s">
        <v>0</v>
      </c>
      <c r="F30" s="5">
        <v>73</v>
      </c>
      <c r="G30" s="6">
        <f t="shared" si="3"/>
        <v>66.363636363636374</v>
      </c>
      <c r="H30" s="14"/>
      <c r="I30" s="14"/>
      <c r="J30" s="1"/>
      <c r="K30" s="4" t="s">
        <v>2</v>
      </c>
      <c r="L30" s="5" t="s">
        <v>59</v>
      </c>
      <c r="M30" s="4" t="s">
        <v>1</v>
      </c>
      <c r="N30" s="5">
        <v>92</v>
      </c>
      <c r="O30" s="4" t="s">
        <v>0</v>
      </c>
      <c r="P30" s="5">
        <v>40</v>
      </c>
      <c r="Q30" s="6">
        <f t="shared" si="5"/>
        <v>43.478260869565219</v>
      </c>
      <c r="R30" s="14"/>
      <c r="S30" s="14"/>
      <c r="T30" s="1"/>
      <c r="U30" s="4" t="s">
        <v>2</v>
      </c>
      <c r="V30" s="5" t="s">
        <v>59</v>
      </c>
      <c r="W30" s="4" t="s">
        <v>1</v>
      </c>
      <c r="X30" s="5">
        <v>31</v>
      </c>
      <c r="Y30" s="4" t="s">
        <v>0</v>
      </c>
      <c r="Z30" s="5">
        <v>20</v>
      </c>
      <c r="AA30" s="6">
        <f t="shared" si="4"/>
        <v>64.516129032258064</v>
      </c>
      <c r="AC30" s="1"/>
      <c r="AD30" s="1"/>
      <c r="AE30" s="1"/>
      <c r="AF30" s="1"/>
      <c r="AG30" s="1"/>
      <c r="AH30" s="1"/>
      <c r="AI30" s="1"/>
      <c r="AJ30" s="1"/>
    </row>
    <row r="31" spans="1:36" x14ac:dyDescent="0.35">
      <c r="A31" s="4" t="s">
        <v>2</v>
      </c>
      <c r="B31" s="5" t="s">
        <v>60</v>
      </c>
      <c r="C31" s="4" t="s">
        <v>1</v>
      </c>
      <c r="D31" s="5">
        <v>157</v>
      </c>
      <c r="E31" s="4" t="s">
        <v>0</v>
      </c>
      <c r="F31" s="5">
        <v>115</v>
      </c>
      <c r="G31" s="6">
        <f t="shared" si="3"/>
        <v>73.248407643312092</v>
      </c>
      <c r="H31" s="14"/>
      <c r="I31" s="14"/>
      <c r="J31" s="1"/>
      <c r="K31" s="4" t="s">
        <v>2</v>
      </c>
      <c r="L31" s="5" t="s">
        <v>60</v>
      </c>
      <c r="M31" s="4" t="s">
        <v>1</v>
      </c>
      <c r="N31" s="5">
        <v>64</v>
      </c>
      <c r="O31" s="4" t="s">
        <v>0</v>
      </c>
      <c r="P31" s="5">
        <v>41</v>
      </c>
      <c r="Q31" s="6">
        <f t="shared" si="5"/>
        <v>64.0625</v>
      </c>
      <c r="R31" s="14"/>
      <c r="S31" s="14"/>
      <c r="T31" s="1"/>
      <c r="U31" s="4" t="s">
        <v>2</v>
      </c>
      <c r="V31" s="5" t="s">
        <v>60</v>
      </c>
      <c r="W31" s="4" t="s">
        <v>1</v>
      </c>
      <c r="X31" s="5">
        <v>73</v>
      </c>
      <c r="Y31" s="4" t="s">
        <v>0</v>
      </c>
      <c r="Z31" s="5">
        <v>37</v>
      </c>
      <c r="AA31" s="6">
        <f t="shared" si="4"/>
        <v>50.684931506849317</v>
      </c>
      <c r="AC31" s="1"/>
      <c r="AD31" s="1"/>
      <c r="AE31" s="1"/>
      <c r="AF31" s="1"/>
      <c r="AG31" s="1"/>
      <c r="AH31" s="1"/>
      <c r="AI31" s="1"/>
      <c r="AJ31" s="1"/>
    </row>
    <row r="32" spans="1:36" x14ac:dyDescent="0.35">
      <c r="A32" s="4" t="s">
        <v>2</v>
      </c>
      <c r="B32" s="5" t="s">
        <v>61</v>
      </c>
      <c r="C32" s="4" t="s">
        <v>1</v>
      </c>
      <c r="D32" s="5">
        <v>95</v>
      </c>
      <c r="E32" s="4" t="s">
        <v>0</v>
      </c>
      <c r="F32" s="5">
        <v>63</v>
      </c>
      <c r="G32" s="6">
        <f t="shared" si="3"/>
        <v>66.315789473684205</v>
      </c>
      <c r="H32" s="14"/>
      <c r="I32" s="14"/>
      <c r="J32" s="1"/>
      <c r="K32" s="4" t="s">
        <v>2</v>
      </c>
      <c r="L32" s="5" t="s">
        <v>61</v>
      </c>
      <c r="M32" s="4" t="s">
        <v>1</v>
      </c>
      <c r="N32" s="5">
        <v>29</v>
      </c>
      <c r="O32" s="4" t="s">
        <v>0</v>
      </c>
      <c r="P32" s="5">
        <v>18</v>
      </c>
      <c r="Q32" s="6">
        <f t="shared" si="5"/>
        <v>62.068965517241381</v>
      </c>
      <c r="R32" s="14"/>
      <c r="S32" s="14"/>
      <c r="T32" s="1"/>
      <c r="U32" s="4" t="s">
        <v>2</v>
      </c>
      <c r="V32" s="5" t="s">
        <v>61</v>
      </c>
      <c r="W32" s="4" t="s">
        <v>1</v>
      </c>
      <c r="X32" s="5">
        <v>19</v>
      </c>
      <c r="Y32" s="4" t="s">
        <v>0</v>
      </c>
      <c r="Z32" s="5">
        <v>18</v>
      </c>
      <c r="AA32" s="6">
        <f t="shared" si="4"/>
        <v>94.73684210526315</v>
      </c>
      <c r="AC32" s="1"/>
      <c r="AD32" s="1"/>
      <c r="AE32" s="1"/>
      <c r="AF32" s="1"/>
      <c r="AG32" s="1"/>
      <c r="AH32" s="1"/>
      <c r="AI32" s="1"/>
      <c r="AJ32" s="1"/>
    </row>
    <row r="33" spans="1:36" x14ac:dyDescent="0.35">
      <c r="A33" s="4" t="s">
        <v>2</v>
      </c>
      <c r="B33" s="5" t="s">
        <v>62</v>
      </c>
      <c r="C33" s="4" t="s">
        <v>1</v>
      </c>
      <c r="D33" s="5">
        <v>66</v>
      </c>
      <c r="E33" s="4" t="s">
        <v>0</v>
      </c>
      <c r="F33" s="5">
        <v>53</v>
      </c>
      <c r="G33" s="6">
        <f t="shared" si="3"/>
        <v>80.303030303030297</v>
      </c>
      <c r="H33" s="14"/>
      <c r="I33" s="14"/>
      <c r="J33" s="1"/>
      <c r="K33" s="4" t="s">
        <v>2</v>
      </c>
      <c r="L33" s="5" t="s">
        <v>62</v>
      </c>
      <c r="M33" s="4" t="s">
        <v>1</v>
      </c>
      <c r="N33" s="5">
        <v>8</v>
      </c>
      <c r="O33" s="4" t="s">
        <v>0</v>
      </c>
      <c r="P33" s="5">
        <v>4</v>
      </c>
      <c r="Q33" s="6">
        <f t="shared" si="5"/>
        <v>50</v>
      </c>
      <c r="R33" s="14"/>
      <c r="S33" s="14"/>
      <c r="T33" s="1"/>
      <c r="U33" s="4" t="s">
        <v>2</v>
      </c>
      <c r="V33" s="5" t="s">
        <v>62</v>
      </c>
      <c r="W33" s="4" t="s">
        <v>1</v>
      </c>
      <c r="X33" s="5">
        <v>22</v>
      </c>
      <c r="Y33" s="4" t="s">
        <v>0</v>
      </c>
      <c r="Z33" s="5">
        <v>15</v>
      </c>
      <c r="AA33" s="6">
        <f t="shared" si="4"/>
        <v>68.181818181818173</v>
      </c>
      <c r="AC33" s="1"/>
      <c r="AD33" s="1"/>
      <c r="AE33" s="1"/>
      <c r="AF33" s="1"/>
      <c r="AG33" s="1"/>
      <c r="AH33" s="1"/>
      <c r="AI33" s="1"/>
      <c r="AJ33" s="1"/>
    </row>
    <row r="34" spans="1:36" x14ac:dyDescent="0.35">
      <c r="A34" s="4" t="s">
        <v>2</v>
      </c>
      <c r="B34" s="5" t="s">
        <v>63</v>
      </c>
      <c r="C34" s="4" t="s">
        <v>1</v>
      </c>
      <c r="D34" s="5">
        <v>137</v>
      </c>
      <c r="E34" s="4" t="s">
        <v>0</v>
      </c>
      <c r="F34" s="5">
        <v>106</v>
      </c>
      <c r="G34" s="6">
        <f t="shared" si="3"/>
        <v>77.372262773722639</v>
      </c>
      <c r="H34" s="14"/>
      <c r="I34" s="14"/>
      <c r="J34" s="1"/>
      <c r="K34" s="4" t="s">
        <v>2</v>
      </c>
      <c r="L34" s="5" t="s">
        <v>63</v>
      </c>
      <c r="M34" s="4" t="s">
        <v>1</v>
      </c>
      <c r="N34" s="5">
        <v>9</v>
      </c>
      <c r="O34" s="4" t="s">
        <v>0</v>
      </c>
      <c r="P34" s="5">
        <v>9</v>
      </c>
      <c r="Q34" s="6">
        <f t="shared" si="5"/>
        <v>100</v>
      </c>
      <c r="R34" s="14"/>
      <c r="S34" s="14"/>
      <c r="T34" s="1"/>
      <c r="U34" s="4" t="s">
        <v>2</v>
      </c>
      <c r="V34" s="5" t="s">
        <v>63</v>
      </c>
      <c r="W34" s="4" t="s">
        <v>1</v>
      </c>
      <c r="X34" s="5">
        <v>96</v>
      </c>
      <c r="Y34" s="4" t="s">
        <v>0</v>
      </c>
      <c r="Z34" s="5">
        <v>51</v>
      </c>
      <c r="AA34" s="6">
        <f t="shared" si="4"/>
        <v>53.125</v>
      </c>
      <c r="AC34" s="1"/>
      <c r="AD34" s="1"/>
      <c r="AE34" s="1"/>
      <c r="AF34" s="1"/>
      <c r="AG34" s="1"/>
      <c r="AH34" s="1"/>
      <c r="AI34" s="1"/>
      <c r="AJ34" s="1"/>
    </row>
    <row r="35" spans="1:36" ht="15" thickBot="1" x14ac:dyDescent="0.4">
      <c r="A35" s="10" t="s">
        <v>2</v>
      </c>
      <c r="B35" s="11" t="s">
        <v>64</v>
      </c>
      <c r="C35" s="10" t="s">
        <v>1</v>
      </c>
      <c r="D35" s="11">
        <v>204</v>
      </c>
      <c r="E35" s="10" t="s">
        <v>0</v>
      </c>
      <c r="F35" s="11">
        <v>114</v>
      </c>
      <c r="G35" s="12">
        <f t="shared" si="3"/>
        <v>55.882352941176471</v>
      </c>
      <c r="H35" s="14"/>
      <c r="I35" s="14"/>
      <c r="J35" s="1"/>
      <c r="K35" s="10" t="s">
        <v>2</v>
      </c>
      <c r="L35" s="11" t="s">
        <v>64</v>
      </c>
      <c r="M35" s="10" t="s">
        <v>1</v>
      </c>
      <c r="N35" s="11">
        <v>17</v>
      </c>
      <c r="O35" s="10" t="s">
        <v>0</v>
      </c>
      <c r="P35" s="11">
        <v>16</v>
      </c>
      <c r="Q35" s="12">
        <f t="shared" si="5"/>
        <v>94.117647058823522</v>
      </c>
      <c r="R35" s="14"/>
      <c r="S35" s="14"/>
      <c r="T35" s="1"/>
      <c r="U35" s="10" t="s">
        <v>2</v>
      </c>
      <c r="V35" s="11" t="s">
        <v>64</v>
      </c>
      <c r="W35" s="10" t="s">
        <v>1</v>
      </c>
      <c r="X35" s="11">
        <v>37</v>
      </c>
      <c r="Y35" s="10" t="s">
        <v>0</v>
      </c>
      <c r="Z35" s="11">
        <v>26</v>
      </c>
      <c r="AA35" s="12">
        <f t="shared" si="4"/>
        <v>70.270270270270274</v>
      </c>
      <c r="AC35" s="1"/>
      <c r="AD35" s="1"/>
      <c r="AE35" s="1"/>
      <c r="AF35" s="1"/>
      <c r="AG35" s="1"/>
      <c r="AH35" s="1"/>
      <c r="AI35" s="1"/>
      <c r="AJ35" s="1"/>
    </row>
    <row r="36" spans="1:36" ht="15" thickTop="1" x14ac:dyDescent="0.35">
      <c r="A36" s="7" t="s">
        <v>11</v>
      </c>
      <c r="B36" s="8"/>
      <c r="C36" s="8"/>
      <c r="D36" s="9">
        <f t="shared" ref="D36" si="6">AVERAGE(D21:D35)</f>
        <v>81.266666666666666</v>
      </c>
      <c r="E36" s="9"/>
      <c r="F36" s="9">
        <f t="shared" ref="F36" si="7">AVERAGE(F21:F35)</f>
        <v>52.533333333333331</v>
      </c>
      <c r="G36" s="9">
        <f>AVERAGE(G21:G35)</f>
        <v>64.276693403791057</v>
      </c>
      <c r="H36" s="14"/>
      <c r="I36" s="14"/>
      <c r="J36" s="1"/>
      <c r="K36" s="7" t="s">
        <v>11</v>
      </c>
      <c r="L36" s="8"/>
      <c r="M36" s="8"/>
      <c r="N36" s="9">
        <f t="shared" ref="N36" si="8">AVERAGE(N21:N35)</f>
        <v>36.466666666666669</v>
      </c>
      <c r="O36" s="9"/>
      <c r="P36" s="9">
        <f t="shared" ref="P36" si="9">AVERAGE(P21:P35)</f>
        <v>19.066666666666666</v>
      </c>
      <c r="Q36" s="9">
        <f>AVERAGE(Q21:Q35)</f>
        <v>67.903057970313029</v>
      </c>
      <c r="R36" s="14"/>
      <c r="S36" s="14"/>
      <c r="T36" s="1"/>
      <c r="U36" s="7" t="s">
        <v>11</v>
      </c>
      <c r="V36" s="8"/>
      <c r="W36" s="8"/>
      <c r="X36" s="9">
        <f t="shared" ref="X36" si="10">AVERAGE(X21:X35)</f>
        <v>33.266666666666666</v>
      </c>
      <c r="Y36" s="9"/>
      <c r="Z36" s="9">
        <f t="shared" ref="Z36" si="11">AVERAGE(Z21:Z35)</f>
        <v>17.266666666666666</v>
      </c>
      <c r="AA36" s="9">
        <f>AVERAGE(AA21:AA35)</f>
        <v>62.8412518292388</v>
      </c>
    </row>
    <row r="37" spans="1:36" x14ac:dyDescent="0.35">
      <c r="A37" s="4" t="s">
        <v>9</v>
      </c>
      <c r="B37" s="5"/>
      <c r="C37" s="5"/>
      <c r="D37" s="5">
        <f>SUM(D21:D35)</f>
        <v>1219</v>
      </c>
      <c r="E37" s="5"/>
      <c r="F37" s="5">
        <f t="shared" ref="F37" si="12">SUM(F21:F35)</f>
        <v>788</v>
      </c>
      <c r="G37" s="5"/>
      <c r="H37" s="1"/>
      <c r="I37" s="1"/>
      <c r="J37" s="1"/>
      <c r="K37" s="4" t="s">
        <v>9</v>
      </c>
      <c r="L37" s="5"/>
      <c r="M37" s="5"/>
      <c r="N37" s="5">
        <f>SUM(N21:N35)</f>
        <v>547</v>
      </c>
      <c r="O37" s="5"/>
      <c r="P37" s="5">
        <f t="shared" ref="P37" si="13">SUM(P21:P35)</f>
        <v>286</v>
      </c>
      <c r="Q37" s="5"/>
      <c r="R37" s="1"/>
      <c r="S37" s="1"/>
      <c r="T37" s="1"/>
      <c r="U37" s="4" t="s">
        <v>9</v>
      </c>
      <c r="V37" s="5"/>
      <c r="W37" s="5"/>
      <c r="X37" s="5">
        <f>SUM(X21:X35)</f>
        <v>499</v>
      </c>
      <c r="Y37" s="5"/>
      <c r="Z37" s="5">
        <f t="shared" ref="Z37" si="14">SUM(Z21:Z35)</f>
        <v>259</v>
      </c>
      <c r="AA37" s="5"/>
    </row>
    <row r="39" spans="1:36" x14ac:dyDescent="0.35">
      <c r="A39" s="28" t="s">
        <v>5</v>
      </c>
      <c r="B39" s="28"/>
      <c r="C39" s="28"/>
      <c r="D39" s="28"/>
      <c r="E39" s="28"/>
      <c r="F39" s="28"/>
      <c r="G39" s="3" t="s">
        <v>10</v>
      </c>
      <c r="H39" s="13"/>
      <c r="I39" s="13"/>
      <c r="J39" s="1"/>
      <c r="K39" s="28" t="s">
        <v>6</v>
      </c>
      <c r="L39" s="28"/>
      <c r="M39" s="28"/>
      <c r="N39" s="28"/>
      <c r="O39" s="28"/>
      <c r="P39" s="28"/>
      <c r="Q39" s="3" t="s">
        <v>10</v>
      </c>
      <c r="R39" s="13"/>
    </row>
    <row r="40" spans="1:36" x14ac:dyDescent="0.35">
      <c r="A40" s="4" t="s">
        <v>2</v>
      </c>
      <c r="B40" s="5" t="s">
        <v>50</v>
      </c>
      <c r="C40" s="4" t="s">
        <v>1</v>
      </c>
      <c r="D40" s="5">
        <v>19</v>
      </c>
      <c r="E40" s="4" t="s">
        <v>0</v>
      </c>
      <c r="F40" s="5">
        <v>14</v>
      </c>
      <c r="G40" s="6">
        <f>(F40/D40)*100</f>
        <v>73.68421052631578</v>
      </c>
      <c r="H40" s="14" t="s">
        <v>34</v>
      </c>
      <c r="I40" s="14"/>
      <c r="J40" s="1"/>
      <c r="K40" s="4" t="s">
        <v>2</v>
      </c>
      <c r="L40" s="5" t="s">
        <v>50</v>
      </c>
      <c r="M40" s="4" t="s">
        <v>1</v>
      </c>
      <c r="N40" s="5">
        <v>14</v>
      </c>
      <c r="O40" s="4" t="s">
        <v>0</v>
      </c>
      <c r="P40" s="5">
        <v>11</v>
      </c>
      <c r="Q40" s="6">
        <f>(P40/N40)*100</f>
        <v>78.571428571428569</v>
      </c>
      <c r="R40" s="14" t="s">
        <v>34</v>
      </c>
    </row>
    <row r="41" spans="1:36" x14ac:dyDescent="0.35">
      <c r="A41" s="4" t="s">
        <v>2</v>
      </c>
      <c r="B41" s="5" t="s">
        <v>51</v>
      </c>
      <c r="C41" s="4" t="s">
        <v>1</v>
      </c>
      <c r="D41" s="5">
        <v>20</v>
      </c>
      <c r="E41" s="4" t="s">
        <v>0</v>
      </c>
      <c r="F41" s="5">
        <v>9</v>
      </c>
      <c r="G41" s="6">
        <f t="shared" ref="G41:G54" si="15">(F41/D41)*100</f>
        <v>45</v>
      </c>
      <c r="H41" s="14">
        <f>SUM(F40:F44)+F52</f>
        <v>179</v>
      </c>
      <c r="I41" s="14"/>
      <c r="J41" s="1"/>
      <c r="K41" s="4" t="s">
        <v>2</v>
      </c>
      <c r="L41" s="5" t="s">
        <v>51</v>
      </c>
      <c r="M41" s="4" t="s">
        <v>1</v>
      </c>
      <c r="N41" s="5">
        <v>15</v>
      </c>
      <c r="O41" s="4" t="s">
        <v>0</v>
      </c>
      <c r="P41" s="5">
        <v>10</v>
      </c>
      <c r="Q41" s="6">
        <f t="shared" ref="Q41:Q54" si="16">(P41/N41)*100</f>
        <v>66.666666666666657</v>
      </c>
      <c r="R41" s="14">
        <f>SUM(P40:P44)+P52</f>
        <v>218</v>
      </c>
    </row>
    <row r="42" spans="1:36" x14ac:dyDescent="0.35">
      <c r="A42" s="4" t="s">
        <v>2</v>
      </c>
      <c r="B42" s="5" t="s">
        <v>52</v>
      </c>
      <c r="C42" s="4" t="s">
        <v>1</v>
      </c>
      <c r="D42" s="5">
        <v>31</v>
      </c>
      <c r="E42" s="4" t="s">
        <v>0</v>
      </c>
      <c r="F42" s="5">
        <v>30</v>
      </c>
      <c r="G42" s="6">
        <f t="shared" si="15"/>
        <v>96.774193548387103</v>
      </c>
      <c r="H42" s="14" t="s">
        <v>35</v>
      </c>
      <c r="I42" s="14"/>
      <c r="J42" s="1"/>
      <c r="K42" s="4" t="s">
        <v>2</v>
      </c>
      <c r="L42" s="5" t="s">
        <v>52</v>
      </c>
      <c r="M42" s="4" t="s">
        <v>1</v>
      </c>
      <c r="N42" s="5">
        <v>21</v>
      </c>
      <c r="O42" s="4" t="s">
        <v>0</v>
      </c>
      <c r="P42" s="5">
        <v>15</v>
      </c>
      <c r="Q42" s="6">
        <f t="shared" si="16"/>
        <v>71.428571428571431</v>
      </c>
      <c r="R42" s="14" t="s">
        <v>35</v>
      </c>
    </row>
    <row r="43" spans="1:36" x14ac:dyDescent="0.35">
      <c r="A43" s="4" t="s">
        <v>2</v>
      </c>
      <c r="B43" s="5" t="s">
        <v>53</v>
      </c>
      <c r="C43" s="4" t="s">
        <v>1</v>
      </c>
      <c r="D43" s="5">
        <v>42</v>
      </c>
      <c r="E43" s="4" t="s">
        <v>0</v>
      </c>
      <c r="F43" s="5">
        <v>37</v>
      </c>
      <c r="G43" s="6">
        <f t="shared" si="15"/>
        <v>88.095238095238088</v>
      </c>
      <c r="H43" s="14">
        <f>SUM(F45:F51,F53:F54)</f>
        <v>368</v>
      </c>
      <c r="I43" s="14"/>
      <c r="J43" s="1"/>
      <c r="K43" s="4" t="s">
        <v>2</v>
      </c>
      <c r="L43" s="5" t="s">
        <v>53</v>
      </c>
      <c r="M43" s="4" t="s">
        <v>1</v>
      </c>
      <c r="N43" s="5">
        <v>56</v>
      </c>
      <c r="O43" s="4" t="s">
        <v>0</v>
      </c>
      <c r="P43" s="5">
        <v>43</v>
      </c>
      <c r="Q43" s="6">
        <f t="shared" si="16"/>
        <v>76.785714285714292</v>
      </c>
      <c r="R43" s="14">
        <f>SUM(P45:P51,P53:P54)</f>
        <v>843</v>
      </c>
    </row>
    <row r="44" spans="1:36" x14ac:dyDescent="0.35">
      <c r="A44" s="4" t="s">
        <v>2</v>
      </c>
      <c r="B44" s="5" t="s">
        <v>54</v>
      </c>
      <c r="C44" s="4" t="s">
        <v>1</v>
      </c>
      <c r="D44" s="5">
        <v>72</v>
      </c>
      <c r="E44" s="4" t="s">
        <v>0</v>
      </c>
      <c r="F44" s="5">
        <v>55</v>
      </c>
      <c r="G44" s="6">
        <f t="shared" si="15"/>
        <v>76.388888888888886</v>
      </c>
      <c r="H44" s="14"/>
      <c r="I44" s="14"/>
      <c r="J44" s="1"/>
      <c r="K44" s="4" t="s">
        <v>2</v>
      </c>
      <c r="L44" s="5" t="s">
        <v>54</v>
      </c>
      <c r="M44" s="4" t="s">
        <v>1</v>
      </c>
      <c r="N44" s="5">
        <v>119</v>
      </c>
      <c r="O44" s="4" t="s">
        <v>0</v>
      </c>
      <c r="P44" s="5">
        <v>96</v>
      </c>
      <c r="Q44" s="6">
        <f t="shared" si="16"/>
        <v>80.672268907563023</v>
      </c>
      <c r="R44" s="14"/>
    </row>
    <row r="45" spans="1:36" x14ac:dyDescent="0.35">
      <c r="A45" s="4" t="s">
        <v>2</v>
      </c>
      <c r="B45" s="5" t="s">
        <v>55</v>
      </c>
      <c r="C45" s="4" t="s">
        <v>1</v>
      </c>
      <c r="D45" s="5">
        <v>53</v>
      </c>
      <c r="E45" s="4" t="s">
        <v>0</v>
      </c>
      <c r="F45" s="5">
        <v>39</v>
      </c>
      <c r="G45" s="6">
        <f t="shared" si="15"/>
        <v>73.584905660377359</v>
      </c>
      <c r="H45" s="14"/>
      <c r="I45" s="14"/>
      <c r="J45" s="1"/>
      <c r="K45" s="4" t="s">
        <v>2</v>
      </c>
      <c r="L45" s="5" t="s">
        <v>55</v>
      </c>
      <c r="M45" s="4" t="s">
        <v>1</v>
      </c>
      <c r="N45" s="5">
        <v>89</v>
      </c>
      <c r="O45" s="4" t="s">
        <v>0</v>
      </c>
      <c r="P45" s="5">
        <v>57</v>
      </c>
      <c r="Q45" s="6">
        <f t="shared" si="16"/>
        <v>64.044943820224717</v>
      </c>
      <c r="R45" s="14"/>
    </row>
    <row r="46" spans="1:36" x14ac:dyDescent="0.35">
      <c r="A46" s="4" t="s">
        <v>2</v>
      </c>
      <c r="B46" s="5" t="s">
        <v>56</v>
      </c>
      <c r="C46" s="4" t="s">
        <v>1</v>
      </c>
      <c r="D46" s="5">
        <v>25</v>
      </c>
      <c r="E46" s="4" t="s">
        <v>0</v>
      </c>
      <c r="F46" s="5">
        <v>22</v>
      </c>
      <c r="G46" s="6">
        <f t="shared" si="15"/>
        <v>88</v>
      </c>
      <c r="H46" s="14"/>
      <c r="I46" s="14"/>
      <c r="J46" s="1"/>
      <c r="K46" s="4" t="s">
        <v>2</v>
      </c>
      <c r="L46" s="5" t="s">
        <v>56</v>
      </c>
      <c r="M46" s="4" t="s">
        <v>1</v>
      </c>
      <c r="N46" s="5">
        <v>81</v>
      </c>
      <c r="O46" s="4" t="s">
        <v>0</v>
      </c>
      <c r="P46" s="5">
        <v>63</v>
      </c>
      <c r="Q46" s="6">
        <f t="shared" si="16"/>
        <v>77.777777777777786</v>
      </c>
      <c r="R46" s="14"/>
    </row>
    <row r="47" spans="1:36" x14ac:dyDescent="0.35">
      <c r="A47" s="4" t="s">
        <v>2</v>
      </c>
      <c r="B47" s="5" t="s">
        <v>57</v>
      </c>
      <c r="C47" s="4" t="s">
        <v>1</v>
      </c>
      <c r="D47" s="5">
        <v>24</v>
      </c>
      <c r="E47" s="4" t="s">
        <v>0</v>
      </c>
      <c r="F47" s="5">
        <v>19</v>
      </c>
      <c r="G47" s="6">
        <f t="shared" si="15"/>
        <v>79.166666666666657</v>
      </c>
      <c r="H47" s="14"/>
      <c r="I47" s="14"/>
      <c r="J47" s="1"/>
      <c r="K47" s="4" t="s">
        <v>2</v>
      </c>
      <c r="L47" s="5" t="s">
        <v>57</v>
      </c>
      <c r="M47" s="4" t="s">
        <v>1</v>
      </c>
      <c r="N47" s="5">
        <v>65</v>
      </c>
      <c r="O47" s="4" t="s">
        <v>0</v>
      </c>
      <c r="P47" s="5">
        <v>54</v>
      </c>
      <c r="Q47" s="6">
        <f t="shared" si="16"/>
        <v>83.07692307692308</v>
      </c>
      <c r="R47" s="14"/>
    </row>
    <row r="48" spans="1:36" x14ac:dyDescent="0.35">
      <c r="A48" s="4" t="s">
        <v>2</v>
      </c>
      <c r="B48" s="5" t="s">
        <v>58</v>
      </c>
      <c r="C48" s="4" t="s">
        <v>1</v>
      </c>
      <c r="D48" s="5">
        <v>42</v>
      </c>
      <c r="E48" s="4" t="s">
        <v>0</v>
      </c>
      <c r="F48" s="5">
        <v>36</v>
      </c>
      <c r="G48" s="6">
        <f t="shared" si="15"/>
        <v>85.714285714285708</v>
      </c>
      <c r="H48" s="14"/>
      <c r="I48" s="14"/>
      <c r="J48" s="1"/>
      <c r="K48" s="4" t="s">
        <v>2</v>
      </c>
      <c r="L48" s="5" t="s">
        <v>58</v>
      </c>
      <c r="M48" s="4" t="s">
        <v>1</v>
      </c>
      <c r="N48" s="5">
        <v>57</v>
      </c>
      <c r="O48" s="4" t="s">
        <v>0</v>
      </c>
      <c r="P48" s="5">
        <v>51</v>
      </c>
      <c r="Q48" s="6">
        <f t="shared" si="16"/>
        <v>89.473684210526315</v>
      </c>
      <c r="R48" s="14"/>
    </row>
    <row r="49" spans="1:18" x14ac:dyDescent="0.35">
      <c r="A49" s="4" t="s">
        <v>2</v>
      </c>
      <c r="B49" s="5" t="s">
        <v>59</v>
      </c>
      <c r="C49" s="4" t="s">
        <v>1</v>
      </c>
      <c r="D49" s="5">
        <v>90</v>
      </c>
      <c r="E49" s="4" t="s">
        <v>0</v>
      </c>
      <c r="F49" s="5">
        <v>71</v>
      </c>
      <c r="G49" s="6">
        <f t="shared" si="15"/>
        <v>78.888888888888886</v>
      </c>
      <c r="H49" s="14"/>
      <c r="I49" s="14"/>
      <c r="J49" s="1"/>
      <c r="K49" s="4" t="s">
        <v>2</v>
      </c>
      <c r="L49" s="5" t="s">
        <v>59</v>
      </c>
      <c r="M49" s="4" t="s">
        <v>1</v>
      </c>
      <c r="N49" s="5">
        <v>259</v>
      </c>
      <c r="O49" s="4" t="s">
        <v>0</v>
      </c>
      <c r="P49" s="5">
        <v>222</v>
      </c>
      <c r="Q49" s="6">
        <f t="shared" si="16"/>
        <v>85.714285714285708</v>
      </c>
      <c r="R49" s="14"/>
    </row>
    <row r="50" spans="1:18" x14ac:dyDescent="0.35">
      <c r="A50" s="4" t="s">
        <v>2</v>
      </c>
      <c r="B50" s="5" t="s">
        <v>60</v>
      </c>
      <c r="C50" s="4" t="s">
        <v>1</v>
      </c>
      <c r="D50" s="5">
        <v>68</v>
      </c>
      <c r="E50" s="4" t="s">
        <v>0</v>
      </c>
      <c r="F50" s="5">
        <v>64</v>
      </c>
      <c r="G50" s="6">
        <f t="shared" si="15"/>
        <v>94.117647058823522</v>
      </c>
      <c r="H50" s="14"/>
      <c r="I50" s="14"/>
      <c r="J50" s="1"/>
      <c r="K50" s="4" t="s">
        <v>2</v>
      </c>
      <c r="L50" s="5" t="s">
        <v>60</v>
      </c>
      <c r="M50" s="4" t="s">
        <v>1</v>
      </c>
      <c r="N50" s="5">
        <v>186</v>
      </c>
      <c r="O50" s="4" t="s">
        <v>0</v>
      </c>
      <c r="P50" s="5">
        <v>145</v>
      </c>
      <c r="Q50" s="6">
        <f t="shared" si="16"/>
        <v>77.956989247311824</v>
      </c>
      <c r="R50" s="14"/>
    </row>
    <row r="51" spans="1:18" x14ac:dyDescent="0.35">
      <c r="A51" s="4" t="s">
        <v>2</v>
      </c>
      <c r="B51" s="5" t="s">
        <v>61</v>
      </c>
      <c r="C51" s="4" t="s">
        <v>1</v>
      </c>
      <c r="D51" s="5">
        <v>40</v>
      </c>
      <c r="E51" s="4" t="s">
        <v>0</v>
      </c>
      <c r="F51" s="5">
        <v>35</v>
      </c>
      <c r="G51" s="6">
        <f t="shared" si="15"/>
        <v>87.5</v>
      </c>
      <c r="H51" s="14"/>
      <c r="I51" s="14"/>
      <c r="J51" s="1"/>
      <c r="K51" s="4" t="s">
        <v>2</v>
      </c>
      <c r="L51" s="5" t="s">
        <v>61</v>
      </c>
      <c r="M51" s="4" t="s">
        <v>1</v>
      </c>
      <c r="N51" s="5">
        <v>98</v>
      </c>
      <c r="O51" s="4" t="s">
        <v>0</v>
      </c>
      <c r="P51" s="5">
        <v>87</v>
      </c>
      <c r="Q51" s="6">
        <f t="shared" si="16"/>
        <v>88.775510204081627</v>
      </c>
      <c r="R51" s="14"/>
    </row>
    <row r="52" spans="1:18" x14ac:dyDescent="0.35">
      <c r="A52" s="4" t="s">
        <v>2</v>
      </c>
      <c r="B52" s="5" t="s">
        <v>62</v>
      </c>
      <c r="C52" s="4" t="s">
        <v>1</v>
      </c>
      <c r="D52" s="5">
        <v>37</v>
      </c>
      <c r="E52" s="4" t="s">
        <v>0</v>
      </c>
      <c r="F52" s="5">
        <v>34</v>
      </c>
      <c r="G52" s="6">
        <f t="shared" si="15"/>
        <v>91.891891891891902</v>
      </c>
      <c r="H52" s="14"/>
      <c r="I52" s="14"/>
      <c r="J52" s="1"/>
      <c r="K52" s="4" t="s">
        <v>2</v>
      </c>
      <c r="L52" s="5" t="s">
        <v>62</v>
      </c>
      <c r="M52" s="4" t="s">
        <v>1</v>
      </c>
      <c r="N52" s="5">
        <v>48</v>
      </c>
      <c r="O52" s="4" t="s">
        <v>0</v>
      </c>
      <c r="P52" s="5">
        <v>43</v>
      </c>
      <c r="Q52" s="6">
        <f t="shared" si="16"/>
        <v>89.583333333333343</v>
      </c>
      <c r="R52" s="14"/>
    </row>
    <row r="53" spans="1:18" x14ac:dyDescent="0.35">
      <c r="A53" s="4" t="s">
        <v>2</v>
      </c>
      <c r="B53" s="5" t="s">
        <v>63</v>
      </c>
      <c r="C53" s="4" t="s">
        <v>1</v>
      </c>
      <c r="D53" s="5">
        <v>57</v>
      </c>
      <c r="E53" s="4" t="s">
        <v>0</v>
      </c>
      <c r="F53" s="5">
        <v>50</v>
      </c>
      <c r="G53" s="6">
        <f t="shared" si="15"/>
        <v>87.719298245614027</v>
      </c>
      <c r="H53" s="14"/>
      <c r="I53" s="14"/>
      <c r="J53" s="1"/>
      <c r="K53" s="4" t="s">
        <v>2</v>
      </c>
      <c r="L53" s="5" t="s">
        <v>63</v>
      </c>
      <c r="M53" s="4" t="s">
        <v>1</v>
      </c>
      <c r="N53" s="5">
        <v>121</v>
      </c>
      <c r="O53" s="4" t="s">
        <v>0</v>
      </c>
      <c r="P53" s="5">
        <v>108</v>
      </c>
      <c r="Q53" s="6">
        <f t="shared" si="16"/>
        <v>89.256198347107443</v>
      </c>
      <c r="R53" s="14"/>
    </row>
    <row r="54" spans="1:18" ht="15" thickBot="1" x14ac:dyDescent="0.4">
      <c r="A54" s="10" t="s">
        <v>2</v>
      </c>
      <c r="B54" s="11" t="s">
        <v>64</v>
      </c>
      <c r="C54" s="10" t="s">
        <v>1</v>
      </c>
      <c r="D54" s="11">
        <v>36</v>
      </c>
      <c r="E54" s="10" t="s">
        <v>0</v>
      </c>
      <c r="F54" s="11">
        <v>32</v>
      </c>
      <c r="G54" s="12">
        <f t="shared" si="15"/>
        <v>88.888888888888886</v>
      </c>
      <c r="H54" s="14"/>
      <c r="I54" s="14"/>
      <c r="J54" s="1"/>
      <c r="K54" s="10" t="s">
        <v>2</v>
      </c>
      <c r="L54" s="11" t="s">
        <v>64</v>
      </c>
      <c r="M54" s="10" t="s">
        <v>1</v>
      </c>
      <c r="N54" s="11">
        <v>64</v>
      </c>
      <c r="O54" s="10" t="s">
        <v>0</v>
      </c>
      <c r="P54" s="11">
        <v>56</v>
      </c>
      <c r="Q54" s="12">
        <f t="shared" si="16"/>
        <v>87.5</v>
      </c>
      <c r="R54" s="14"/>
    </row>
    <row r="55" spans="1:18" ht="15" thickTop="1" x14ac:dyDescent="0.35">
      <c r="A55" s="7" t="s">
        <v>11</v>
      </c>
      <c r="B55" s="8"/>
      <c r="C55" s="8"/>
      <c r="D55" s="9">
        <f t="shared" ref="D55" si="17">AVERAGE(D40:D54)</f>
        <v>43.733333333333334</v>
      </c>
      <c r="E55" s="9"/>
      <c r="F55" s="9">
        <f t="shared" ref="F55" si="18">AVERAGE(F40:F54)</f>
        <v>36.466666666666669</v>
      </c>
      <c r="G55" s="9">
        <f>AVERAGE(G40:G54)</f>
        <v>82.361000271617783</v>
      </c>
      <c r="H55" s="14"/>
      <c r="I55" s="14"/>
      <c r="K55" s="7" t="s">
        <v>11</v>
      </c>
      <c r="L55" s="8"/>
      <c r="M55" s="8"/>
      <c r="N55" s="9">
        <f t="shared" ref="N55" si="19">AVERAGE(N40:N54)</f>
        <v>86.2</v>
      </c>
      <c r="O55" s="9"/>
      <c r="P55" s="9">
        <f t="shared" ref="P55" si="20">AVERAGE(P40:P54)</f>
        <v>70.733333333333334</v>
      </c>
      <c r="Q55" s="9">
        <f>AVERAGE(Q40:Q54)</f>
        <v>80.485619706101048</v>
      </c>
      <c r="R55" s="14"/>
    </row>
    <row r="56" spans="1:18" x14ac:dyDescent="0.35">
      <c r="A56" s="4" t="s">
        <v>9</v>
      </c>
      <c r="B56" s="5"/>
      <c r="C56" s="5"/>
      <c r="D56" s="5">
        <f>SUM(D40:D54)</f>
        <v>656</v>
      </c>
      <c r="E56" s="5"/>
      <c r="F56" s="5">
        <f t="shared" ref="F56" si="21">SUM(F40:F54)</f>
        <v>547</v>
      </c>
      <c r="G56" s="5"/>
      <c r="K56" s="4" t="s">
        <v>9</v>
      </c>
      <c r="L56" s="5"/>
      <c r="M56" s="5"/>
      <c r="N56" s="5">
        <f>SUM(N40:N54)</f>
        <v>1293</v>
      </c>
      <c r="O56" s="5"/>
      <c r="P56" s="5">
        <f t="shared" ref="P56" si="22">SUM(P40:P54)</f>
        <v>1061</v>
      </c>
      <c r="Q56" s="5"/>
    </row>
    <row r="57" spans="1:18" x14ac:dyDescent="0.35">
      <c r="A57" s="19"/>
      <c r="B57" s="20"/>
      <c r="C57" s="20"/>
      <c r="D57" s="20"/>
      <c r="E57" s="20"/>
      <c r="F57" s="20"/>
      <c r="G57" s="20"/>
      <c r="K57" s="19"/>
      <c r="L57" s="20"/>
      <c r="M57" s="20"/>
      <c r="N57" s="20"/>
      <c r="O57" s="20"/>
      <c r="P57" s="20"/>
      <c r="Q57" s="20"/>
    </row>
  </sheetData>
  <mergeCells count="6">
    <mergeCell ref="U20:Z20"/>
    <mergeCell ref="A39:F39"/>
    <mergeCell ref="K39:P39"/>
    <mergeCell ref="A1:F1"/>
    <mergeCell ref="A20:F20"/>
    <mergeCell ref="K20:P2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D4A1-D8F9-4548-A86E-BCBFC9030180}">
  <dimension ref="A1:AL56"/>
  <sheetViews>
    <sheetView zoomScale="70" zoomScaleNormal="70" workbookViewId="0">
      <selection activeCell="U21" sqref="U21:Z35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213</v>
      </c>
      <c r="E2" s="4" t="s">
        <v>0</v>
      </c>
      <c r="F2" s="5">
        <v>9</v>
      </c>
      <c r="G2" s="6">
        <f>(F2/D2)*100</f>
        <v>4.225352112676056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157</v>
      </c>
      <c r="E3" s="4" t="s">
        <v>0</v>
      </c>
      <c r="F3" s="5">
        <v>13</v>
      </c>
      <c r="G3" s="6">
        <f t="shared" ref="G3:G16" si="0">(F3/D3)*100</f>
        <v>8.2802547770700627</v>
      </c>
      <c r="H3" s="14">
        <f>SUM(F2:F6)+F14</f>
        <v>111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181</v>
      </c>
      <c r="E4" s="4" t="s">
        <v>0</v>
      </c>
      <c r="F4" s="5">
        <v>31</v>
      </c>
      <c r="G4" s="6">
        <f t="shared" si="0"/>
        <v>17.127071823204421</v>
      </c>
      <c r="H4" s="14" t="s">
        <v>35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151</v>
      </c>
      <c r="E5" s="4" t="s">
        <v>0</v>
      </c>
      <c r="F5" s="5">
        <v>24</v>
      </c>
      <c r="G5" s="6">
        <f t="shared" si="0"/>
        <v>15.894039735099339</v>
      </c>
      <c r="H5" s="14">
        <f>SUM(F7:F13,F15:F16)</f>
        <v>161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143</v>
      </c>
      <c r="E6" s="4" t="s">
        <v>0</v>
      </c>
      <c r="F6" s="5">
        <v>22</v>
      </c>
      <c r="G6" s="6">
        <f t="shared" si="0"/>
        <v>15.384615384615385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136</v>
      </c>
      <c r="E7" s="4" t="s">
        <v>0</v>
      </c>
      <c r="F7" s="5">
        <v>14</v>
      </c>
      <c r="G7" s="6">
        <f t="shared" si="0"/>
        <v>10.294117647058822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127</v>
      </c>
      <c r="E8" s="4" t="s">
        <v>0</v>
      </c>
      <c r="F8" s="5">
        <v>16</v>
      </c>
      <c r="G8" s="6">
        <f t="shared" si="0"/>
        <v>12.598425196850393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141</v>
      </c>
      <c r="E9" s="4" t="s">
        <v>0</v>
      </c>
      <c r="F9" s="5">
        <v>25</v>
      </c>
      <c r="G9" s="6">
        <f t="shared" si="0"/>
        <v>17.730496453900709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128</v>
      </c>
      <c r="E10" s="4" t="s">
        <v>0</v>
      </c>
      <c r="F10" s="5">
        <v>30</v>
      </c>
      <c r="G10" s="6">
        <f t="shared" si="0"/>
        <v>23.4375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147</v>
      </c>
      <c r="E11" s="4" t="s">
        <v>0</v>
      </c>
      <c r="F11" s="5">
        <v>10</v>
      </c>
      <c r="G11" s="6">
        <f t="shared" si="0"/>
        <v>6.8027210884353746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85</v>
      </c>
      <c r="E12" s="4" t="s">
        <v>0</v>
      </c>
      <c r="F12" s="5">
        <v>18</v>
      </c>
      <c r="G12" s="6">
        <f t="shared" si="0"/>
        <v>21.176470588235293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66</v>
      </c>
      <c r="E13" s="4" t="s">
        <v>0</v>
      </c>
      <c r="F13" s="5">
        <v>17</v>
      </c>
      <c r="G13" s="6">
        <f t="shared" si="0"/>
        <v>25.757575757575758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103</v>
      </c>
      <c r="E14" s="4" t="s">
        <v>0</v>
      </c>
      <c r="F14" s="5">
        <v>12</v>
      </c>
      <c r="G14" s="6">
        <f t="shared" si="0"/>
        <v>11.650485436893204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63</v>
      </c>
      <c r="E15" s="4" t="s">
        <v>0</v>
      </c>
      <c r="F15" s="5">
        <v>24</v>
      </c>
      <c r="G15" s="6">
        <f t="shared" si="0"/>
        <v>38.095238095238095</v>
      </c>
      <c r="H15" s="14"/>
      <c r="I15" s="14"/>
      <c r="J15" s="1"/>
    </row>
    <row r="16" spans="1:10" ht="15" thickBot="1" x14ac:dyDescent="0.4">
      <c r="A16" s="10" t="s">
        <v>2</v>
      </c>
      <c r="B16" s="11" t="s">
        <v>64</v>
      </c>
      <c r="C16" s="10" t="s">
        <v>1</v>
      </c>
      <c r="D16" s="11">
        <v>43</v>
      </c>
      <c r="E16" s="10" t="s">
        <v>0</v>
      </c>
      <c r="F16" s="11">
        <v>7</v>
      </c>
      <c r="G16" s="12">
        <f t="shared" si="0"/>
        <v>16.279069767441861</v>
      </c>
      <c r="H16" s="14"/>
      <c r="I16" s="14"/>
      <c r="J16" s="1"/>
    </row>
    <row r="17" spans="1:38" ht="15" thickTop="1" x14ac:dyDescent="0.35">
      <c r="A17" s="7" t="s">
        <v>11</v>
      </c>
      <c r="B17" s="8"/>
      <c r="C17" s="8"/>
      <c r="D17" s="9">
        <f t="shared" ref="D17:F17" si="1">AVERAGE(D2:D16)</f>
        <v>125.6</v>
      </c>
      <c r="E17" s="9"/>
      <c r="F17" s="9">
        <f t="shared" si="1"/>
        <v>18.133333333333333</v>
      </c>
      <c r="G17" s="9">
        <f>AVERAGE(G2:G16)</f>
        <v>16.31556225761965</v>
      </c>
      <c r="H17" s="14"/>
      <c r="I17" s="14"/>
      <c r="J17" s="1"/>
    </row>
    <row r="18" spans="1:38" x14ac:dyDescent="0.35">
      <c r="A18" s="4" t="s">
        <v>9</v>
      </c>
      <c r="B18" s="5"/>
      <c r="C18" s="5"/>
      <c r="D18" s="5">
        <f>SUM(D2:D16)</f>
        <v>1884</v>
      </c>
      <c r="E18" s="5"/>
      <c r="F18" s="5">
        <f t="shared" ref="F18" si="2">SUM(F2:F16)</f>
        <v>272</v>
      </c>
      <c r="G18" s="5"/>
      <c r="H18" s="1"/>
      <c r="I18" s="1"/>
      <c r="J18" s="1"/>
    </row>
    <row r="19" spans="1:3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8" x14ac:dyDescent="0.35">
      <c r="A20" s="31" t="s">
        <v>3</v>
      </c>
      <c r="B20" s="32"/>
      <c r="C20" s="32"/>
      <c r="D20" s="32"/>
      <c r="E20" s="32"/>
      <c r="F20" s="33"/>
      <c r="G20" s="3" t="s">
        <v>10</v>
      </c>
      <c r="H20" s="13"/>
      <c r="I20" s="13"/>
      <c r="J20" s="1"/>
      <c r="K20" s="31" t="s">
        <v>7</v>
      </c>
      <c r="L20" s="32"/>
      <c r="M20" s="32"/>
      <c r="N20" s="32"/>
      <c r="O20" s="32"/>
      <c r="P20" s="33"/>
      <c r="Q20" s="3" t="s">
        <v>10</v>
      </c>
      <c r="R20" s="13"/>
      <c r="S20" s="13"/>
      <c r="T20" s="1"/>
      <c r="U20" s="31" t="s">
        <v>8</v>
      </c>
      <c r="V20" s="32"/>
      <c r="W20" s="32"/>
      <c r="X20" s="32"/>
      <c r="Y20" s="32"/>
      <c r="Z20" s="33"/>
      <c r="AA20" s="3" t="s">
        <v>10</v>
      </c>
      <c r="AD20" s="1"/>
      <c r="AE20" s="1"/>
      <c r="AF20" s="1"/>
      <c r="AG20" s="1"/>
      <c r="AH20" s="1"/>
      <c r="AI20" s="1"/>
      <c r="AJ20" s="1"/>
    </row>
    <row r="21" spans="1:38" x14ac:dyDescent="0.35">
      <c r="A21" s="4" t="s">
        <v>2</v>
      </c>
      <c r="B21" s="5" t="s">
        <v>50</v>
      </c>
      <c r="C21" s="4" t="s">
        <v>1</v>
      </c>
      <c r="D21" s="5">
        <v>6</v>
      </c>
      <c r="E21" s="4" t="s">
        <v>0</v>
      </c>
      <c r="F21" s="5">
        <v>5</v>
      </c>
      <c r="G21" s="6">
        <f>(F21/D21)*100</f>
        <v>83.333333333333343</v>
      </c>
      <c r="H21" s="14" t="s">
        <v>34</v>
      </c>
      <c r="I21" s="14"/>
      <c r="J21" s="1"/>
      <c r="K21" s="24" t="s">
        <v>2</v>
      </c>
      <c r="L21" s="25" t="s">
        <v>50</v>
      </c>
      <c r="M21" s="24" t="s">
        <v>1</v>
      </c>
      <c r="N21" s="25">
        <v>1</v>
      </c>
      <c r="O21" s="24" t="s">
        <v>0</v>
      </c>
      <c r="P21" s="25">
        <v>1</v>
      </c>
      <c r="Q21" s="6">
        <f>(P21/N21)*100</f>
        <v>100</v>
      </c>
      <c r="R21" s="14" t="s">
        <v>34</v>
      </c>
      <c r="S21" s="14"/>
      <c r="T21" s="1"/>
      <c r="U21" s="4" t="s">
        <v>2</v>
      </c>
      <c r="V21" s="5" t="s">
        <v>50</v>
      </c>
      <c r="W21" s="4" t="s">
        <v>1</v>
      </c>
      <c r="X21" s="5">
        <v>9</v>
      </c>
      <c r="Y21" s="4" t="s">
        <v>0</v>
      </c>
      <c r="Z21" s="5">
        <v>5</v>
      </c>
      <c r="AA21" s="6">
        <f>(Z21/X21)*100</f>
        <v>55.555555555555557</v>
      </c>
      <c r="AB21" s="14" t="s">
        <v>34</v>
      </c>
      <c r="AD21" s="1"/>
      <c r="AE21" s="1"/>
      <c r="AF21" s="1"/>
      <c r="AG21" s="1"/>
      <c r="AH21" s="1"/>
      <c r="AI21" s="1"/>
      <c r="AJ21" s="1"/>
      <c r="AL21" s="1"/>
    </row>
    <row r="22" spans="1:38" x14ac:dyDescent="0.35">
      <c r="A22" s="4" t="s">
        <v>2</v>
      </c>
      <c r="B22" s="5" t="s">
        <v>51</v>
      </c>
      <c r="C22" s="4" t="s">
        <v>1</v>
      </c>
      <c r="D22" s="5">
        <v>3</v>
      </c>
      <c r="E22" s="4" t="s">
        <v>0</v>
      </c>
      <c r="F22" s="5">
        <v>2</v>
      </c>
      <c r="G22" s="6">
        <f t="shared" ref="G22:G35" si="3">(F22/D22)*100</f>
        <v>66.666666666666657</v>
      </c>
      <c r="H22" s="14">
        <f>SUM(F21:F25)+F33</f>
        <v>190</v>
      </c>
      <c r="I22" s="14"/>
      <c r="J22" s="1"/>
      <c r="K22" s="24" t="s">
        <v>2</v>
      </c>
      <c r="L22" s="25" t="s">
        <v>51</v>
      </c>
      <c r="M22" s="24" t="s">
        <v>1</v>
      </c>
      <c r="N22" s="25">
        <v>1</v>
      </c>
      <c r="O22" s="24" t="s">
        <v>0</v>
      </c>
      <c r="P22" s="25">
        <v>1</v>
      </c>
      <c r="Q22" s="6">
        <f t="shared" ref="Q22:Q35" si="4">(P22/N22)*100</f>
        <v>100</v>
      </c>
      <c r="R22" s="14">
        <f>SUM(P21:P25)+P33</f>
        <v>44</v>
      </c>
      <c r="S22" s="14"/>
      <c r="T22" s="1"/>
      <c r="U22" s="4" t="s">
        <v>2</v>
      </c>
      <c r="V22" s="5" t="s">
        <v>51</v>
      </c>
      <c r="W22" s="4" t="s">
        <v>1</v>
      </c>
      <c r="X22" s="26">
        <v>0</v>
      </c>
      <c r="Y22" s="4" t="s">
        <v>0</v>
      </c>
      <c r="Z22" s="5">
        <v>0</v>
      </c>
      <c r="AA22" s="6"/>
      <c r="AB22" s="14">
        <f>SUM(Z21:Z25)+Z33</f>
        <v>38</v>
      </c>
      <c r="AD22" s="1"/>
      <c r="AE22" s="1"/>
      <c r="AF22" s="1"/>
      <c r="AG22" s="1"/>
      <c r="AH22" s="1"/>
      <c r="AI22" s="1"/>
      <c r="AJ22" s="1"/>
      <c r="AL22" s="1"/>
    </row>
    <row r="23" spans="1:38" x14ac:dyDescent="0.35">
      <c r="A23" s="4" t="s">
        <v>2</v>
      </c>
      <c r="B23" s="5" t="s">
        <v>52</v>
      </c>
      <c r="C23" s="4" t="s">
        <v>1</v>
      </c>
      <c r="D23" s="5">
        <v>34</v>
      </c>
      <c r="E23" s="4" t="s">
        <v>0</v>
      </c>
      <c r="F23" s="5">
        <v>13</v>
      </c>
      <c r="G23" s="6">
        <f t="shared" si="3"/>
        <v>38.235294117647058</v>
      </c>
      <c r="H23" s="14" t="s">
        <v>35</v>
      </c>
      <c r="I23" s="14"/>
      <c r="J23" s="1"/>
      <c r="K23" s="24" t="s">
        <v>2</v>
      </c>
      <c r="L23" s="25" t="s">
        <v>52</v>
      </c>
      <c r="M23" s="24" t="s">
        <v>1</v>
      </c>
      <c r="N23" s="25">
        <v>21</v>
      </c>
      <c r="O23" s="24" t="s">
        <v>0</v>
      </c>
      <c r="P23" s="25">
        <v>11</v>
      </c>
      <c r="Q23" s="6">
        <f t="shared" si="4"/>
        <v>52.380952380952387</v>
      </c>
      <c r="R23" s="14" t="s">
        <v>35</v>
      </c>
      <c r="S23" s="14"/>
      <c r="T23" s="1"/>
      <c r="U23" s="4" t="s">
        <v>2</v>
      </c>
      <c r="V23" s="5" t="s">
        <v>52</v>
      </c>
      <c r="W23" s="4" t="s">
        <v>1</v>
      </c>
      <c r="X23" s="5">
        <v>7</v>
      </c>
      <c r="Y23" s="4" t="s">
        <v>0</v>
      </c>
      <c r="Z23" s="5">
        <v>3</v>
      </c>
      <c r="AA23" s="6">
        <f t="shared" ref="AA23:AA35" si="5">(Z23/X23)*100</f>
        <v>42.857142857142854</v>
      </c>
      <c r="AB23" s="14" t="s">
        <v>35</v>
      </c>
      <c r="AD23" s="1"/>
      <c r="AE23" s="1"/>
      <c r="AF23" s="1"/>
      <c r="AG23" s="1"/>
      <c r="AH23" s="1"/>
      <c r="AI23" s="1"/>
      <c r="AJ23" s="1"/>
      <c r="AL23" s="1"/>
    </row>
    <row r="24" spans="1:38" x14ac:dyDescent="0.35">
      <c r="A24" s="4" t="s">
        <v>2</v>
      </c>
      <c r="B24" s="5" t="s">
        <v>53</v>
      </c>
      <c r="C24" s="4" t="s">
        <v>1</v>
      </c>
      <c r="D24" s="5">
        <v>101</v>
      </c>
      <c r="E24" s="4" t="s">
        <v>0</v>
      </c>
      <c r="F24" s="5">
        <v>35</v>
      </c>
      <c r="G24" s="6">
        <f t="shared" si="3"/>
        <v>34.653465346534652</v>
      </c>
      <c r="H24" s="14">
        <f>SUM(F26:F32,F34:F35)</f>
        <v>850</v>
      </c>
      <c r="I24" s="14"/>
      <c r="J24" s="1"/>
      <c r="K24" s="24" t="s">
        <v>2</v>
      </c>
      <c r="L24" s="25" t="s">
        <v>53</v>
      </c>
      <c r="M24" s="24" t="s">
        <v>1</v>
      </c>
      <c r="N24" s="25">
        <v>12</v>
      </c>
      <c r="O24" s="24" t="s">
        <v>0</v>
      </c>
      <c r="P24" s="25">
        <v>10</v>
      </c>
      <c r="Q24" s="6">
        <f t="shared" si="4"/>
        <v>83.333333333333343</v>
      </c>
      <c r="R24" s="14">
        <f>SUM(P26:P32,P34:P35)</f>
        <v>190</v>
      </c>
      <c r="S24" s="14"/>
      <c r="T24" s="1"/>
      <c r="U24" s="4" t="s">
        <v>2</v>
      </c>
      <c r="V24" s="5" t="s">
        <v>53</v>
      </c>
      <c r="W24" s="4" t="s">
        <v>1</v>
      </c>
      <c r="X24" s="5">
        <v>1</v>
      </c>
      <c r="Y24" s="4" t="s">
        <v>0</v>
      </c>
      <c r="Z24" s="5">
        <v>1</v>
      </c>
      <c r="AA24" s="6">
        <f t="shared" si="5"/>
        <v>100</v>
      </c>
      <c r="AB24" s="14">
        <f>SUM(Z26:Z32,Z34:Z35)</f>
        <v>148</v>
      </c>
      <c r="AD24" s="1"/>
      <c r="AE24" s="1"/>
      <c r="AF24" s="1"/>
      <c r="AG24" s="1"/>
      <c r="AH24" s="1"/>
      <c r="AI24" s="1"/>
      <c r="AJ24" s="1"/>
      <c r="AL24" s="1"/>
    </row>
    <row r="25" spans="1:38" x14ac:dyDescent="0.35">
      <c r="A25" s="4" t="s">
        <v>2</v>
      </c>
      <c r="B25" s="5" t="s">
        <v>54</v>
      </c>
      <c r="C25" s="4" t="s">
        <v>1</v>
      </c>
      <c r="D25" s="5">
        <v>86</v>
      </c>
      <c r="E25" s="4" t="s">
        <v>0</v>
      </c>
      <c r="F25" s="5">
        <v>65</v>
      </c>
      <c r="G25" s="6">
        <f t="shared" si="3"/>
        <v>75.581395348837205</v>
      </c>
      <c r="H25" s="14"/>
      <c r="I25" s="14"/>
      <c r="J25" s="1"/>
      <c r="K25" s="24" t="s">
        <v>2</v>
      </c>
      <c r="L25" s="25" t="s">
        <v>54</v>
      </c>
      <c r="M25" s="24" t="s">
        <v>1</v>
      </c>
      <c r="N25" s="25">
        <v>17</v>
      </c>
      <c r="O25" s="24" t="s">
        <v>0</v>
      </c>
      <c r="P25" s="25">
        <v>12</v>
      </c>
      <c r="Q25" s="6">
        <f t="shared" si="4"/>
        <v>70.588235294117652</v>
      </c>
      <c r="R25" s="14"/>
      <c r="S25" s="14"/>
      <c r="T25" s="1"/>
      <c r="U25" s="4" t="s">
        <v>2</v>
      </c>
      <c r="V25" s="5" t="s">
        <v>54</v>
      </c>
      <c r="W25" s="4" t="s">
        <v>1</v>
      </c>
      <c r="X25" s="5">
        <v>28</v>
      </c>
      <c r="Y25" s="4" t="s">
        <v>0</v>
      </c>
      <c r="Z25" s="5">
        <v>17</v>
      </c>
      <c r="AA25" s="6">
        <f t="shared" si="5"/>
        <v>60.714285714285708</v>
      </c>
      <c r="AD25" s="1"/>
      <c r="AE25" s="1"/>
      <c r="AF25" s="1"/>
      <c r="AG25" s="1"/>
      <c r="AH25" s="1"/>
      <c r="AI25" s="2"/>
      <c r="AJ25" s="2"/>
      <c r="AL25" s="1"/>
    </row>
    <row r="26" spans="1:38" x14ac:dyDescent="0.35">
      <c r="A26" s="4" t="s">
        <v>2</v>
      </c>
      <c r="B26" s="5" t="s">
        <v>55</v>
      </c>
      <c r="C26" s="4" t="s">
        <v>1</v>
      </c>
      <c r="D26" s="5">
        <v>22</v>
      </c>
      <c r="E26" s="4" t="s">
        <v>0</v>
      </c>
      <c r="F26" s="5">
        <v>11</v>
      </c>
      <c r="G26" s="6">
        <f t="shared" si="3"/>
        <v>50</v>
      </c>
      <c r="H26" s="14"/>
      <c r="I26" s="14"/>
      <c r="J26" s="1"/>
      <c r="K26" s="24" t="s">
        <v>2</v>
      </c>
      <c r="L26" s="25" t="s">
        <v>55</v>
      </c>
      <c r="M26" s="24" t="s">
        <v>1</v>
      </c>
      <c r="N26" s="25">
        <v>11</v>
      </c>
      <c r="O26" s="24" t="s">
        <v>0</v>
      </c>
      <c r="P26" s="25">
        <v>9</v>
      </c>
      <c r="Q26" s="6">
        <f t="shared" si="4"/>
        <v>81.818181818181827</v>
      </c>
      <c r="R26" s="14"/>
      <c r="S26" s="14"/>
      <c r="T26" s="1"/>
      <c r="U26" s="4" t="s">
        <v>2</v>
      </c>
      <c r="V26" s="5" t="s">
        <v>55</v>
      </c>
      <c r="W26" s="4" t="s">
        <v>1</v>
      </c>
      <c r="X26" s="5">
        <v>2</v>
      </c>
      <c r="Y26" s="4" t="s">
        <v>0</v>
      </c>
      <c r="Z26" s="5">
        <v>2</v>
      </c>
      <c r="AA26" s="6">
        <f t="shared" si="5"/>
        <v>100</v>
      </c>
      <c r="AD26" s="1"/>
      <c r="AE26" s="1"/>
      <c r="AF26" s="1"/>
      <c r="AG26" s="1"/>
      <c r="AH26" s="1"/>
      <c r="AI26" s="1"/>
      <c r="AJ26" s="1"/>
      <c r="AL26" s="1"/>
    </row>
    <row r="27" spans="1:38" x14ac:dyDescent="0.35">
      <c r="A27" s="4" t="s">
        <v>2</v>
      </c>
      <c r="B27" s="5" t="s">
        <v>56</v>
      </c>
      <c r="C27" s="4" t="s">
        <v>1</v>
      </c>
      <c r="D27" s="5">
        <v>13</v>
      </c>
      <c r="E27" s="4" t="s">
        <v>0</v>
      </c>
      <c r="F27" s="5">
        <v>10</v>
      </c>
      <c r="G27" s="6">
        <f t="shared" si="3"/>
        <v>76.923076923076934</v>
      </c>
      <c r="H27" s="14"/>
      <c r="I27" s="14"/>
      <c r="J27" s="1"/>
      <c r="K27" s="24" t="s">
        <v>2</v>
      </c>
      <c r="L27" s="25" t="s">
        <v>56</v>
      </c>
      <c r="M27" s="24" t="s">
        <v>1</v>
      </c>
      <c r="N27" s="25">
        <v>18</v>
      </c>
      <c r="O27" s="24" t="s">
        <v>0</v>
      </c>
      <c r="P27" s="25">
        <v>9</v>
      </c>
      <c r="Q27" s="6">
        <f t="shared" si="4"/>
        <v>50</v>
      </c>
      <c r="R27" s="14"/>
      <c r="S27" s="14"/>
      <c r="T27" s="1"/>
      <c r="U27" s="4" t="s">
        <v>2</v>
      </c>
      <c r="V27" s="5" t="s">
        <v>56</v>
      </c>
      <c r="W27" s="4" t="s">
        <v>1</v>
      </c>
      <c r="X27" s="5">
        <v>8</v>
      </c>
      <c r="Y27" s="4" t="s">
        <v>0</v>
      </c>
      <c r="Z27" s="5">
        <v>3</v>
      </c>
      <c r="AA27" s="6">
        <f t="shared" si="5"/>
        <v>37.5</v>
      </c>
      <c r="AD27" s="1"/>
      <c r="AE27" s="1"/>
      <c r="AF27" s="1"/>
      <c r="AG27" s="1"/>
      <c r="AH27" s="1"/>
      <c r="AI27" s="1"/>
      <c r="AJ27" s="1"/>
      <c r="AL27" s="1"/>
    </row>
    <row r="28" spans="1:38" x14ac:dyDescent="0.35">
      <c r="A28" s="4" t="s">
        <v>2</v>
      </c>
      <c r="B28" s="5" t="s">
        <v>57</v>
      </c>
      <c r="C28" s="4" t="s">
        <v>1</v>
      </c>
      <c r="D28" s="5">
        <v>59</v>
      </c>
      <c r="E28" s="4" t="s">
        <v>0</v>
      </c>
      <c r="F28" s="5">
        <v>42</v>
      </c>
      <c r="G28" s="6">
        <f t="shared" si="3"/>
        <v>71.186440677966104</v>
      </c>
      <c r="H28" s="14"/>
      <c r="I28" s="14"/>
      <c r="J28" s="1"/>
      <c r="K28" s="24" t="s">
        <v>2</v>
      </c>
      <c r="L28" s="25" t="s">
        <v>57</v>
      </c>
      <c r="M28" s="24" t="s">
        <v>1</v>
      </c>
      <c r="N28" s="25">
        <v>36</v>
      </c>
      <c r="O28" s="24" t="s">
        <v>0</v>
      </c>
      <c r="P28" s="25">
        <v>23</v>
      </c>
      <c r="Q28" s="6">
        <f t="shared" si="4"/>
        <v>63.888888888888886</v>
      </c>
      <c r="R28" s="14"/>
      <c r="S28" s="14"/>
      <c r="T28" s="1"/>
      <c r="U28" s="4" t="s">
        <v>2</v>
      </c>
      <c r="V28" s="5" t="s">
        <v>57</v>
      </c>
      <c r="W28" s="4" t="s">
        <v>1</v>
      </c>
      <c r="X28" s="5">
        <v>6</v>
      </c>
      <c r="Y28" s="4" t="s">
        <v>0</v>
      </c>
      <c r="Z28" s="5">
        <v>6</v>
      </c>
      <c r="AA28" s="6">
        <f t="shared" si="5"/>
        <v>100</v>
      </c>
      <c r="AD28" s="1"/>
      <c r="AE28" s="1"/>
      <c r="AF28" s="1"/>
      <c r="AG28" s="1"/>
      <c r="AH28" s="1"/>
      <c r="AI28" s="1"/>
      <c r="AJ28" s="1"/>
      <c r="AL28" s="1"/>
    </row>
    <row r="29" spans="1:38" x14ac:dyDescent="0.35">
      <c r="A29" s="4" t="s">
        <v>2</v>
      </c>
      <c r="B29" s="5" t="s">
        <v>58</v>
      </c>
      <c r="C29" s="4" t="s">
        <v>1</v>
      </c>
      <c r="D29" s="5">
        <v>51</v>
      </c>
      <c r="E29" s="4" t="s">
        <v>0</v>
      </c>
      <c r="F29" s="5">
        <v>37</v>
      </c>
      <c r="G29" s="6">
        <f t="shared" si="3"/>
        <v>72.549019607843135</v>
      </c>
      <c r="H29" s="14"/>
      <c r="I29" s="14"/>
      <c r="J29" s="1"/>
      <c r="K29" s="24" t="s">
        <v>2</v>
      </c>
      <c r="L29" s="25" t="s">
        <v>58</v>
      </c>
      <c r="M29" s="24" t="s">
        <v>1</v>
      </c>
      <c r="N29" s="25">
        <v>46</v>
      </c>
      <c r="O29" s="24" t="s">
        <v>0</v>
      </c>
      <c r="P29" s="25">
        <v>21</v>
      </c>
      <c r="Q29" s="6">
        <f t="shared" si="4"/>
        <v>45.652173913043477</v>
      </c>
      <c r="R29" s="14"/>
      <c r="S29" s="14"/>
      <c r="T29" s="1"/>
      <c r="U29" s="4" t="s">
        <v>2</v>
      </c>
      <c r="V29" s="5" t="s">
        <v>58</v>
      </c>
      <c r="W29" s="4" t="s">
        <v>1</v>
      </c>
      <c r="X29" s="5">
        <v>10</v>
      </c>
      <c r="Y29" s="4" t="s">
        <v>0</v>
      </c>
      <c r="Z29" s="5">
        <v>9</v>
      </c>
      <c r="AA29" s="6">
        <f t="shared" si="5"/>
        <v>90</v>
      </c>
      <c r="AD29" s="1"/>
      <c r="AE29" s="1"/>
      <c r="AF29" s="1"/>
      <c r="AG29" s="1"/>
      <c r="AH29" s="1"/>
      <c r="AI29" s="1"/>
      <c r="AJ29" s="1"/>
      <c r="AL29" s="1"/>
    </row>
    <row r="30" spans="1:38" x14ac:dyDescent="0.35">
      <c r="A30" s="4" t="s">
        <v>2</v>
      </c>
      <c r="B30" s="5" t="s">
        <v>59</v>
      </c>
      <c r="C30" s="4" t="s">
        <v>1</v>
      </c>
      <c r="D30" s="5">
        <v>9</v>
      </c>
      <c r="E30" s="4" t="s">
        <v>0</v>
      </c>
      <c r="F30" s="5">
        <v>8</v>
      </c>
      <c r="G30" s="6">
        <f t="shared" si="3"/>
        <v>88.888888888888886</v>
      </c>
      <c r="H30" s="14"/>
      <c r="I30" s="14"/>
      <c r="J30" s="1"/>
      <c r="K30" s="24" t="s">
        <v>2</v>
      </c>
      <c r="L30" s="25" t="s">
        <v>59</v>
      </c>
      <c r="M30" s="24" t="s">
        <v>1</v>
      </c>
      <c r="N30" s="25">
        <v>27</v>
      </c>
      <c r="O30" s="24" t="s">
        <v>0</v>
      </c>
      <c r="P30" s="25">
        <v>22</v>
      </c>
      <c r="Q30" s="6">
        <f t="shared" si="4"/>
        <v>81.481481481481481</v>
      </c>
      <c r="R30" s="14"/>
      <c r="S30" s="14"/>
      <c r="T30" s="1"/>
      <c r="U30" s="4" t="s">
        <v>2</v>
      </c>
      <c r="V30" s="5" t="s">
        <v>59</v>
      </c>
      <c r="W30" s="4" t="s">
        <v>1</v>
      </c>
      <c r="X30" s="5">
        <v>3</v>
      </c>
      <c r="Y30" s="4" t="s">
        <v>0</v>
      </c>
      <c r="Z30" s="5">
        <v>3</v>
      </c>
      <c r="AA30" s="6">
        <f t="shared" si="5"/>
        <v>100</v>
      </c>
      <c r="AD30" s="1"/>
      <c r="AE30" s="1"/>
      <c r="AF30" s="1"/>
      <c r="AG30" s="1"/>
      <c r="AH30" s="1"/>
      <c r="AI30" s="1"/>
      <c r="AJ30" s="1"/>
      <c r="AL30" s="1"/>
    </row>
    <row r="31" spans="1:38" x14ac:dyDescent="0.35">
      <c r="A31" s="4" t="s">
        <v>2</v>
      </c>
      <c r="B31" s="5" t="s">
        <v>60</v>
      </c>
      <c r="C31" s="4" t="s">
        <v>1</v>
      </c>
      <c r="D31" s="5">
        <v>414</v>
      </c>
      <c r="E31" s="4" t="s">
        <v>0</v>
      </c>
      <c r="F31" s="5">
        <v>233</v>
      </c>
      <c r="G31" s="6">
        <f t="shared" si="3"/>
        <v>56.280193236714972</v>
      </c>
      <c r="H31" s="14"/>
      <c r="I31" s="14"/>
      <c r="J31" s="1"/>
      <c r="K31" s="24" t="s">
        <v>2</v>
      </c>
      <c r="L31" s="25" t="s">
        <v>60</v>
      </c>
      <c r="M31" s="24" t="s">
        <v>1</v>
      </c>
      <c r="N31" s="25">
        <v>85</v>
      </c>
      <c r="O31" s="24" t="s">
        <v>0</v>
      </c>
      <c r="P31" s="25">
        <v>50</v>
      </c>
      <c r="Q31" s="6">
        <f t="shared" si="4"/>
        <v>58.82352941176471</v>
      </c>
      <c r="R31" s="14"/>
      <c r="S31" s="14"/>
      <c r="T31" s="1"/>
      <c r="U31" s="4" t="s">
        <v>2</v>
      </c>
      <c r="V31" s="5" t="s">
        <v>60</v>
      </c>
      <c r="W31" s="4" t="s">
        <v>1</v>
      </c>
      <c r="X31" s="5">
        <v>41</v>
      </c>
      <c r="Y31" s="4" t="s">
        <v>0</v>
      </c>
      <c r="Z31" s="5">
        <v>19</v>
      </c>
      <c r="AA31" s="6">
        <f t="shared" si="5"/>
        <v>46.341463414634148</v>
      </c>
      <c r="AD31" s="1"/>
      <c r="AE31" s="1"/>
      <c r="AF31" s="1"/>
      <c r="AG31" s="1"/>
      <c r="AH31" s="1"/>
      <c r="AI31" s="1"/>
      <c r="AJ31" s="1"/>
      <c r="AL31" s="1"/>
    </row>
    <row r="32" spans="1:38" x14ac:dyDescent="0.35">
      <c r="A32" s="4" t="s">
        <v>2</v>
      </c>
      <c r="B32" s="5" t="s">
        <v>61</v>
      </c>
      <c r="C32" s="4" t="s">
        <v>1</v>
      </c>
      <c r="D32" s="5">
        <v>269</v>
      </c>
      <c r="E32" s="4" t="s">
        <v>0</v>
      </c>
      <c r="F32" s="5">
        <v>156</v>
      </c>
      <c r="G32" s="6">
        <f t="shared" si="3"/>
        <v>57.992565055762078</v>
      </c>
      <c r="H32" s="14"/>
      <c r="I32" s="14"/>
      <c r="J32" s="1"/>
      <c r="K32" s="24" t="s">
        <v>2</v>
      </c>
      <c r="L32" s="25" t="s">
        <v>61</v>
      </c>
      <c r="M32" s="24" t="s">
        <v>1</v>
      </c>
      <c r="N32" s="25">
        <v>64</v>
      </c>
      <c r="O32" s="24" t="s">
        <v>0</v>
      </c>
      <c r="P32" s="25">
        <v>32</v>
      </c>
      <c r="Q32" s="6">
        <f t="shared" si="4"/>
        <v>50</v>
      </c>
      <c r="R32" s="14"/>
      <c r="S32" s="14"/>
      <c r="T32" s="1"/>
      <c r="U32" s="4" t="s">
        <v>2</v>
      </c>
      <c r="V32" s="5" t="s">
        <v>61</v>
      </c>
      <c r="W32" s="4" t="s">
        <v>1</v>
      </c>
      <c r="X32" s="5">
        <v>34</v>
      </c>
      <c r="Y32" s="4" t="s">
        <v>0</v>
      </c>
      <c r="Z32" s="5">
        <v>22</v>
      </c>
      <c r="AA32" s="6">
        <f t="shared" si="5"/>
        <v>64.705882352941174</v>
      </c>
      <c r="AD32" s="1"/>
      <c r="AE32" s="1"/>
      <c r="AF32" s="1"/>
      <c r="AG32" s="1"/>
      <c r="AH32" s="1"/>
      <c r="AI32" s="1"/>
      <c r="AJ32" s="1"/>
      <c r="AL32" s="1"/>
    </row>
    <row r="33" spans="1:38" x14ac:dyDescent="0.35">
      <c r="A33" s="4" t="s">
        <v>2</v>
      </c>
      <c r="B33" s="5" t="s">
        <v>62</v>
      </c>
      <c r="C33" s="4" t="s">
        <v>1</v>
      </c>
      <c r="D33" s="5">
        <v>99</v>
      </c>
      <c r="E33" s="4" t="s">
        <v>0</v>
      </c>
      <c r="F33" s="5">
        <v>70</v>
      </c>
      <c r="G33" s="6">
        <f t="shared" si="3"/>
        <v>70.707070707070713</v>
      </c>
      <c r="H33" s="14"/>
      <c r="I33" s="14"/>
      <c r="J33" s="1"/>
      <c r="K33" s="24" t="s">
        <v>2</v>
      </c>
      <c r="L33" s="25" t="s">
        <v>62</v>
      </c>
      <c r="M33" s="24" t="s">
        <v>1</v>
      </c>
      <c r="N33" s="25">
        <v>11</v>
      </c>
      <c r="O33" s="24" t="s">
        <v>0</v>
      </c>
      <c r="P33" s="25">
        <v>9</v>
      </c>
      <c r="Q33" s="6">
        <f t="shared" si="4"/>
        <v>81.818181818181827</v>
      </c>
      <c r="R33" s="14"/>
      <c r="S33" s="14"/>
      <c r="T33" s="1"/>
      <c r="U33" s="4" t="s">
        <v>2</v>
      </c>
      <c r="V33" s="5" t="s">
        <v>62</v>
      </c>
      <c r="W33" s="4" t="s">
        <v>1</v>
      </c>
      <c r="X33" s="5">
        <v>12</v>
      </c>
      <c r="Y33" s="4" t="s">
        <v>0</v>
      </c>
      <c r="Z33" s="5">
        <v>12</v>
      </c>
      <c r="AA33" s="6">
        <f t="shared" si="5"/>
        <v>100</v>
      </c>
      <c r="AD33" s="1"/>
      <c r="AE33" s="1"/>
      <c r="AF33" s="1"/>
      <c r="AG33" s="1"/>
      <c r="AH33" s="1"/>
      <c r="AI33" s="1"/>
      <c r="AJ33" s="1"/>
      <c r="AL33" s="1"/>
    </row>
    <row r="34" spans="1:38" x14ac:dyDescent="0.35">
      <c r="A34" s="4" t="s">
        <v>2</v>
      </c>
      <c r="B34" s="5" t="s">
        <v>63</v>
      </c>
      <c r="C34" s="4" t="s">
        <v>1</v>
      </c>
      <c r="D34" s="5">
        <v>394</v>
      </c>
      <c r="E34" s="4" t="s">
        <v>0</v>
      </c>
      <c r="F34" s="5">
        <v>263</v>
      </c>
      <c r="G34" s="6">
        <f t="shared" si="3"/>
        <v>66.751269035532985</v>
      </c>
      <c r="H34" s="14"/>
      <c r="I34" s="14"/>
      <c r="J34" s="1"/>
      <c r="K34" s="24" t="s">
        <v>2</v>
      </c>
      <c r="L34" s="25" t="s">
        <v>63</v>
      </c>
      <c r="M34" s="24" t="s">
        <v>1</v>
      </c>
      <c r="N34" s="25">
        <v>4</v>
      </c>
      <c r="O34" s="24" t="s">
        <v>0</v>
      </c>
      <c r="P34" s="25">
        <v>3</v>
      </c>
      <c r="Q34" s="6">
        <f t="shared" si="4"/>
        <v>75</v>
      </c>
      <c r="R34" s="14"/>
      <c r="S34" s="14"/>
      <c r="T34" s="1"/>
      <c r="U34" s="4" t="s">
        <v>2</v>
      </c>
      <c r="V34" s="5" t="s">
        <v>63</v>
      </c>
      <c r="W34" s="4" t="s">
        <v>1</v>
      </c>
      <c r="X34" s="5">
        <v>112</v>
      </c>
      <c r="Y34" s="4" t="s">
        <v>0</v>
      </c>
      <c r="Z34" s="5">
        <v>63</v>
      </c>
      <c r="AA34" s="6">
        <f t="shared" si="5"/>
        <v>56.25</v>
      </c>
      <c r="AD34" s="1"/>
      <c r="AE34" s="1"/>
      <c r="AF34" s="1"/>
      <c r="AG34" s="1"/>
      <c r="AH34" s="1"/>
      <c r="AI34" s="1"/>
      <c r="AJ34" s="1"/>
      <c r="AL34" s="1"/>
    </row>
    <row r="35" spans="1:38" ht="15" thickBot="1" x14ac:dyDescent="0.4">
      <c r="A35" s="10" t="s">
        <v>2</v>
      </c>
      <c r="B35" s="11" t="s">
        <v>64</v>
      </c>
      <c r="C35" s="10" t="s">
        <v>1</v>
      </c>
      <c r="D35" s="11">
        <v>136</v>
      </c>
      <c r="E35" s="10" t="s">
        <v>0</v>
      </c>
      <c r="F35" s="11">
        <v>90</v>
      </c>
      <c r="G35" s="12">
        <f t="shared" si="3"/>
        <v>66.17647058823529</v>
      </c>
      <c r="H35" s="14"/>
      <c r="I35" s="14"/>
      <c r="J35" s="1"/>
      <c r="K35" s="24" t="s">
        <v>2</v>
      </c>
      <c r="L35" s="25" t="s">
        <v>64</v>
      </c>
      <c r="M35" s="24" t="s">
        <v>1</v>
      </c>
      <c r="N35" s="25">
        <v>29</v>
      </c>
      <c r="O35" s="24" t="s">
        <v>0</v>
      </c>
      <c r="P35" s="25">
        <v>21</v>
      </c>
      <c r="Q35" s="12">
        <f t="shared" si="4"/>
        <v>72.41379310344827</v>
      </c>
      <c r="R35" s="14"/>
      <c r="S35" s="14"/>
      <c r="T35" s="1"/>
      <c r="U35" s="10" t="s">
        <v>2</v>
      </c>
      <c r="V35" s="11" t="s">
        <v>64</v>
      </c>
      <c r="W35" s="10" t="s">
        <v>1</v>
      </c>
      <c r="X35" s="11">
        <v>38</v>
      </c>
      <c r="Y35" s="10" t="s">
        <v>0</v>
      </c>
      <c r="Z35" s="11">
        <v>21</v>
      </c>
      <c r="AA35" s="12">
        <f t="shared" si="5"/>
        <v>55.26315789473685</v>
      </c>
      <c r="AD35" s="1"/>
      <c r="AE35" s="1"/>
      <c r="AF35" s="1"/>
      <c r="AG35" s="1"/>
      <c r="AH35" s="1"/>
      <c r="AI35" s="1"/>
      <c r="AJ35" s="1"/>
      <c r="AL35" s="1"/>
    </row>
    <row r="36" spans="1:38" ht="15" thickTop="1" x14ac:dyDescent="0.35">
      <c r="A36" s="7" t="s">
        <v>11</v>
      </c>
      <c r="B36" s="8"/>
      <c r="C36" s="8"/>
      <c r="D36" s="9">
        <f t="shared" ref="D36" si="6">AVERAGE(D21:D35)</f>
        <v>113.06666666666666</v>
      </c>
      <c r="E36" s="9"/>
      <c r="F36" s="9">
        <f t="shared" ref="F36" si="7">AVERAGE(F21:F35)</f>
        <v>69.333333333333329</v>
      </c>
      <c r="G36" s="9">
        <f>AVERAGE(G21:G35)</f>
        <v>65.061676635607327</v>
      </c>
      <c r="H36" s="14"/>
      <c r="I36" s="14"/>
      <c r="J36" s="1"/>
      <c r="K36" s="7" t="s">
        <v>11</v>
      </c>
      <c r="L36" s="8"/>
      <c r="M36" s="8"/>
      <c r="N36" s="9">
        <f t="shared" ref="N36" si="8">AVERAGE(N21:N35)</f>
        <v>25.533333333333335</v>
      </c>
      <c r="O36" s="9"/>
      <c r="P36" s="9">
        <f t="shared" ref="P36" si="9">AVERAGE(P21:P35)</f>
        <v>15.6</v>
      </c>
      <c r="Q36" s="9">
        <f>AVERAGE(Q21:Q35)</f>
        <v>71.146583429559598</v>
      </c>
      <c r="R36" s="14"/>
      <c r="S36" s="14"/>
      <c r="T36" s="1"/>
      <c r="U36" s="7" t="s">
        <v>11</v>
      </c>
      <c r="V36" s="8"/>
      <c r="W36" s="8"/>
      <c r="X36" s="9">
        <f t="shared" ref="X36" si="10">AVERAGE(X21:X35)</f>
        <v>20.733333333333334</v>
      </c>
      <c r="Y36" s="9"/>
      <c r="Z36" s="9">
        <f t="shared" ref="Z36" si="11">AVERAGE(Z21:Z35)</f>
        <v>12.4</v>
      </c>
      <c r="AA36" s="9">
        <f>AVERAGE(AA21:AA35)</f>
        <v>72.084820556378318</v>
      </c>
      <c r="AI36" s="1"/>
      <c r="AJ36" s="1"/>
    </row>
    <row r="37" spans="1:38" x14ac:dyDescent="0.35">
      <c r="A37" s="4" t="s">
        <v>9</v>
      </c>
      <c r="B37" s="5"/>
      <c r="C37" s="5"/>
      <c r="D37" s="5">
        <f>SUM(D21:D35)</f>
        <v>1696</v>
      </c>
      <c r="E37" s="5"/>
      <c r="F37" s="5">
        <f t="shared" ref="F37" si="12">SUM(F21:F35)</f>
        <v>1040</v>
      </c>
      <c r="G37" s="5"/>
      <c r="H37" s="1"/>
      <c r="I37" s="1"/>
      <c r="J37" s="1"/>
      <c r="K37" s="4" t="s">
        <v>9</v>
      </c>
      <c r="L37" s="5"/>
      <c r="M37" s="5"/>
      <c r="N37" s="5">
        <f>SUM(N21:N35)</f>
        <v>383</v>
      </c>
      <c r="O37" s="5"/>
      <c r="P37" s="5">
        <f t="shared" ref="P37" si="13">SUM(P21:P35)</f>
        <v>234</v>
      </c>
      <c r="Q37" s="5"/>
      <c r="R37" s="1"/>
      <c r="S37" s="1"/>
      <c r="T37" s="1"/>
      <c r="U37" s="4" t="s">
        <v>9</v>
      </c>
      <c r="V37" s="5"/>
      <c r="W37" s="5"/>
      <c r="X37" s="5">
        <f>SUM(X21:X35)</f>
        <v>311</v>
      </c>
      <c r="Y37" s="5"/>
      <c r="Z37" s="5">
        <f t="shared" ref="Z37" si="14">SUM(Z21:Z35)</f>
        <v>186</v>
      </c>
      <c r="AA37" s="5"/>
    </row>
    <row r="39" spans="1:38" x14ac:dyDescent="0.35">
      <c r="A39" s="28" t="s">
        <v>5</v>
      </c>
      <c r="B39" s="28"/>
      <c r="C39" s="28"/>
      <c r="D39" s="28"/>
      <c r="E39" s="28"/>
      <c r="F39" s="28"/>
      <c r="G39" s="3" t="s">
        <v>10</v>
      </c>
      <c r="H39" s="13"/>
      <c r="I39" s="13"/>
      <c r="J39" s="1"/>
      <c r="K39" s="28" t="s">
        <v>6</v>
      </c>
      <c r="L39" s="28"/>
      <c r="M39" s="28"/>
      <c r="N39" s="28"/>
      <c r="O39" s="28"/>
      <c r="P39" s="28"/>
      <c r="Q39" s="3" t="s">
        <v>10</v>
      </c>
      <c r="R39" s="13"/>
    </row>
    <row r="40" spans="1:38" x14ac:dyDescent="0.35">
      <c r="A40" s="24" t="s">
        <v>2</v>
      </c>
      <c r="B40" s="25" t="s">
        <v>50</v>
      </c>
      <c r="C40" s="24" t="s">
        <v>1</v>
      </c>
      <c r="D40" s="25">
        <v>16</v>
      </c>
      <c r="E40" s="24" t="s">
        <v>0</v>
      </c>
      <c r="F40" s="25">
        <v>14</v>
      </c>
      <c r="G40" s="6">
        <f>(F40/D40)*100</f>
        <v>87.5</v>
      </c>
      <c r="H40" s="14" t="s">
        <v>34</v>
      </c>
      <c r="I40" s="14"/>
      <c r="J40" s="1"/>
      <c r="K40" s="4" t="s">
        <v>2</v>
      </c>
      <c r="L40" s="5" t="s">
        <v>50</v>
      </c>
      <c r="M40" s="4" t="s">
        <v>1</v>
      </c>
      <c r="N40" s="5">
        <v>13</v>
      </c>
      <c r="O40" s="4" t="s">
        <v>0</v>
      </c>
      <c r="P40" s="5">
        <v>12</v>
      </c>
      <c r="Q40" s="6">
        <f>(P40/N40)*100</f>
        <v>92.307692307692307</v>
      </c>
      <c r="R40" s="14" t="s">
        <v>34</v>
      </c>
    </row>
    <row r="41" spans="1:38" x14ac:dyDescent="0.35">
      <c r="A41" s="24" t="s">
        <v>2</v>
      </c>
      <c r="B41" s="25" t="s">
        <v>51</v>
      </c>
      <c r="C41" s="24" t="s">
        <v>1</v>
      </c>
      <c r="D41" s="25">
        <v>16</v>
      </c>
      <c r="E41" s="24" t="s">
        <v>0</v>
      </c>
      <c r="F41" s="25">
        <v>15</v>
      </c>
      <c r="G41" s="6">
        <f t="shared" ref="G41:G54" si="15">(F41/D41)*100</f>
        <v>93.75</v>
      </c>
      <c r="H41" s="14">
        <f>SUM(F40:F44)+F52</f>
        <v>172</v>
      </c>
      <c r="I41" s="14"/>
      <c r="J41" s="1"/>
      <c r="K41" s="4" t="s">
        <v>2</v>
      </c>
      <c r="L41" s="5" t="s">
        <v>51</v>
      </c>
      <c r="M41" s="4" t="s">
        <v>1</v>
      </c>
      <c r="N41" s="5">
        <v>10</v>
      </c>
      <c r="O41" s="4" t="s">
        <v>0</v>
      </c>
      <c r="P41" s="5">
        <v>9</v>
      </c>
      <c r="Q41" s="6">
        <f t="shared" ref="Q41:Q54" si="16">(P41/N41)*100</f>
        <v>90</v>
      </c>
      <c r="R41" s="14">
        <f>SUM(P40:P44)+P52</f>
        <v>136</v>
      </c>
    </row>
    <row r="42" spans="1:38" x14ac:dyDescent="0.35">
      <c r="A42" s="24" t="s">
        <v>2</v>
      </c>
      <c r="B42" s="25" t="s">
        <v>52</v>
      </c>
      <c r="C42" s="24" t="s">
        <v>1</v>
      </c>
      <c r="D42" s="25">
        <v>13</v>
      </c>
      <c r="E42" s="24" t="s">
        <v>0</v>
      </c>
      <c r="F42" s="25">
        <v>12</v>
      </c>
      <c r="G42" s="6">
        <f t="shared" si="15"/>
        <v>92.307692307692307</v>
      </c>
      <c r="H42" s="14" t="s">
        <v>35</v>
      </c>
      <c r="I42" s="14"/>
      <c r="J42" s="1"/>
      <c r="K42" s="4" t="s">
        <v>2</v>
      </c>
      <c r="L42" s="5" t="s">
        <v>52</v>
      </c>
      <c r="M42" s="4" t="s">
        <v>1</v>
      </c>
      <c r="N42" s="5">
        <v>17</v>
      </c>
      <c r="O42" s="4" t="s">
        <v>0</v>
      </c>
      <c r="P42" s="5">
        <v>15</v>
      </c>
      <c r="Q42" s="6">
        <f t="shared" si="16"/>
        <v>88.235294117647058</v>
      </c>
      <c r="R42" s="14" t="s">
        <v>35</v>
      </c>
    </row>
    <row r="43" spans="1:38" x14ac:dyDescent="0.35">
      <c r="A43" s="24" t="s">
        <v>2</v>
      </c>
      <c r="B43" s="25" t="s">
        <v>53</v>
      </c>
      <c r="C43" s="24" t="s">
        <v>1</v>
      </c>
      <c r="D43" s="25">
        <v>27</v>
      </c>
      <c r="E43" s="24" t="s">
        <v>0</v>
      </c>
      <c r="F43" s="25">
        <v>25</v>
      </c>
      <c r="G43" s="6">
        <f t="shared" si="15"/>
        <v>92.592592592592595</v>
      </c>
      <c r="H43" s="14">
        <f>SUM(F45:F51,F53:F54)</f>
        <v>508</v>
      </c>
      <c r="I43" s="14"/>
      <c r="J43" s="1"/>
      <c r="K43" s="4" t="s">
        <v>2</v>
      </c>
      <c r="L43" s="5" t="s">
        <v>53</v>
      </c>
      <c r="M43" s="4" t="s">
        <v>1</v>
      </c>
      <c r="N43" s="5">
        <v>16</v>
      </c>
      <c r="O43" s="4" t="s">
        <v>0</v>
      </c>
      <c r="P43" s="5">
        <v>15</v>
      </c>
      <c r="Q43" s="6">
        <f t="shared" si="16"/>
        <v>93.75</v>
      </c>
      <c r="R43" s="14">
        <f>SUM(P45:P51,P53:P54)</f>
        <v>383</v>
      </c>
    </row>
    <row r="44" spans="1:38" x14ac:dyDescent="0.35">
      <c r="A44" s="24" t="s">
        <v>2</v>
      </c>
      <c r="B44" s="25" t="s">
        <v>54</v>
      </c>
      <c r="C44" s="24" t="s">
        <v>1</v>
      </c>
      <c r="D44" s="25">
        <v>86</v>
      </c>
      <c r="E44" s="24" t="s">
        <v>0</v>
      </c>
      <c r="F44" s="25">
        <v>69</v>
      </c>
      <c r="G44" s="6">
        <f t="shared" si="15"/>
        <v>80.232558139534888</v>
      </c>
      <c r="H44" s="14"/>
      <c r="I44" s="14"/>
      <c r="J44" s="1"/>
      <c r="K44" s="4" t="s">
        <v>2</v>
      </c>
      <c r="L44" s="5" t="s">
        <v>54</v>
      </c>
      <c r="M44" s="4" t="s">
        <v>1</v>
      </c>
      <c r="N44" s="5">
        <v>68</v>
      </c>
      <c r="O44" s="4" t="s">
        <v>0</v>
      </c>
      <c r="P44" s="5">
        <v>57</v>
      </c>
      <c r="Q44" s="6">
        <f t="shared" si="16"/>
        <v>83.82352941176471</v>
      </c>
      <c r="R44" s="14"/>
    </row>
    <row r="45" spans="1:38" x14ac:dyDescent="0.35">
      <c r="A45" s="24" t="s">
        <v>2</v>
      </c>
      <c r="B45" s="25" t="s">
        <v>55</v>
      </c>
      <c r="C45" s="24" t="s">
        <v>1</v>
      </c>
      <c r="D45" s="25">
        <v>49</v>
      </c>
      <c r="E45" s="24" t="s">
        <v>0</v>
      </c>
      <c r="F45" s="25">
        <v>33</v>
      </c>
      <c r="G45" s="6">
        <f t="shared" si="15"/>
        <v>67.346938775510196</v>
      </c>
      <c r="H45" s="14"/>
      <c r="I45" s="14"/>
      <c r="J45" s="1"/>
      <c r="K45" s="4" t="s">
        <v>2</v>
      </c>
      <c r="L45" s="5" t="s">
        <v>55</v>
      </c>
      <c r="M45" s="4" t="s">
        <v>1</v>
      </c>
      <c r="N45" s="5">
        <v>25</v>
      </c>
      <c r="O45" s="4" t="s">
        <v>0</v>
      </c>
      <c r="P45" s="5">
        <v>20</v>
      </c>
      <c r="Q45" s="6">
        <f t="shared" si="16"/>
        <v>80</v>
      </c>
      <c r="R45" s="14"/>
    </row>
    <row r="46" spans="1:38" x14ac:dyDescent="0.35">
      <c r="A46" s="24" t="s">
        <v>2</v>
      </c>
      <c r="B46" s="25" t="s">
        <v>56</v>
      </c>
      <c r="C46" s="24" t="s">
        <v>1</v>
      </c>
      <c r="D46" s="25">
        <v>15</v>
      </c>
      <c r="E46" s="24" t="s">
        <v>0</v>
      </c>
      <c r="F46" s="25">
        <v>13</v>
      </c>
      <c r="G46" s="6">
        <f t="shared" si="15"/>
        <v>86.666666666666671</v>
      </c>
      <c r="H46" s="14"/>
      <c r="I46" s="14"/>
      <c r="J46" s="1"/>
      <c r="K46" s="4" t="s">
        <v>2</v>
      </c>
      <c r="L46" s="5" t="s">
        <v>56</v>
      </c>
      <c r="M46" s="4" t="s">
        <v>1</v>
      </c>
      <c r="N46" s="5">
        <v>10</v>
      </c>
      <c r="O46" s="4" t="s">
        <v>0</v>
      </c>
      <c r="P46" s="5">
        <v>10</v>
      </c>
      <c r="Q46" s="6">
        <f t="shared" si="16"/>
        <v>100</v>
      </c>
      <c r="R46" s="14"/>
    </row>
    <row r="47" spans="1:38" x14ac:dyDescent="0.35">
      <c r="A47" s="24" t="s">
        <v>2</v>
      </c>
      <c r="B47" s="25" t="s">
        <v>57</v>
      </c>
      <c r="C47" s="24" t="s">
        <v>1</v>
      </c>
      <c r="D47" s="25">
        <v>55</v>
      </c>
      <c r="E47" s="24" t="s">
        <v>0</v>
      </c>
      <c r="F47" s="25">
        <v>41</v>
      </c>
      <c r="G47" s="6">
        <f t="shared" si="15"/>
        <v>74.545454545454547</v>
      </c>
      <c r="H47" s="14"/>
      <c r="I47" s="14"/>
      <c r="J47" s="1"/>
      <c r="K47" s="4" t="s">
        <v>2</v>
      </c>
      <c r="L47" s="5" t="s">
        <v>57</v>
      </c>
      <c r="M47" s="4" t="s">
        <v>1</v>
      </c>
      <c r="N47" s="5">
        <v>15</v>
      </c>
      <c r="O47" s="4" t="s">
        <v>0</v>
      </c>
      <c r="P47" s="5">
        <v>11</v>
      </c>
      <c r="Q47" s="6">
        <f t="shared" si="16"/>
        <v>73.333333333333329</v>
      </c>
      <c r="R47" s="14"/>
    </row>
    <row r="48" spans="1:38" x14ac:dyDescent="0.35">
      <c r="A48" s="24" t="s">
        <v>2</v>
      </c>
      <c r="B48" s="25" t="s">
        <v>58</v>
      </c>
      <c r="C48" s="24" t="s">
        <v>1</v>
      </c>
      <c r="D48" s="25">
        <v>63</v>
      </c>
      <c r="E48" s="24" t="s">
        <v>0</v>
      </c>
      <c r="F48" s="25">
        <v>49</v>
      </c>
      <c r="G48" s="6">
        <f t="shared" si="15"/>
        <v>77.777777777777786</v>
      </c>
      <c r="H48" s="14"/>
      <c r="I48" s="14"/>
      <c r="J48" s="1"/>
      <c r="K48" s="4" t="s">
        <v>2</v>
      </c>
      <c r="L48" s="5" t="s">
        <v>58</v>
      </c>
      <c r="M48" s="4" t="s">
        <v>1</v>
      </c>
      <c r="N48" s="5">
        <v>68</v>
      </c>
      <c r="O48" s="4" t="s">
        <v>0</v>
      </c>
      <c r="P48" s="5">
        <v>57</v>
      </c>
      <c r="Q48" s="6">
        <f t="shared" si="16"/>
        <v>83.82352941176471</v>
      </c>
      <c r="R48" s="14"/>
    </row>
    <row r="49" spans="1:18" x14ac:dyDescent="0.35">
      <c r="A49" s="24" t="s">
        <v>2</v>
      </c>
      <c r="B49" s="25" t="s">
        <v>59</v>
      </c>
      <c r="C49" s="24" t="s">
        <v>1</v>
      </c>
      <c r="D49" s="25">
        <v>53</v>
      </c>
      <c r="E49" s="24" t="s">
        <v>0</v>
      </c>
      <c r="F49" s="25">
        <v>42</v>
      </c>
      <c r="G49" s="6">
        <f t="shared" si="15"/>
        <v>79.245283018867923</v>
      </c>
      <c r="H49" s="14"/>
      <c r="I49" s="14"/>
      <c r="J49" s="1"/>
      <c r="K49" s="4" t="s">
        <v>2</v>
      </c>
      <c r="L49" s="5" t="s">
        <v>59</v>
      </c>
      <c r="M49" s="4" t="s">
        <v>1</v>
      </c>
      <c r="N49" s="5">
        <v>84</v>
      </c>
      <c r="O49" s="4" t="s">
        <v>0</v>
      </c>
      <c r="P49" s="5">
        <v>76</v>
      </c>
      <c r="Q49" s="6">
        <f t="shared" si="16"/>
        <v>90.476190476190482</v>
      </c>
      <c r="R49" s="14"/>
    </row>
    <row r="50" spans="1:18" x14ac:dyDescent="0.35">
      <c r="A50" s="24" t="s">
        <v>2</v>
      </c>
      <c r="B50" s="25" t="s">
        <v>60</v>
      </c>
      <c r="C50" s="24" t="s">
        <v>1</v>
      </c>
      <c r="D50" s="25">
        <v>85</v>
      </c>
      <c r="E50" s="24" t="s">
        <v>0</v>
      </c>
      <c r="F50" s="25">
        <v>77</v>
      </c>
      <c r="G50" s="6">
        <f t="shared" si="15"/>
        <v>90.588235294117652</v>
      </c>
      <c r="H50" s="14"/>
      <c r="I50" s="14"/>
      <c r="J50" s="1"/>
      <c r="K50" s="4" t="s">
        <v>2</v>
      </c>
      <c r="L50" s="5" t="s">
        <v>60</v>
      </c>
      <c r="M50" s="4" t="s">
        <v>1</v>
      </c>
      <c r="N50" s="5">
        <v>97</v>
      </c>
      <c r="O50" s="4" t="s">
        <v>0</v>
      </c>
      <c r="P50" s="5">
        <v>85</v>
      </c>
      <c r="Q50" s="6">
        <f t="shared" si="16"/>
        <v>87.628865979381445</v>
      </c>
      <c r="R50" s="14"/>
    </row>
    <row r="51" spans="1:18" x14ac:dyDescent="0.35">
      <c r="A51" s="24" t="s">
        <v>2</v>
      </c>
      <c r="B51" s="25" t="s">
        <v>61</v>
      </c>
      <c r="C51" s="24" t="s">
        <v>1</v>
      </c>
      <c r="D51" s="25">
        <v>93</v>
      </c>
      <c r="E51" s="24" t="s">
        <v>0</v>
      </c>
      <c r="F51" s="25">
        <v>78</v>
      </c>
      <c r="G51" s="6">
        <f t="shared" si="15"/>
        <v>83.870967741935488</v>
      </c>
      <c r="H51" s="14"/>
      <c r="I51" s="14"/>
      <c r="J51" s="1"/>
      <c r="K51" s="4" t="s">
        <v>2</v>
      </c>
      <c r="L51" s="5" t="s">
        <v>61</v>
      </c>
      <c r="M51" s="4" t="s">
        <v>1</v>
      </c>
      <c r="N51" s="5">
        <v>84</v>
      </c>
      <c r="O51" s="4" t="s">
        <v>0</v>
      </c>
      <c r="P51" s="5">
        <v>67</v>
      </c>
      <c r="Q51" s="6">
        <f t="shared" si="16"/>
        <v>79.761904761904773</v>
      </c>
      <c r="R51" s="14"/>
    </row>
    <row r="52" spans="1:18" x14ac:dyDescent="0.35">
      <c r="A52" s="24" t="s">
        <v>2</v>
      </c>
      <c r="B52" s="25" t="s">
        <v>62</v>
      </c>
      <c r="C52" s="24" t="s">
        <v>1</v>
      </c>
      <c r="D52" s="25">
        <v>44</v>
      </c>
      <c r="E52" s="24" t="s">
        <v>0</v>
      </c>
      <c r="F52" s="25">
        <v>37</v>
      </c>
      <c r="G52" s="6">
        <f t="shared" si="15"/>
        <v>84.090909090909093</v>
      </c>
      <c r="H52" s="14"/>
      <c r="I52" s="14"/>
      <c r="J52" s="1"/>
      <c r="K52" s="4" t="s">
        <v>2</v>
      </c>
      <c r="L52" s="5" t="s">
        <v>62</v>
      </c>
      <c r="M52" s="4" t="s">
        <v>1</v>
      </c>
      <c r="N52" s="5">
        <v>33</v>
      </c>
      <c r="O52" s="4" t="s">
        <v>0</v>
      </c>
      <c r="P52" s="5">
        <v>28</v>
      </c>
      <c r="Q52" s="6">
        <f t="shared" si="16"/>
        <v>84.848484848484844</v>
      </c>
      <c r="R52" s="14"/>
    </row>
    <row r="53" spans="1:18" x14ac:dyDescent="0.35">
      <c r="A53" s="24" t="s">
        <v>2</v>
      </c>
      <c r="B53" s="25" t="s">
        <v>63</v>
      </c>
      <c r="C53" s="24" t="s">
        <v>1</v>
      </c>
      <c r="D53" s="25">
        <v>124</v>
      </c>
      <c r="E53" s="24" t="s">
        <v>0</v>
      </c>
      <c r="F53" s="25">
        <v>114</v>
      </c>
      <c r="G53" s="6">
        <f t="shared" si="15"/>
        <v>91.935483870967744</v>
      </c>
      <c r="H53" s="14"/>
      <c r="I53" s="14"/>
      <c r="J53" s="1"/>
      <c r="K53" s="4" t="s">
        <v>2</v>
      </c>
      <c r="L53" s="5" t="s">
        <v>63</v>
      </c>
      <c r="M53" s="4" t="s">
        <v>1</v>
      </c>
      <c r="N53" s="5">
        <v>46</v>
      </c>
      <c r="O53" s="4" t="s">
        <v>0</v>
      </c>
      <c r="P53" s="5">
        <v>41</v>
      </c>
      <c r="Q53" s="6">
        <f t="shared" si="16"/>
        <v>89.130434782608688</v>
      </c>
      <c r="R53" s="14"/>
    </row>
    <row r="54" spans="1:18" ht="15" thickBot="1" x14ac:dyDescent="0.4">
      <c r="A54" s="24" t="s">
        <v>2</v>
      </c>
      <c r="B54" s="25" t="s">
        <v>64</v>
      </c>
      <c r="C54" s="24" t="s">
        <v>1</v>
      </c>
      <c r="D54" s="25">
        <v>70</v>
      </c>
      <c r="E54" s="24" t="s">
        <v>0</v>
      </c>
      <c r="F54" s="25">
        <v>61</v>
      </c>
      <c r="G54" s="12">
        <f t="shared" si="15"/>
        <v>87.142857142857139</v>
      </c>
      <c r="H54" s="14"/>
      <c r="I54" s="14"/>
      <c r="J54" s="1"/>
      <c r="K54" s="10" t="s">
        <v>2</v>
      </c>
      <c r="L54" s="11" t="s">
        <v>64</v>
      </c>
      <c r="M54" s="10" t="s">
        <v>1</v>
      </c>
      <c r="N54" s="11">
        <v>19</v>
      </c>
      <c r="O54" s="10" t="s">
        <v>0</v>
      </c>
      <c r="P54" s="11">
        <v>16</v>
      </c>
      <c r="Q54" s="12">
        <f t="shared" si="16"/>
        <v>84.210526315789465</v>
      </c>
      <c r="R54" s="14"/>
    </row>
    <row r="55" spans="1:18" ht="15" thickTop="1" x14ac:dyDescent="0.35">
      <c r="A55" s="7" t="s">
        <v>11</v>
      </c>
      <c r="B55" s="8"/>
      <c r="C55" s="8"/>
      <c r="D55" s="9">
        <f t="shared" ref="D55" si="17">AVERAGE(D40:D54)</f>
        <v>53.93333333333333</v>
      </c>
      <c r="E55" s="9"/>
      <c r="F55" s="9">
        <f t="shared" ref="F55" si="18">AVERAGE(F40:F54)</f>
        <v>45.333333333333336</v>
      </c>
      <c r="G55" s="9">
        <f>AVERAGE(G40:G54)</f>
        <v>84.639561130992263</v>
      </c>
      <c r="H55" s="14"/>
      <c r="I55" s="14"/>
      <c r="K55" s="7" t="s">
        <v>11</v>
      </c>
      <c r="L55" s="8"/>
      <c r="M55" s="8"/>
      <c r="N55" s="9">
        <f t="shared" ref="N55" si="19">AVERAGE(N40:N54)</f>
        <v>40.333333333333336</v>
      </c>
      <c r="O55" s="9"/>
      <c r="P55" s="9">
        <f t="shared" ref="P55" si="20">AVERAGE(P40:P54)</f>
        <v>34.6</v>
      </c>
      <c r="Q55" s="9">
        <f>AVERAGE(Q40:Q54)</f>
        <v>86.75531904977079</v>
      </c>
      <c r="R55" s="14"/>
    </row>
    <row r="56" spans="1:18" x14ac:dyDescent="0.35">
      <c r="A56" s="4" t="s">
        <v>9</v>
      </c>
      <c r="B56" s="5"/>
      <c r="C56" s="5"/>
      <c r="D56" s="5">
        <f>SUM(D40:D54)</f>
        <v>809</v>
      </c>
      <c r="E56" s="5"/>
      <c r="F56" s="5">
        <f t="shared" ref="F56" si="21">SUM(F40:F54)</f>
        <v>680</v>
      </c>
      <c r="G56" s="5"/>
      <c r="H56" s="14"/>
      <c r="I56" s="14"/>
      <c r="K56" s="4" t="s">
        <v>9</v>
      </c>
      <c r="L56" s="5"/>
      <c r="M56" s="5"/>
      <c r="N56" s="5">
        <f>SUM(N40:N54)</f>
        <v>605</v>
      </c>
      <c r="O56" s="5"/>
      <c r="P56" s="5">
        <f t="shared" ref="P56" si="22">SUM(P40:P54)</f>
        <v>519</v>
      </c>
      <c r="Q56" s="5"/>
      <c r="R56" s="14"/>
    </row>
  </sheetData>
  <mergeCells count="6">
    <mergeCell ref="U20:Z20"/>
    <mergeCell ref="A1:F1"/>
    <mergeCell ref="A39:F39"/>
    <mergeCell ref="K39:P39"/>
    <mergeCell ref="A20:F20"/>
    <mergeCell ref="K20:P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8776A-9A66-48F5-A743-A6F76D2BA5CF}">
  <dimension ref="A1:AJ71"/>
  <sheetViews>
    <sheetView zoomScale="70" zoomScaleNormal="70" workbookViewId="0">
      <selection activeCell="P71" sqref="P71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125</v>
      </c>
      <c r="E2" s="4" t="s">
        <v>0</v>
      </c>
      <c r="F2" s="5">
        <v>16</v>
      </c>
      <c r="G2" s="6">
        <f>(F2/D2)*100</f>
        <v>12.8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82</v>
      </c>
      <c r="E3" s="4" t="s">
        <v>0</v>
      </c>
      <c r="F3" s="5">
        <v>4</v>
      </c>
      <c r="G3" s="6">
        <f t="shared" ref="G3:G21" si="0">(F3/D3)*100</f>
        <v>4.8780487804878048</v>
      </c>
      <c r="H3" s="14">
        <f>F2</f>
        <v>16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99</v>
      </c>
      <c r="E4" s="4" t="s">
        <v>0</v>
      </c>
      <c r="F4" s="5">
        <v>2</v>
      </c>
      <c r="G4" s="6">
        <f t="shared" si="0"/>
        <v>2.0202020202020203</v>
      </c>
      <c r="H4" s="14" t="s">
        <v>37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107</v>
      </c>
      <c r="E5" s="4" t="s">
        <v>0</v>
      </c>
      <c r="F5" s="5">
        <v>4</v>
      </c>
      <c r="G5" s="6">
        <f t="shared" si="0"/>
        <v>3.7383177570093453</v>
      </c>
      <c r="H5" s="14">
        <f>SUM(F3:F21)</f>
        <v>140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5">
        <v>64</v>
      </c>
      <c r="E6" s="4" t="s">
        <v>0</v>
      </c>
      <c r="F6" s="5">
        <v>8</v>
      </c>
      <c r="G6" s="6">
        <f t="shared" si="0"/>
        <v>12.5</v>
      </c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118</v>
      </c>
      <c r="E7" s="4" t="s">
        <v>0</v>
      </c>
      <c r="F7" s="5">
        <v>15</v>
      </c>
      <c r="G7" s="6">
        <f t="shared" si="0"/>
        <v>12.711864406779661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96</v>
      </c>
      <c r="E8" s="4" t="s">
        <v>0</v>
      </c>
      <c r="F8" s="5">
        <v>5</v>
      </c>
      <c r="G8" s="6">
        <f t="shared" si="0"/>
        <v>5.2083333333333339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56</v>
      </c>
      <c r="E9" s="4" t="s">
        <v>0</v>
      </c>
      <c r="F9" s="5">
        <v>7</v>
      </c>
      <c r="G9" s="6">
        <f t="shared" si="0"/>
        <v>12.5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5">
        <v>88</v>
      </c>
      <c r="E10" s="4" t="s">
        <v>0</v>
      </c>
      <c r="F10" s="5">
        <v>8</v>
      </c>
      <c r="G10" s="6">
        <f t="shared" si="0"/>
        <v>9.0909090909090917</v>
      </c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53</v>
      </c>
      <c r="E11" s="4" t="s">
        <v>0</v>
      </c>
      <c r="F11" s="5">
        <v>3</v>
      </c>
      <c r="G11" s="6">
        <f t="shared" si="0"/>
        <v>5.6603773584905666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81</v>
      </c>
      <c r="E12" s="4" t="s">
        <v>0</v>
      </c>
      <c r="F12" s="5">
        <v>8</v>
      </c>
      <c r="G12" s="6">
        <f t="shared" si="0"/>
        <v>9.8765432098765427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5">
        <v>36</v>
      </c>
      <c r="E13" s="4" t="s">
        <v>0</v>
      </c>
      <c r="F13" s="5">
        <v>6</v>
      </c>
      <c r="G13" s="6">
        <f t="shared" si="0"/>
        <v>16.666666666666664</v>
      </c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81</v>
      </c>
      <c r="E14" s="4" t="s">
        <v>0</v>
      </c>
      <c r="F14" s="5">
        <v>16</v>
      </c>
      <c r="G14" s="6">
        <f t="shared" si="0"/>
        <v>19.753086419753085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5">
        <v>66</v>
      </c>
      <c r="E15" s="4" t="s">
        <v>0</v>
      </c>
      <c r="F15" s="5">
        <v>20</v>
      </c>
      <c r="G15" s="6">
        <f t="shared" si="0"/>
        <v>30.303030303030305</v>
      </c>
      <c r="H15" s="14"/>
      <c r="I15" s="14"/>
      <c r="J15" s="1"/>
    </row>
    <row r="16" spans="1:10" x14ac:dyDescent="0.35">
      <c r="A16" s="4" t="s">
        <v>2</v>
      </c>
      <c r="B16" s="5" t="s">
        <v>64</v>
      </c>
      <c r="C16" s="4" t="s">
        <v>1</v>
      </c>
      <c r="D16" s="5">
        <v>49</v>
      </c>
      <c r="E16" s="4" t="s">
        <v>0</v>
      </c>
      <c r="F16" s="5">
        <v>2</v>
      </c>
      <c r="G16" s="6">
        <f t="shared" si="0"/>
        <v>4.0816326530612246</v>
      </c>
      <c r="H16" s="14"/>
      <c r="I16" s="14"/>
      <c r="J16" s="1"/>
    </row>
    <row r="17" spans="1:36" x14ac:dyDescent="0.35">
      <c r="A17" s="4" t="s">
        <v>2</v>
      </c>
      <c r="B17" s="5" t="s">
        <v>65</v>
      </c>
      <c r="C17" s="4" t="s">
        <v>1</v>
      </c>
      <c r="D17" s="5">
        <v>50</v>
      </c>
      <c r="E17" s="4" t="s">
        <v>0</v>
      </c>
      <c r="F17" s="5">
        <v>6</v>
      </c>
      <c r="G17" s="6">
        <f t="shared" si="0"/>
        <v>12</v>
      </c>
      <c r="H17" s="14"/>
      <c r="I17" s="14"/>
      <c r="J17" s="1"/>
    </row>
    <row r="18" spans="1:36" x14ac:dyDescent="0.35">
      <c r="A18" s="4" t="s">
        <v>2</v>
      </c>
      <c r="B18" s="5" t="s">
        <v>66</v>
      </c>
      <c r="C18" s="4" t="s">
        <v>1</v>
      </c>
      <c r="D18" s="5">
        <v>47</v>
      </c>
      <c r="E18" s="4" t="s">
        <v>0</v>
      </c>
      <c r="F18" s="5">
        <v>12</v>
      </c>
      <c r="G18" s="6">
        <f t="shared" si="0"/>
        <v>25.531914893617021</v>
      </c>
      <c r="H18" s="14"/>
      <c r="I18" s="14"/>
      <c r="J18" s="1"/>
    </row>
    <row r="19" spans="1:36" x14ac:dyDescent="0.35">
      <c r="A19" s="4" t="s">
        <v>2</v>
      </c>
      <c r="B19" s="5" t="s">
        <v>67</v>
      </c>
      <c r="C19" s="4" t="s">
        <v>1</v>
      </c>
      <c r="D19" s="5">
        <v>45</v>
      </c>
      <c r="E19" s="4" t="s">
        <v>0</v>
      </c>
      <c r="F19" s="5">
        <v>6</v>
      </c>
      <c r="G19" s="6">
        <f t="shared" si="0"/>
        <v>13.333333333333334</v>
      </c>
      <c r="H19" s="14"/>
      <c r="I19" s="14"/>
      <c r="J19" s="1"/>
    </row>
    <row r="20" spans="1:36" x14ac:dyDescent="0.35">
      <c r="A20" s="4" t="s">
        <v>2</v>
      </c>
      <c r="B20" s="5" t="s">
        <v>68</v>
      </c>
      <c r="C20" s="4" t="s">
        <v>1</v>
      </c>
      <c r="D20" s="5">
        <v>44</v>
      </c>
      <c r="E20" s="4" t="s">
        <v>0</v>
      </c>
      <c r="F20" s="5">
        <v>3</v>
      </c>
      <c r="G20" s="6">
        <f t="shared" si="0"/>
        <v>6.8181818181818175</v>
      </c>
      <c r="H20" s="14"/>
      <c r="I20" s="14"/>
      <c r="J20" s="1"/>
    </row>
    <row r="21" spans="1:36" ht="15" thickBot="1" x14ac:dyDescent="0.4">
      <c r="A21" s="10" t="s">
        <v>2</v>
      </c>
      <c r="B21" s="11" t="s">
        <v>69</v>
      </c>
      <c r="C21" s="10" t="s">
        <v>1</v>
      </c>
      <c r="D21" s="11">
        <v>53</v>
      </c>
      <c r="E21" s="10" t="s">
        <v>0</v>
      </c>
      <c r="F21" s="11">
        <v>5</v>
      </c>
      <c r="G21" s="12">
        <f t="shared" si="0"/>
        <v>9.433962264150944</v>
      </c>
      <c r="H21" s="14"/>
      <c r="I21" s="14"/>
      <c r="J21" s="1"/>
    </row>
    <row r="22" spans="1:36" ht="15" thickTop="1" x14ac:dyDescent="0.35">
      <c r="A22" s="7" t="s">
        <v>11</v>
      </c>
      <c r="B22" s="8"/>
      <c r="C22" s="8"/>
      <c r="D22" s="9">
        <f t="shared" ref="D22:F22" si="1">AVERAGE(D2:D21)</f>
        <v>72</v>
      </c>
      <c r="E22" s="9"/>
      <c r="F22" s="9">
        <f t="shared" si="1"/>
        <v>7.8</v>
      </c>
      <c r="G22" s="9">
        <f>AVERAGE(G2:G21)</f>
        <v>11.44532021544414</v>
      </c>
      <c r="H22" s="14"/>
      <c r="I22" s="14"/>
      <c r="J22" s="1"/>
    </row>
    <row r="23" spans="1:36" x14ac:dyDescent="0.35">
      <c r="A23" s="4" t="s">
        <v>9</v>
      </c>
      <c r="B23" s="5"/>
      <c r="C23" s="5"/>
      <c r="D23" s="5">
        <f>SUM(D2:D21)</f>
        <v>1440</v>
      </c>
      <c r="E23" s="5"/>
      <c r="F23" s="5">
        <f>SUM(F2:F21)</f>
        <v>156</v>
      </c>
      <c r="G23" s="5"/>
      <c r="H23" s="1"/>
      <c r="I23" s="1"/>
      <c r="J23" s="1"/>
    </row>
    <row r="24" spans="1:36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6"/>
      <c r="AG24" s="16"/>
      <c r="AH24" s="1"/>
      <c r="AI24" s="1"/>
      <c r="AJ24" s="1"/>
    </row>
    <row r="25" spans="1:36" x14ac:dyDescent="0.35">
      <c r="A25" s="29" t="s">
        <v>3</v>
      </c>
      <c r="B25" s="29"/>
      <c r="C25" s="29"/>
      <c r="D25" s="29"/>
      <c r="E25" s="29"/>
      <c r="F25" s="29"/>
      <c r="G25" s="15" t="s">
        <v>10</v>
      </c>
      <c r="H25" s="13"/>
      <c r="I25" s="13"/>
      <c r="J25" s="1"/>
      <c r="K25" s="29" t="s">
        <v>7</v>
      </c>
      <c r="L25" s="29"/>
      <c r="M25" s="29"/>
      <c r="N25" s="29"/>
      <c r="O25" s="29"/>
      <c r="P25" s="29"/>
      <c r="Q25" s="15" t="s">
        <v>10</v>
      </c>
      <c r="R25" s="13"/>
      <c r="S25" s="13"/>
      <c r="T25" s="1"/>
      <c r="U25" s="29" t="s">
        <v>8</v>
      </c>
      <c r="V25" s="29"/>
      <c r="W25" s="29"/>
      <c r="X25" s="29"/>
      <c r="Y25" s="29"/>
      <c r="Z25" s="29"/>
      <c r="AA25" s="15" t="s">
        <v>10</v>
      </c>
      <c r="AC25" s="1"/>
      <c r="AD25" s="1"/>
      <c r="AE25" s="18"/>
      <c r="AF25" s="16"/>
      <c r="AG25" s="16"/>
      <c r="AH25" s="1"/>
      <c r="AI25" s="1"/>
      <c r="AJ25" s="1"/>
    </row>
    <row r="26" spans="1:36" x14ac:dyDescent="0.35">
      <c r="A26" s="4" t="s">
        <v>2</v>
      </c>
      <c r="B26" s="5" t="s">
        <v>50</v>
      </c>
      <c r="C26" s="4" t="s">
        <v>1</v>
      </c>
      <c r="D26" s="5">
        <v>3</v>
      </c>
      <c r="E26" s="4" t="s">
        <v>0</v>
      </c>
      <c r="F26" s="5">
        <v>2</v>
      </c>
      <c r="G26" s="6">
        <f>(F26/D26)*100</f>
        <v>66.666666666666657</v>
      </c>
      <c r="H26" s="14" t="s">
        <v>34</v>
      </c>
      <c r="I26" s="14"/>
      <c r="J26" s="1"/>
      <c r="K26" s="4" t="s">
        <v>2</v>
      </c>
      <c r="L26" s="5" t="s">
        <v>50</v>
      </c>
      <c r="M26" s="4" t="s">
        <v>1</v>
      </c>
      <c r="N26" s="5">
        <v>12</v>
      </c>
      <c r="O26" s="4" t="s">
        <v>0</v>
      </c>
      <c r="P26" s="5">
        <v>10</v>
      </c>
      <c r="Q26" s="6">
        <f>(P26/N26)*100</f>
        <v>83.333333333333343</v>
      </c>
      <c r="R26" s="14" t="s">
        <v>34</v>
      </c>
      <c r="S26" s="14"/>
      <c r="T26" s="1"/>
      <c r="U26" s="4" t="s">
        <v>2</v>
      </c>
      <c r="V26" s="5" t="s">
        <v>50</v>
      </c>
      <c r="W26" s="4" t="s">
        <v>1</v>
      </c>
      <c r="X26" s="5">
        <v>13</v>
      </c>
      <c r="Y26" s="4" t="s">
        <v>0</v>
      </c>
      <c r="Z26" s="5">
        <v>4</v>
      </c>
      <c r="AA26" s="6">
        <f>(Z26/X26)*100</f>
        <v>30.76923076923077</v>
      </c>
      <c r="AB26" s="14" t="s">
        <v>34</v>
      </c>
      <c r="AC26" s="1"/>
      <c r="AD26" s="1"/>
      <c r="AE26" s="18"/>
      <c r="AF26" s="16"/>
      <c r="AG26" s="16"/>
      <c r="AH26" s="1"/>
      <c r="AI26" s="1"/>
      <c r="AJ26" s="1"/>
    </row>
    <row r="27" spans="1:36" x14ac:dyDescent="0.35">
      <c r="A27" s="4" t="s">
        <v>2</v>
      </c>
      <c r="B27" s="5" t="s">
        <v>51</v>
      </c>
      <c r="C27" s="4" t="s">
        <v>1</v>
      </c>
      <c r="D27" s="5">
        <v>34</v>
      </c>
      <c r="E27" s="4" t="s">
        <v>0</v>
      </c>
      <c r="F27" s="5">
        <v>22</v>
      </c>
      <c r="G27" s="6">
        <f t="shared" ref="G27:G45" si="2">(F27/D27)*100</f>
        <v>64.705882352941174</v>
      </c>
      <c r="H27" s="14">
        <f>F26</f>
        <v>2</v>
      </c>
      <c r="I27" s="14"/>
      <c r="J27" s="1"/>
      <c r="K27" s="4" t="s">
        <v>2</v>
      </c>
      <c r="L27" s="5" t="s">
        <v>51</v>
      </c>
      <c r="M27" s="4" t="s">
        <v>1</v>
      </c>
      <c r="N27" s="5">
        <v>9</v>
      </c>
      <c r="O27" s="4" t="s">
        <v>0</v>
      </c>
      <c r="P27" s="5">
        <v>4</v>
      </c>
      <c r="Q27" s="6">
        <f t="shared" ref="Q27:Q45" si="3">(P27/N27)*100</f>
        <v>44.444444444444443</v>
      </c>
      <c r="R27" s="14">
        <f>P26</f>
        <v>10</v>
      </c>
      <c r="S27" s="14"/>
      <c r="T27" s="1"/>
      <c r="U27" s="4" t="s">
        <v>2</v>
      </c>
      <c r="V27" s="5" t="s">
        <v>51</v>
      </c>
      <c r="W27" s="4" t="s">
        <v>1</v>
      </c>
      <c r="X27" s="5">
        <v>100</v>
      </c>
      <c r="Y27" s="4" t="s">
        <v>0</v>
      </c>
      <c r="Z27" s="5">
        <v>29</v>
      </c>
      <c r="AA27" s="6">
        <f t="shared" ref="AA27:AA45" si="4">(Z27/X27)*100</f>
        <v>28.999999999999996</v>
      </c>
      <c r="AB27" s="14">
        <f>Z26</f>
        <v>4</v>
      </c>
      <c r="AC27" s="1"/>
      <c r="AD27" s="1"/>
      <c r="AE27" s="18"/>
      <c r="AF27" s="16"/>
      <c r="AG27" s="16"/>
      <c r="AH27" s="1"/>
      <c r="AI27" s="1"/>
      <c r="AJ27" s="1"/>
    </row>
    <row r="28" spans="1:36" x14ac:dyDescent="0.35">
      <c r="A28" s="4" t="s">
        <v>2</v>
      </c>
      <c r="B28" s="5" t="s">
        <v>52</v>
      </c>
      <c r="C28" s="4" t="s">
        <v>1</v>
      </c>
      <c r="D28" s="5">
        <v>1</v>
      </c>
      <c r="E28" s="4" t="s">
        <v>0</v>
      </c>
      <c r="F28" s="5">
        <v>1</v>
      </c>
      <c r="G28" s="6">
        <f t="shared" si="2"/>
        <v>100</v>
      </c>
      <c r="H28" s="14" t="s">
        <v>37</v>
      </c>
      <c r="I28" s="14"/>
      <c r="J28" s="1"/>
      <c r="K28" s="4" t="s">
        <v>2</v>
      </c>
      <c r="L28" s="5" t="s">
        <v>52</v>
      </c>
      <c r="M28" s="4" t="s">
        <v>1</v>
      </c>
      <c r="N28" s="5">
        <v>1</v>
      </c>
      <c r="O28" s="4" t="s">
        <v>0</v>
      </c>
      <c r="P28" s="5">
        <v>1</v>
      </c>
      <c r="Q28" s="6">
        <f t="shared" si="3"/>
        <v>100</v>
      </c>
      <c r="R28" s="14" t="s">
        <v>37</v>
      </c>
      <c r="S28" s="14"/>
      <c r="T28" s="1"/>
      <c r="U28" s="4" t="s">
        <v>2</v>
      </c>
      <c r="V28" s="5" t="s">
        <v>52</v>
      </c>
      <c r="W28" s="4" t="s">
        <v>1</v>
      </c>
      <c r="X28" s="5">
        <v>9</v>
      </c>
      <c r="Y28" s="4" t="s">
        <v>0</v>
      </c>
      <c r="Z28" s="5">
        <v>2</v>
      </c>
      <c r="AA28" s="6">
        <f t="shared" si="4"/>
        <v>22.222222222222221</v>
      </c>
      <c r="AB28" s="14" t="s">
        <v>37</v>
      </c>
      <c r="AC28" s="1"/>
      <c r="AD28" s="1"/>
      <c r="AE28" s="18"/>
      <c r="AF28" s="16"/>
      <c r="AG28" s="16"/>
      <c r="AH28" s="1"/>
      <c r="AI28" s="1"/>
      <c r="AJ28" s="1"/>
    </row>
    <row r="29" spans="1:36" x14ac:dyDescent="0.35">
      <c r="A29" s="4" t="s">
        <v>2</v>
      </c>
      <c r="B29" s="5" t="s">
        <v>53</v>
      </c>
      <c r="C29" s="4" t="s">
        <v>1</v>
      </c>
      <c r="D29" s="5">
        <v>40</v>
      </c>
      <c r="E29" s="4" t="s">
        <v>0</v>
      </c>
      <c r="F29" s="5">
        <v>23</v>
      </c>
      <c r="G29" s="6">
        <f t="shared" si="2"/>
        <v>57.499999999999993</v>
      </c>
      <c r="H29" s="14">
        <f>SUM(F27:F45)</f>
        <v>917</v>
      </c>
      <c r="I29" s="14"/>
      <c r="J29" s="1"/>
      <c r="K29" s="4" t="s">
        <v>2</v>
      </c>
      <c r="L29" s="5" t="s">
        <v>53</v>
      </c>
      <c r="M29" s="4" t="s">
        <v>1</v>
      </c>
      <c r="N29" s="5">
        <v>84</v>
      </c>
      <c r="O29" s="4" t="s">
        <v>0</v>
      </c>
      <c r="P29" s="5">
        <v>27</v>
      </c>
      <c r="Q29" s="6">
        <f t="shared" si="3"/>
        <v>32.142857142857146</v>
      </c>
      <c r="R29" s="14">
        <f>SUM(P27:P45)</f>
        <v>261</v>
      </c>
      <c r="S29" s="14"/>
      <c r="T29" s="1"/>
      <c r="U29" s="4" t="s">
        <v>2</v>
      </c>
      <c r="V29" s="5" t="s">
        <v>53</v>
      </c>
      <c r="W29" s="4" t="s">
        <v>1</v>
      </c>
      <c r="X29" s="5">
        <v>3</v>
      </c>
      <c r="Y29" s="4" t="s">
        <v>0</v>
      </c>
      <c r="Z29" s="5">
        <v>1</v>
      </c>
      <c r="AA29" s="6">
        <f t="shared" si="4"/>
        <v>33.333333333333329</v>
      </c>
      <c r="AB29" s="14">
        <f>SUM(Z27:Z45)</f>
        <v>374</v>
      </c>
      <c r="AC29" s="1"/>
      <c r="AD29" s="1"/>
      <c r="AE29" s="18"/>
      <c r="AF29" s="16"/>
      <c r="AG29" s="16"/>
      <c r="AH29" s="1"/>
      <c r="AI29" s="1"/>
      <c r="AJ29" s="1"/>
    </row>
    <row r="30" spans="1:36" x14ac:dyDescent="0.35">
      <c r="A30" s="4" t="s">
        <v>2</v>
      </c>
      <c r="B30" s="5" t="s">
        <v>54</v>
      </c>
      <c r="C30" s="4" t="s">
        <v>1</v>
      </c>
      <c r="D30" s="5">
        <v>205</v>
      </c>
      <c r="E30" s="4" t="s">
        <v>0</v>
      </c>
      <c r="F30" s="5">
        <v>106</v>
      </c>
      <c r="G30" s="6">
        <f t="shared" si="2"/>
        <v>51.707317073170735</v>
      </c>
      <c r="H30" s="14"/>
      <c r="I30" s="14"/>
      <c r="J30" s="1"/>
      <c r="K30" s="4" t="s">
        <v>2</v>
      </c>
      <c r="L30" s="5" t="s">
        <v>54</v>
      </c>
      <c r="M30" s="4" t="s">
        <v>1</v>
      </c>
      <c r="N30" s="5">
        <v>149</v>
      </c>
      <c r="O30" s="4" t="s">
        <v>0</v>
      </c>
      <c r="P30" s="5">
        <v>63</v>
      </c>
      <c r="Q30" s="6">
        <f t="shared" si="3"/>
        <v>42.281879194630875</v>
      </c>
      <c r="R30" s="14"/>
      <c r="S30" s="14"/>
      <c r="T30" s="1"/>
      <c r="U30" s="4" t="s">
        <v>2</v>
      </c>
      <c r="V30" s="5" t="s">
        <v>54</v>
      </c>
      <c r="W30" s="4" t="s">
        <v>1</v>
      </c>
      <c r="X30" s="5">
        <v>4</v>
      </c>
      <c r="Y30" s="4" t="s">
        <v>0</v>
      </c>
      <c r="Z30" s="5">
        <v>4</v>
      </c>
      <c r="AA30" s="6">
        <f t="shared" si="4"/>
        <v>100</v>
      </c>
      <c r="AC30" s="1"/>
      <c r="AD30" s="1"/>
      <c r="AE30" s="18"/>
      <c r="AF30" s="16"/>
      <c r="AG30" s="16"/>
      <c r="AH30" s="1"/>
      <c r="AI30" s="1"/>
      <c r="AJ30" s="1"/>
    </row>
    <row r="31" spans="1:36" x14ac:dyDescent="0.35">
      <c r="A31" s="4" t="s">
        <v>2</v>
      </c>
      <c r="B31" s="5" t="s">
        <v>55</v>
      </c>
      <c r="C31" s="4" t="s">
        <v>1</v>
      </c>
      <c r="D31" s="5">
        <v>132</v>
      </c>
      <c r="E31" s="4" t="s">
        <v>0</v>
      </c>
      <c r="F31" s="5">
        <v>84</v>
      </c>
      <c r="G31" s="6">
        <f t="shared" si="2"/>
        <v>63.636363636363633</v>
      </c>
      <c r="H31" s="14"/>
      <c r="I31" s="14"/>
      <c r="J31" s="1"/>
      <c r="K31" s="4" t="s">
        <v>2</v>
      </c>
      <c r="L31" s="5" t="s">
        <v>55</v>
      </c>
      <c r="M31" s="4" t="s">
        <v>1</v>
      </c>
      <c r="N31" s="5">
        <v>7</v>
      </c>
      <c r="O31" s="4" t="s">
        <v>0</v>
      </c>
      <c r="P31" s="5">
        <v>7</v>
      </c>
      <c r="Q31" s="6">
        <f t="shared" si="3"/>
        <v>100</v>
      </c>
      <c r="R31" s="14"/>
      <c r="S31" s="14"/>
      <c r="T31" s="1"/>
      <c r="U31" s="4" t="s">
        <v>2</v>
      </c>
      <c r="V31" s="5" t="s">
        <v>55</v>
      </c>
      <c r="W31" s="4" t="s">
        <v>1</v>
      </c>
      <c r="X31" s="5">
        <v>128</v>
      </c>
      <c r="Y31" s="4" t="s">
        <v>0</v>
      </c>
      <c r="Z31" s="5">
        <v>45</v>
      </c>
      <c r="AA31" s="6">
        <f t="shared" si="4"/>
        <v>35.15625</v>
      </c>
      <c r="AC31" s="1"/>
      <c r="AD31" s="1"/>
      <c r="AE31" s="18"/>
      <c r="AF31" s="16"/>
      <c r="AG31" s="16"/>
      <c r="AH31" s="1"/>
      <c r="AI31" s="1"/>
      <c r="AJ31" s="1"/>
    </row>
    <row r="32" spans="1:36" x14ac:dyDescent="0.35">
      <c r="A32" s="4" t="s">
        <v>2</v>
      </c>
      <c r="B32" s="5" t="s">
        <v>56</v>
      </c>
      <c r="C32" s="4" t="s">
        <v>1</v>
      </c>
      <c r="D32" s="5">
        <v>10</v>
      </c>
      <c r="E32" s="4" t="s">
        <v>0</v>
      </c>
      <c r="F32" s="5">
        <v>5</v>
      </c>
      <c r="G32" s="6">
        <f t="shared" si="2"/>
        <v>50</v>
      </c>
      <c r="H32" s="14"/>
      <c r="I32" s="14"/>
      <c r="J32" s="1"/>
      <c r="K32" s="4" t="s">
        <v>2</v>
      </c>
      <c r="L32" s="5" t="s">
        <v>56</v>
      </c>
      <c r="M32" s="4" t="s">
        <v>1</v>
      </c>
      <c r="N32" s="5">
        <v>43</v>
      </c>
      <c r="O32" s="4" t="s">
        <v>0</v>
      </c>
      <c r="P32" s="5">
        <v>17</v>
      </c>
      <c r="Q32" s="6">
        <f t="shared" si="3"/>
        <v>39.534883720930232</v>
      </c>
      <c r="R32" s="14"/>
      <c r="S32" s="14"/>
      <c r="T32" s="1"/>
      <c r="U32" s="4" t="s">
        <v>2</v>
      </c>
      <c r="V32" s="5" t="s">
        <v>56</v>
      </c>
      <c r="W32" s="4" t="s">
        <v>1</v>
      </c>
      <c r="X32" s="26">
        <v>0</v>
      </c>
      <c r="Y32" s="4" t="s">
        <v>0</v>
      </c>
      <c r="Z32" s="5">
        <v>0</v>
      </c>
      <c r="AA32" s="6"/>
      <c r="AC32" s="1"/>
      <c r="AD32" s="1"/>
      <c r="AE32" s="18"/>
      <c r="AF32" s="16"/>
      <c r="AG32" s="16"/>
      <c r="AH32" s="1"/>
      <c r="AI32" s="1"/>
      <c r="AJ32" s="1"/>
    </row>
    <row r="33" spans="1:36" x14ac:dyDescent="0.35">
      <c r="A33" s="4" t="s">
        <v>2</v>
      </c>
      <c r="B33" s="5" t="s">
        <v>57</v>
      </c>
      <c r="C33" s="4" t="s">
        <v>1</v>
      </c>
      <c r="D33" s="5">
        <v>250</v>
      </c>
      <c r="E33" s="4" t="s">
        <v>0</v>
      </c>
      <c r="F33" s="5">
        <v>118</v>
      </c>
      <c r="G33" s="6">
        <f t="shared" si="2"/>
        <v>47.199999999999996</v>
      </c>
      <c r="H33" s="14"/>
      <c r="I33" s="14"/>
      <c r="J33" s="1"/>
      <c r="K33" s="4" t="s">
        <v>2</v>
      </c>
      <c r="L33" s="5" t="s">
        <v>57</v>
      </c>
      <c r="M33" s="4" t="s">
        <v>1</v>
      </c>
      <c r="N33" s="5">
        <v>10</v>
      </c>
      <c r="O33" s="4" t="s">
        <v>0</v>
      </c>
      <c r="P33" s="5">
        <v>10</v>
      </c>
      <c r="Q33" s="6">
        <f t="shared" si="3"/>
        <v>100</v>
      </c>
      <c r="R33" s="14"/>
      <c r="S33" s="14"/>
      <c r="T33" s="1"/>
      <c r="U33" s="4" t="s">
        <v>2</v>
      </c>
      <c r="V33" s="5" t="s">
        <v>57</v>
      </c>
      <c r="W33" s="4" t="s">
        <v>1</v>
      </c>
      <c r="X33" s="5">
        <v>18</v>
      </c>
      <c r="Y33" s="4" t="s">
        <v>0</v>
      </c>
      <c r="Z33" s="5">
        <v>11</v>
      </c>
      <c r="AA33" s="6">
        <f t="shared" si="4"/>
        <v>61.111111111111114</v>
      </c>
      <c r="AC33" s="1"/>
      <c r="AD33" s="1"/>
      <c r="AE33" s="18"/>
      <c r="AF33" s="16"/>
      <c r="AG33" s="16"/>
      <c r="AH33" s="1"/>
      <c r="AI33" s="1"/>
      <c r="AJ33" s="1"/>
    </row>
    <row r="34" spans="1:36" x14ac:dyDescent="0.35">
      <c r="A34" s="4" t="s">
        <v>2</v>
      </c>
      <c r="B34" s="5" t="s">
        <v>58</v>
      </c>
      <c r="C34" s="4" t="s">
        <v>1</v>
      </c>
      <c r="D34" s="5">
        <v>66</v>
      </c>
      <c r="E34" s="4" t="s">
        <v>0</v>
      </c>
      <c r="F34" s="5">
        <v>33</v>
      </c>
      <c r="G34" s="6">
        <f t="shared" si="2"/>
        <v>50</v>
      </c>
      <c r="H34" s="14"/>
      <c r="I34" s="14"/>
      <c r="J34" s="1"/>
      <c r="K34" s="4" t="s">
        <v>2</v>
      </c>
      <c r="L34" s="5" t="s">
        <v>58</v>
      </c>
      <c r="M34" s="4" t="s">
        <v>1</v>
      </c>
      <c r="N34" s="5">
        <v>18</v>
      </c>
      <c r="O34" s="4" t="s">
        <v>0</v>
      </c>
      <c r="P34" s="5">
        <v>9</v>
      </c>
      <c r="Q34" s="6">
        <f t="shared" si="3"/>
        <v>50</v>
      </c>
      <c r="R34" s="14"/>
      <c r="S34" s="14"/>
      <c r="T34" s="1"/>
      <c r="U34" s="4" t="s">
        <v>2</v>
      </c>
      <c r="V34" s="5" t="s">
        <v>58</v>
      </c>
      <c r="W34" s="4" t="s">
        <v>1</v>
      </c>
      <c r="X34" s="5">
        <v>5</v>
      </c>
      <c r="Y34" s="4" t="s">
        <v>0</v>
      </c>
      <c r="Z34" s="5">
        <v>5</v>
      </c>
      <c r="AA34" s="6">
        <f t="shared" si="4"/>
        <v>100</v>
      </c>
      <c r="AC34" s="1"/>
      <c r="AD34" s="1"/>
      <c r="AE34" s="18"/>
      <c r="AF34" s="16"/>
      <c r="AG34" s="16"/>
      <c r="AH34" s="1"/>
      <c r="AI34" s="1"/>
      <c r="AJ34" s="1"/>
    </row>
    <row r="35" spans="1:36" x14ac:dyDescent="0.35">
      <c r="A35" s="4" t="s">
        <v>2</v>
      </c>
      <c r="B35" s="5" t="s">
        <v>59</v>
      </c>
      <c r="C35" s="4" t="s">
        <v>1</v>
      </c>
      <c r="D35" s="5">
        <v>41</v>
      </c>
      <c r="E35" s="4" t="s">
        <v>0</v>
      </c>
      <c r="F35" s="5">
        <v>22</v>
      </c>
      <c r="G35" s="6">
        <f t="shared" si="2"/>
        <v>53.658536585365859</v>
      </c>
      <c r="H35" s="14"/>
      <c r="I35" s="14"/>
      <c r="J35" s="1"/>
      <c r="K35" s="4" t="s">
        <v>2</v>
      </c>
      <c r="L35" s="5" t="s">
        <v>59</v>
      </c>
      <c r="M35" s="4" t="s">
        <v>1</v>
      </c>
      <c r="N35" s="5">
        <v>3</v>
      </c>
      <c r="O35" s="4" t="s">
        <v>0</v>
      </c>
      <c r="P35" s="5">
        <v>3</v>
      </c>
      <c r="Q35" s="6">
        <f t="shared" si="3"/>
        <v>100</v>
      </c>
      <c r="R35" s="14"/>
      <c r="S35" s="14"/>
      <c r="T35" s="1"/>
      <c r="U35" s="4" t="s">
        <v>2</v>
      </c>
      <c r="V35" s="5" t="s">
        <v>59</v>
      </c>
      <c r="W35" s="4" t="s">
        <v>1</v>
      </c>
      <c r="X35" s="5">
        <v>250</v>
      </c>
      <c r="Y35" s="4" t="s">
        <v>0</v>
      </c>
      <c r="Z35" s="5">
        <v>89</v>
      </c>
      <c r="AA35" s="6">
        <f t="shared" si="4"/>
        <v>35.6</v>
      </c>
      <c r="AC35" s="1"/>
      <c r="AD35" s="1"/>
      <c r="AE35" s="18"/>
      <c r="AF35" s="16"/>
      <c r="AG35" s="16"/>
      <c r="AH35" s="1"/>
      <c r="AI35" s="1"/>
      <c r="AJ35" s="1"/>
    </row>
    <row r="36" spans="1:36" x14ac:dyDescent="0.35">
      <c r="A36" s="4" t="s">
        <v>2</v>
      </c>
      <c r="B36" s="5" t="s">
        <v>60</v>
      </c>
      <c r="C36" s="4" t="s">
        <v>1</v>
      </c>
      <c r="D36" s="5">
        <v>54</v>
      </c>
      <c r="E36" s="4" t="s">
        <v>0</v>
      </c>
      <c r="F36" s="5">
        <v>44</v>
      </c>
      <c r="G36" s="6">
        <f t="shared" si="2"/>
        <v>81.481481481481481</v>
      </c>
      <c r="H36" s="14"/>
      <c r="I36" s="14"/>
      <c r="J36" s="1"/>
      <c r="K36" s="4" t="s">
        <v>2</v>
      </c>
      <c r="L36" s="5" t="s">
        <v>60</v>
      </c>
      <c r="M36" s="4" t="s">
        <v>1</v>
      </c>
      <c r="N36" s="5">
        <v>33</v>
      </c>
      <c r="O36" s="4" t="s">
        <v>0</v>
      </c>
      <c r="P36" s="5">
        <v>23</v>
      </c>
      <c r="Q36" s="6">
        <f t="shared" si="3"/>
        <v>69.696969696969703</v>
      </c>
      <c r="R36" s="14"/>
      <c r="S36" s="14"/>
      <c r="T36" s="1"/>
      <c r="U36" s="4" t="s">
        <v>2</v>
      </c>
      <c r="V36" s="5" t="s">
        <v>60</v>
      </c>
      <c r="W36" s="4" t="s">
        <v>1</v>
      </c>
      <c r="X36" s="5">
        <v>46</v>
      </c>
      <c r="Y36" s="4" t="s">
        <v>0</v>
      </c>
      <c r="Z36" s="5">
        <v>21</v>
      </c>
      <c r="AA36" s="6">
        <f t="shared" si="4"/>
        <v>45.652173913043477</v>
      </c>
      <c r="AC36" s="1"/>
      <c r="AD36" s="1"/>
      <c r="AE36" s="18"/>
      <c r="AF36" s="16"/>
      <c r="AG36" s="16"/>
      <c r="AH36" s="1"/>
      <c r="AI36" s="1"/>
      <c r="AJ36" s="1"/>
    </row>
    <row r="37" spans="1:36" x14ac:dyDescent="0.35">
      <c r="A37" s="4" t="s">
        <v>2</v>
      </c>
      <c r="B37" s="5" t="s">
        <v>61</v>
      </c>
      <c r="C37" s="4" t="s">
        <v>1</v>
      </c>
      <c r="D37" s="5">
        <v>269</v>
      </c>
      <c r="E37" s="4" t="s">
        <v>0</v>
      </c>
      <c r="F37" s="5">
        <v>173</v>
      </c>
      <c r="G37" s="6">
        <f t="shared" si="2"/>
        <v>64.312267657992564</v>
      </c>
      <c r="H37" s="14"/>
      <c r="I37" s="14"/>
      <c r="J37" s="1"/>
      <c r="K37" s="4" t="s">
        <v>2</v>
      </c>
      <c r="L37" s="5" t="s">
        <v>61</v>
      </c>
      <c r="M37" s="4" t="s">
        <v>1</v>
      </c>
      <c r="N37" s="5">
        <v>27</v>
      </c>
      <c r="O37" s="4" t="s">
        <v>0</v>
      </c>
      <c r="P37" s="5">
        <v>15</v>
      </c>
      <c r="Q37" s="6">
        <f t="shared" si="3"/>
        <v>55.555555555555557</v>
      </c>
      <c r="R37" s="14"/>
      <c r="S37" s="14"/>
      <c r="T37" s="1"/>
      <c r="U37" s="4" t="s">
        <v>2</v>
      </c>
      <c r="V37" s="5" t="s">
        <v>61</v>
      </c>
      <c r="W37" s="4" t="s">
        <v>1</v>
      </c>
      <c r="X37" s="5">
        <v>75</v>
      </c>
      <c r="Y37" s="4" t="s">
        <v>0</v>
      </c>
      <c r="Z37" s="5">
        <v>43</v>
      </c>
      <c r="AA37" s="6">
        <f t="shared" si="4"/>
        <v>57.333333333333336</v>
      </c>
      <c r="AC37" s="1"/>
      <c r="AD37" s="1"/>
      <c r="AE37" s="18"/>
      <c r="AF37" s="16"/>
      <c r="AG37" s="16"/>
      <c r="AH37" s="1"/>
      <c r="AI37" s="1"/>
      <c r="AJ37" s="1"/>
    </row>
    <row r="38" spans="1:36" x14ac:dyDescent="0.35">
      <c r="A38" s="4" t="s">
        <v>2</v>
      </c>
      <c r="B38" s="5" t="s">
        <v>62</v>
      </c>
      <c r="C38" s="4" t="s">
        <v>1</v>
      </c>
      <c r="D38" s="5">
        <v>19</v>
      </c>
      <c r="E38" s="4" t="s">
        <v>0</v>
      </c>
      <c r="F38" s="5">
        <v>17</v>
      </c>
      <c r="G38" s="6">
        <f t="shared" si="2"/>
        <v>89.473684210526315</v>
      </c>
      <c r="H38" s="14"/>
      <c r="I38" s="14"/>
      <c r="J38" s="1"/>
      <c r="K38" s="4" t="s">
        <v>2</v>
      </c>
      <c r="L38" s="5" t="s">
        <v>62</v>
      </c>
      <c r="M38" s="4" t="s">
        <v>1</v>
      </c>
      <c r="N38" s="5">
        <v>10</v>
      </c>
      <c r="O38" s="4" t="s">
        <v>0</v>
      </c>
      <c r="P38" s="5">
        <v>9</v>
      </c>
      <c r="Q38" s="6">
        <f t="shared" si="3"/>
        <v>90</v>
      </c>
      <c r="R38" s="14"/>
      <c r="S38" s="14"/>
      <c r="T38" s="1"/>
      <c r="U38" s="4" t="s">
        <v>2</v>
      </c>
      <c r="V38" s="5" t="s">
        <v>62</v>
      </c>
      <c r="W38" s="4" t="s">
        <v>1</v>
      </c>
      <c r="X38" s="5">
        <v>9</v>
      </c>
      <c r="Y38" s="4" t="s">
        <v>0</v>
      </c>
      <c r="Z38" s="5">
        <v>7</v>
      </c>
      <c r="AA38" s="6">
        <f t="shared" si="4"/>
        <v>77.777777777777786</v>
      </c>
      <c r="AC38" s="1"/>
      <c r="AD38" s="1"/>
      <c r="AE38" s="18"/>
      <c r="AF38" s="16"/>
      <c r="AG38" s="16"/>
      <c r="AH38" s="1"/>
      <c r="AI38" s="1"/>
      <c r="AJ38" s="1"/>
    </row>
    <row r="39" spans="1:36" x14ac:dyDescent="0.35">
      <c r="A39" s="4" t="s">
        <v>2</v>
      </c>
      <c r="B39" s="5" t="s">
        <v>63</v>
      </c>
      <c r="C39" s="4" t="s">
        <v>1</v>
      </c>
      <c r="D39" s="5">
        <v>53</v>
      </c>
      <c r="E39" s="4" t="s">
        <v>0</v>
      </c>
      <c r="F39" s="5">
        <v>46</v>
      </c>
      <c r="G39" s="6">
        <f t="shared" si="2"/>
        <v>86.79245283018868</v>
      </c>
      <c r="H39" s="14"/>
      <c r="I39" s="14"/>
      <c r="J39" s="1"/>
      <c r="K39" s="4" t="s">
        <v>2</v>
      </c>
      <c r="L39" s="5" t="s">
        <v>63</v>
      </c>
      <c r="M39" s="4" t="s">
        <v>1</v>
      </c>
      <c r="N39" s="5">
        <v>11</v>
      </c>
      <c r="O39" s="4" t="s">
        <v>0</v>
      </c>
      <c r="P39" s="5">
        <v>9</v>
      </c>
      <c r="Q39" s="6">
        <f t="shared" si="3"/>
        <v>81.818181818181827</v>
      </c>
      <c r="R39" s="14"/>
      <c r="S39" s="14"/>
      <c r="T39" s="1"/>
      <c r="U39" s="4" t="s">
        <v>2</v>
      </c>
      <c r="V39" s="5" t="s">
        <v>63</v>
      </c>
      <c r="W39" s="4" t="s">
        <v>1</v>
      </c>
      <c r="X39" s="5">
        <v>30</v>
      </c>
      <c r="Y39" s="4" t="s">
        <v>0</v>
      </c>
      <c r="Z39" s="5">
        <v>20</v>
      </c>
      <c r="AA39" s="6">
        <f t="shared" si="4"/>
        <v>66.666666666666657</v>
      </c>
      <c r="AC39" s="1"/>
      <c r="AD39" s="1"/>
      <c r="AE39" s="18"/>
      <c r="AF39" s="16"/>
      <c r="AG39" s="16"/>
      <c r="AH39" s="1"/>
      <c r="AI39" s="1"/>
      <c r="AJ39" s="1"/>
    </row>
    <row r="40" spans="1:36" x14ac:dyDescent="0.35">
      <c r="A40" s="4" t="s">
        <v>2</v>
      </c>
      <c r="B40" s="5" t="s">
        <v>64</v>
      </c>
      <c r="C40" s="4" t="s">
        <v>1</v>
      </c>
      <c r="D40" s="5">
        <v>25</v>
      </c>
      <c r="E40" s="4" t="s">
        <v>0</v>
      </c>
      <c r="F40" s="5">
        <v>12</v>
      </c>
      <c r="G40" s="6">
        <f t="shared" si="2"/>
        <v>48</v>
      </c>
      <c r="H40" s="14"/>
      <c r="I40" s="14"/>
      <c r="J40" s="1"/>
      <c r="K40" s="4" t="s">
        <v>2</v>
      </c>
      <c r="L40" s="5" t="s">
        <v>64</v>
      </c>
      <c r="M40" s="4" t="s">
        <v>1</v>
      </c>
      <c r="N40" s="5">
        <v>2</v>
      </c>
      <c r="O40" s="4" t="s">
        <v>0</v>
      </c>
      <c r="P40" s="5">
        <v>2</v>
      </c>
      <c r="Q40" s="6">
        <f t="shared" si="3"/>
        <v>100</v>
      </c>
      <c r="R40" s="14"/>
      <c r="S40" s="14"/>
      <c r="T40" s="1"/>
      <c r="U40" s="4" t="s">
        <v>2</v>
      </c>
      <c r="V40" s="5" t="s">
        <v>64</v>
      </c>
      <c r="W40" s="4" t="s">
        <v>1</v>
      </c>
      <c r="X40" s="5">
        <v>23</v>
      </c>
      <c r="Y40" s="4" t="s">
        <v>0</v>
      </c>
      <c r="Z40" s="5">
        <v>8</v>
      </c>
      <c r="AA40" s="6">
        <f t="shared" si="4"/>
        <v>34.782608695652172</v>
      </c>
      <c r="AC40" s="1"/>
      <c r="AD40" s="1"/>
      <c r="AE40" s="18"/>
      <c r="AF40" s="16"/>
      <c r="AG40" s="16"/>
      <c r="AH40" s="1"/>
      <c r="AI40" s="1"/>
      <c r="AJ40" s="1"/>
    </row>
    <row r="41" spans="1:36" x14ac:dyDescent="0.35">
      <c r="A41" s="4" t="s">
        <v>2</v>
      </c>
      <c r="B41" s="5" t="s">
        <v>65</v>
      </c>
      <c r="C41" s="4" t="s">
        <v>1</v>
      </c>
      <c r="D41" s="5">
        <v>46</v>
      </c>
      <c r="E41" s="4" t="s">
        <v>0</v>
      </c>
      <c r="F41" s="5">
        <v>33</v>
      </c>
      <c r="G41" s="6">
        <f t="shared" si="2"/>
        <v>71.739130434782609</v>
      </c>
      <c r="H41" s="14"/>
      <c r="I41" s="14"/>
      <c r="J41" s="1"/>
      <c r="K41" s="4" t="s">
        <v>2</v>
      </c>
      <c r="L41" s="5" t="s">
        <v>65</v>
      </c>
      <c r="M41" s="4" t="s">
        <v>1</v>
      </c>
      <c r="N41" s="5">
        <v>8</v>
      </c>
      <c r="O41" s="4" t="s">
        <v>0</v>
      </c>
      <c r="P41" s="5">
        <v>6</v>
      </c>
      <c r="Q41" s="6">
        <f t="shared" si="3"/>
        <v>75</v>
      </c>
      <c r="R41" s="14"/>
      <c r="S41" s="14"/>
      <c r="T41" s="1"/>
      <c r="U41" s="4" t="s">
        <v>2</v>
      </c>
      <c r="V41" s="5" t="s">
        <v>65</v>
      </c>
      <c r="W41" s="4" t="s">
        <v>1</v>
      </c>
      <c r="X41" s="5">
        <v>42</v>
      </c>
      <c r="Y41" s="4" t="s">
        <v>0</v>
      </c>
      <c r="Z41" s="5">
        <v>22</v>
      </c>
      <c r="AA41" s="6">
        <f t="shared" si="4"/>
        <v>52.380952380952387</v>
      </c>
      <c r="AC41" s="1"/>
      <c r="AD41" s="1"/>
      <c r="AE41" s="18"/>
      <c r="AF41" s="16"/>
      <c r="AG41" s="16"/>
      <c r="AH41" s="1"/>
      <c r="AI41" s="1"/>
      <c r="AJ41" s="1"/>
    </row>
    <row r="42" spans="1:36" x14ac:dyDescent="0.35">
      <c r="A42" s="4" t="s">
        <v>2</v>
      </c>
      <c r="B42" s="5" t="s">
        <v>66</v>
      </c>
      <c r="C42" s="4" t="s">
        <v>1</v>
      </c>
      <c r="D42" s="5">
        <v>60</v>
      </c>
      <c r="E42" s="4" t="s">
        <v>0</v>
      </c>
      <c r="F42" s="5">
        <v>52</v>
      </c>
      <c r="G42" s="6">
        <f t="shared" si="2"/>
        <v>86.666666666666671</v>
      </c>
      <c r="H42" s="14"/>
      <c r="I42" s="14"/>
      <c r="J42" s="1"/>
      <c r="K42" s="4" t="s">
        <v>2</v>
      </c>
      <c r="L42" s="5" t="s">
        <v>66</v>
      </c>
      <c r="M42" s="4" t="s">
        <v>1</v>
      </c>
      <c r="N42" s="5">
        <v>12</v>
      </c>
      <c r="O42" s="4" t="s">
        <v>0</v>
      </c>
      <c r="P42" s="5">
        <v>8</v>
      </c>
      <c r="Q42" s="6">
        <f t="shared" si="3"/>
        <v>66.666666666666657</v>
      </c>
      <c r="R42" s="14"/>
      <c r="S42" s="14"/>
      <c r="T42" s="1"/>
      <c r="U42" s="4" t="s">
        <v>2</v>
      </c>
      <c r="V42" s="5" t="s">
        <v>66</v>
      </c>
      <c r="W42" s="4" t="s">
        <v>1</v>
      </c>
      <c r="X42" s="5">
        <v>27</v>
      </c>
      <c r="Y42" s="4" t="s">
        <v>0</v>
      </c>
      <c r="Z42" s="5">
        <v>26</v>
      </c>
      <c r="AA42" s="6">
        <f t="shared" si="4"/>
        <v>96.296296296296291</v>
      </c>
      <c r="AC42" s="1"/>
      <c r="AD42" s="1"/>
      <c r="AE42" s="18"/>
      <c r="AF42" s="16"/>
      <c r="AG42" s="16"/>
      <c r="AH42" s="1"/>
      <c r="AI42" s="1"/>
      <c r="AJ42" s="1"/>
    </row>
    <row r="43" spans="1:36" x14ac:dyDescent="0.35">
      <c r="A43" s="4" t="s">
        <v>2</v>
      </c>
      <c r="B43" s="5" t="s">
        <v>67</v>
      </c>
      <c r="C43" s="4" t="s">
        <v>1</v>
      </c>
      <c r="D43" s="5">
        <v>116</v>
      </c>
      <c r="E43" s="4" t="s">
        <v>0</v>
      </c>
      <c r="F43" s="5">
        <v>83</v>
      </c>
      <c r="G43" s="6">
        <f t="shared" si="2"/>
        <v>71.551724137931032</v>
      </c>
      <c r="H43" s="14"/>
      <c r="I43" s="14"/>
      <c r="J43" s="1"/>
      <c r="K43" s="4" t="s">
        <v>2</v>
      </c>
      <c r="L43" s="5" t="s">
        <v>67</v>
      </c>
      <c r="M43" s="4" t="s">
        <v>1</v>
      </c>
      <c r="N43" s="5">
        <v>55</v>
      </c>
      <c r="O43" s="4" t="s">
        <v>0</v>
      </c>
      <c r="P43" s="5">
        <v>28</v>
      </c>
      <c r="Q43" s="6">
        <f t="shared" si="3"/>
        <v>50.909090909090907</v>
      </c>
      <c r="R43" s="14"/>
      <c r="S43" s="14"/>
      <c r="T43" s="1"/>
      <c r="U43" s="4" t="s">
        <v>2</v>
      </c>
      <c r="V43" s="5" t="s">
        <v>67</v>
      </c>
      <c r="W43" s="4" t="s">
        <v>1</v>
      </c>
      <c r="X43" s="5">
        <v>23</v>
      </c>
      <c r="Y43" s="4" t="s">
        <v>0</v>
      </c>
      <c r="Z43" s="5">
        <v>20</v>
      </c>
      <c r="AA43" s="6">
        <f t="shared" si="4"/>
        <v>86.956521739130437</v>
      </c>
      <c r="AC43" s="1"/>
      <c r="AD43" s="1"/>
      <c r="AE43" s="18"/>
      <c r="AF43" s="16"/>
      <c r="AG43" s="16"/>
      <c r="AH43" s="1"/>
      <c r="AI43" s="1"/>
      <c r="AJ43" s="1"/>
    </row>
    <row r="44" spans="1:36" x14ac:dyDescent="0.35">
      <c r="A44" s="4" t="s">
        <v>2</v>
      </c>
      <c r="B44" s="5" t="s">
        <v>68</v>
      </c>
      <c r="C44" s="4" t="s">
        <v>1</v>
      </c>
      <c r="D44" s="5">
        <v>24</v>
      </c>
      <c r="E44" s="4" t="s">
        <v>0</v>
      </c>
      <c r="F44" s="5">
        <v>16</v>
      </c>
      <c r="G44" s="6">
        <f t="shared" si="2"/>
        <v>66.666666666666657</v>
      </c>
      <c r="H44" s="14"/>
      <c r="I44" s="14"/>
      <c r="J44" s="1"/>
      <c r="K44" s="4" t="s">
        <v>2</v>
      </c>
      <c r="L44" s="5" t="s">
        <v>68</v>
      </c>
      <c r="M44" s="4" t="s">
        <v>1</v>
      </c>
      <c r="N44" s="5">
        <v>15</v>
      </c>
      <c r="O44" s="4" t="s">
        <v>0</v>
      </c>
      <c r="P44" s="5">
        <v>8</v>
      </c>
      <c r="Q44" s="6">
        <f t="shared" si="3"/>
        <v>53.333333333333336</v>
      </c>
      <c r="R44" s="14"/>
      <c r="S44" s="14"/>
      <c r="T44" s="1"/>
      <c r="U44" s="4" t="s">
        <v>2</v>
      </c>
      <c r="V44" s="5" t="s">
        <v>68</v>
      </c>
      <c r="W44" s="4" t="s">
        <v>1</v>
      </c>
      <c r="X44" s="5">
        <v>25</v>
      </c>
      <c r="Y44" s="4" t="s">
        <v>0</v>
      </c>
      <c r="Z44" s="5">
        <v>18</v>
      </c>
      <c r="AA44" s="6">
        <f t="shared" si="4"/>
        <v>72</v>
      </c>
      <c r="AC44" s="1"/>
      <c r="AD44" s="1"/>
      <c r="AE44" s="18"/>
      <c r="AF44" s="16"/>
      <c r="AG44" s="16"/>
      <c r="AH44" s="1"/>
      <c r="AI44" s="1"/>
      <c r="AJ44" s="1"/>
    </row>
    <row r="45" spans="1:36" ht="15" thickBot="1" x14ac:dyDescent="0.4">
      <c r="A45" s="10" t="s">
        <v>2</v>
      </c>
      <c r="B45" s="11" t="s">
        <v>69</v>
      </c>
      <c r="C45" s="10" t="s">
        <v>1</v>
      </c>
      <c r="D45" s="11">
        <v>38</v>
      </c>
      <c r="E45" s="10" t="s">
        <v>0</v>
      </c>
      <c r="F45" s="11">
        <v>27</v>
      </c>
      <c r="G45" s="12">
        <f t="shared" si="2"/>
        <v>71.05263157894737</v>
      </c>
      <c r="H45" s="14"/>
      <c r="I45" s="14"/>
      <c r="J45" s="1"/>
      <c r="K45" s="10" t="s">
        <v>2</v>
      </c>
      <c r="L45" s="11" t="s">
        <v>69</v>
      </c>
      <c r="M45" s="10" t="s">
        <v>1</v>
      </c>
      <c r="N45" s="11">
        <v>37</v>
      </c>
      <c r="O45" s="10" t="s">
        <v>0</v>
      </c>
      <c r="P45" s="11">
        <v>12</v>
      </c>
      <c r="Q45" s="12">
        <f t="shared" si="3"/>
        <v>32.432432432432435</v>
      </c>
      <c r="R45" s="14"/>
      <c r="S45" s="14"/>
      <c r="T45" s="1"/>
      <c r="U45" s="10" t="s">
        <v>2</v>
      </c>
      <c r="V45" s="11" t="s">
        <v>69</v>
      </c>
      <c r="W45" s="10" t="s">
        <v>1</v>
      </c>
      <c r="X45" s="11">
        <v>5</v>
      </c>
      <c r="Y45" s="10" t="s">
        <v>0</v>
      </c>
      <c r="Z45" s="11">
        <v>3</v>
      </c>
      <c r="AA45" s="12">
        <f t="shared" si="4"/>
        <v>60</v>
      </c>
      <c r="AC45" s="1"/>
      <c r="AD45" s="1"/>
      <c r="AE45" s="1"/>
      <c r="AF45" s="1"/>
      <c r="AG45" s="1"/>
      <c r="AH45" s="1"/>
      <c r="AI45" s="1"/>
      <c r="AJ45" s="1"/>
    </row>
    <row r="46" spans="1:36" ht="15" thickTop="1" x14ac:dyDescent="0.35">
      <c r="A46" s="7" t="s">
        <v>11</v>
      </c>
      <c r="B46" s="8"/>
      <c r="C46" s="8"/>
      <c r="D46" s="9">
        <f t="shared" ref="D46" si="5">AVERAGE(D26:D45)</f>
        <v>74.3</v>
      </c>
      <c r="E46" s="9"/>
      <c r="F46" s="9">
        <f t="shared" ref="F46" si="6">AVERAGE(F26:F45)</f>
        <v>45.95</v>
      </c>
      <c r="G46" s="9">
        <f>AVERAGE(G26:G45)</f>
        <v>67.140573598984574</v>
      </c>
      <c r="H46" s="14"/>
      <c r="I46" s="14"/>
      <c r="J46" s="1"/>
      <c r="K46" s="7" t="s">
        <v>11</v>
      </c>
      <c r="L46" s="8"/>
      <c r="M46" s="8"/>
      <c r="N46" s="9">
        <f t="shared" ref="N46" si="7">AVERAGE(N26:N45)</f>
        <v>27.3</v>
      </c>
      <c r="O46" s="9"/>
      <c r="P46" s="9">
        <f t="shared" ref="P46" si="8">AVERAGE(P26:P45)</f>
        <v>13.55</v>
      </c>
      <c r="Q46" s="9">
        <f>AVERAGE(Q26:Q45)</f>
        <v>68.357481412421336</v>
      </c>
      <c r="R46" s="14"/>
      <c r="S46" s="14"/>
      <c r="T46" s="1"/>
      <c r="U46" s="7" t="s">
        <v>11</v>
      </c>
      <c r="V46" s="8"/>
      <c r="W46" s="8"/>
      <c r="X46" s="9">
        <f t="shared" ref="X46" si="9">AVERAGE(X26:X45)</f>
        <v>41.75</v>
      </c>
      <c r="Y46" s="9"/>
      <c r="Z46" s="9">
        <f t="shared" ref="Z46" si="10">AVERAGE(Z26:Z45)</f>
        <v>18.899999999999999</v>
      </c>
      <c r="AA46" s="9">
        <f>AVERAGE(AA26:AA45)</f>
        <v>57.738867275723685</v>
      </c>
    </row>
    <row r="47" spans="1:36" x14ac:dyDescent="0.35">
      <c r="A47" s="4" t="s">
        <v>9</v>
      </c>
      <c r="B47" s="5"/>
      <c r="C47" s="5"/>
      <c r="D47" s="5">
        <f>SUM(D26:D45)</f>
        <v>1486</v>
      </c>
      <c r="E47" s="5"/>
      <c r="F47" s="5">
        <f>SUM(F26:F45)</f>
        <v>919</v>
      </c>
      <c r="G47" s="5"/>
      <c r="H47" s="1"/>
      <c r="I47" s="1"/>
      <c r="J47" s="1"/>
      <c r="K47" s="4" t="s">
        <v>9</v>
      </c>
      <c r="L47" s="5"/>
      <c r="M47" s="5"/>
      <c r="N47" s="5">
        <f>SUM(N26:N45)</f>
        <v>546</v>
      </c>
      <c r="O47" s="5"/>
      <c r="P47" s="5">
        <f>SUM(P26:P45)</f>
        <v>271</v>
      </c>
      <c r="Q47" s="5"/>
      <c r="R47" s="1"/>
      <c r="S47" s="1"/>
      <c r="T47" s="1"/>
      <c r="U47" s="4" t="s">
        <v>9</v>
      </c>
      <c r="V47" s="5"/>
      <c r="W47" s="5"/>
      <c r="X47" s="5">
        <f>SUM(X26:X45)</f>
        <v>835</v>
      </c>
      <c r="Y47" s="5"/>
      <c r="Z47" s="5">
        <f>SUM(Z26:Z45)</f>
        <v>378</v>
      </c>
      <c r="AA47" s="5"/>
    </row>
    <row r="48" spans="1:36" x14ac:dyDescent="0.35">
      <c r="A48" s="19"/>
      <c r="B48" s="20"/>
      <c r="C48" s="20"/>
      <c r="D48" s="20"/>
      <c r="E48" s="20"/>
      <c r="F48" s="20"/>
      <c r="G48" s="20"/>
      <c r="K48" s="19"/>
      <c r="L48" s="20"/>
      <c r="M48" s="20"/>
      <c r="N48" s="20"/>
      <c r="O48" s="20"/>
      <c r="P48" s="20"/>
      <c r="Q48" s="20"/>
    </row>
    <row r="49" spans="1:17" x14ac:dyDescent="0.35">
      <c r="A49" s="28" t="s">
        <v>5</v>
      </c>
      <c r="B49" s="28"/>
      <c r="C49" s="28"/>
      <c r="D49" s="28"/>
      <c r="E49" s="28"/>
      <c r="F49" s="28"/>
      <c r="G49" s="3" t="s">
        <v>10</v>
      </c>
      <c r="H49" s="13"/>
      <c r="I49" s="13"/>
      <c r="J49" s="1"/>
      <c r="K49" s="28" t="s">
        <v>6</v>
      </c>
      <c r="L49" s="28"/>
      <c r="M49" s="28"/>
      <c r="N49" s="28"/>
      <c r="O49" s="28"/>
      <c r="P49" s="28"/>
      <c r="Q49" s="3" t="s">
        <v>10</v>
      </c>
    </row>
    <row r="50" spans="1:17" x14ac:dyDescent="0.35">
      <c r="A50" s="4" t="s">
        <v>2</v>
      </c>
      <c r="B50" s="5" t="s">
        <v>50</v>
      </c>
      <c r="C50" s="4" t="s">
        <v>1</v>
      </c>
      <c r="D50" s="5">
        <v>18</v>
      </c>
      <c r="E50" s="4" t="s">
        <v>0</v>
      </c>
      <c r="F50" s="5">
        <v>13</v>
      </c>
      <c r="G50" s="6">
        <f>(F50/D50)*100</f>
        <v>72.222222222222214</v>
      </c>
      <c r="H50" s="14"/>
      <c r="I50" s="14"/>
      <c r="J50" s="1"/>
      <c r="K50" s="4" t="s">
        <v>2</v>
      </c>
      <c r="L50" s="5" t="s">
        <v>50</v>
      </c>
      <c r="M50" s="4" t="s">
        <v>1</v>
      </c>
      <c r="N50" s="5">
        <v>8</v>
      </c>
      <c r="O50" s="4" t="s">
        <v>0</v>
      </c>
      <c r="P50" s="5">
        <v>8</v>
      </c>
      <c r="Q50" s="6">
        <f>(P50/N50)*100</f>
        <v>100</v>
      </c>
    </row>
    <row r="51" spans="1:17" x14ac:dyDescent="0.35">
      <c r="A51" s="4" t="s">
        <v>2</v>
      </c>
      <c r="B51" s="5" t="s">
        <v>51</v>
      </c>
      <c r="C51" s="4" t="s">
        <v>1</v>
      </c>
      <c r="D51" s="5">
        <v>28</v>
      </c>
      <c r="E51" s="4" t="s">
        <v>0</v>
      </c>
      <c r="F51" s="5">
        <v>24</v>
      </c>
      <c r="G51" s="6">
        <f t="shared" ref="G51:G69" si="11">(F51/D51)*100</f>
        <v>85.714285714285708</v>
      </c>
      <c r="H51" s="14"/>
      <c r="I51" s="14"/>
      <c r="J51" s="1"/>
      <c r="K51" s="4" t="s">
        <v>2</v>
      </c>
      <c r="L51" s="5" t="s">
        <v>51</v>
      </c>
      <c r="M51" s="4" t="s">
        <v>1</v>
      </c>
      <c r="N51" s="5">
        <v>26</v>
      </c>
      <c r="O51" s="4" t="s">
        <v>0</v>
      </c>
      <c r="P51" s="5">
        <v>20</v>
      </c>
      <c r="Q51" s="6">
        <f t="shared" ref="Q51:Q69" si="12">(P51/N51)*100</f>
        <v>76.923076923076934</v>
      </c>
    </row>
    <row r="52" spans="1:17" x14ac:dyDescent="0.35">
      <c r="A52" s="4" t="s">
        <v>2</v>
      </c>
      <c r="B52" s="5" t="s">
        <v>52</v>
      </c>
      <c r="C52" s="4" t="s">
        <v>1</v>
      </c>
      <c r="D52" s="5">
        <v>1</v>
      </c>
      <c r="E52" s="4" t="s">
        <v>0</v>
      </c>
      <c r="F52" s="5">
        <v>1</v>
      </c>
      <c r="G52" s="6">
        <f t="shared" si="11"/>
        <v>100</v>
      </c>
      <c r="H52" s="14"/>
      <c r="I52" s="14"/>
      <c r="J52" s="1"/>
      <c r="K52" s="4" t="s">
        <v>2</v>
      </c>
      <c r="L52" s="5" t="s">
        <v>52</v>
      </c>
      <c r="M52" s="4" t="s">
        <v>1</v>
      </c>
      <c r="N52" s="5">
        <v>4</v>
      </c>
      <c r="O52" s="4" t="s">
        <v>0</v>
      </c>
      <c r="P52" s="5">
        <v>4</v>
      </c>
      <c r="Q52" s="6">
        <f t="shared" si="12"/>
        <v>100</v>
      </c>
    </row>
    <row r="53" spans="1:17" x14ac:dyDescent="0.35">
      <c r="A53" s="4" t="s">
        <v>2</v>
      </c>
      <c r="B53" s="5" t="s">
        <v>53</v>
      </c>
      <c r="C53" s="4" t="s">
        <v>1</v>
      </c>
      <c r="D53" s="5">
        <v>30</v>
      </c>
      <c r="E53" s="4" t="s">
        <v>0</v>
      </c>
      <c r="F53" s="5">
        <v>25</v>
      </c>
      <c r="G53" s="6">
        <f t="shared" si="11"/>
        <v>83.333333333333343</v>
      </c>
      <c r="H53" s="14"/>
      <c r="I53" s="14"/>
      <c r="J53" s="1"/>
      <c r="K53" s="4" t="s">
        <v>2</v>
      </c>
      <c r="L53" s="5" t="s">
        <v>53</v>
      </c>
      <c r="M53" s="4" t="s">
        <v>1</v>
      </c>
      <c r="N53" s="5">
        <v>57</v>
      </c>
      <c r="O53" s="4" t="s">
        <v>0</v>
      </c>
      <c r="P53" s="5">
        <v>27</v>
      </c>
      <c r="Q53" s="6">
        <f t="shared" si="12"/>
        <v>47.368421052631575</v>
      </c>
    </row>
    <row r="54" spans="1:17" x14ac:dyDescent="0.35">
      <c r="A54" s="4" t="s">
        <v>2</v>
      </c>
      <c r="B54" s="5" t="s">
        <v>54</v>
      </c>
      <c r="C54" s="4" t="s">
        <v>1</v>
      </c>
      <c r="D54" s="5">
        <v>59</v>
      </c>
      <c r="E54" s="4" t="s">
        <v>0</v>
      </c>
      <c r="F54" s="5">
        <v>45</v>
      </c>
      <c r="G54" s="6">
        <f t="shared" si="11"/>
        <v>76.271186440677965</v>
      </c>
      <c r="H54" s="14"/>
      <c r="I54" s="14"/>
      <c r="J54" s="1"/>
      <c r="K54" s="4" t="s">
        <v>2</v>
      </c>
      <c r="L54" s="5" t="s">
        <v>54</v>
      </c>
      <c r="M54" s="4" t="s">
        <v>1</v>
      </c>
      <c r="N54" s="5">
        <v>39</v>
      </c>
      <c r="O54" s="4" t="s">
        <v>0</v>
      </c>
      <c r="P54" s="5">
        <v>31</v>
      </c>
      <c r="Q54" s="6">
        <f t="shared" si="12"/>
        <v>79.487179487179489</v>
      </c>
    </row>
    <row r="55" spans="1:17" x14ac:dyDescent="0.35">
      <c r="A55" s="4" t="s">
        <v>2</v>
      </c>
      <c r="B55" s="5" t="s">
        <v>55</v>
      </c>
      <c r="C55" s="4" t="s">
        <v>1</v>
      </c>
      <c r="D55" s="5">
        <v>68</v>
      </c>
      <c r="E55" s="4" t="s">
        <v>0</v>
      </c>
      <c r="F55" s="5">
        <v>59</v>
      </c>
      <c r="G55" s="6">
        <f t="shared" si="11"/>
        <v>86.764705882352942</v>
      </c>
      <c r="H55" s="14"/>
      <c r="I55" s="14"/>
      <c r="J55" s="1"/>
      <c r="K55" s="4" t="s">
        <v>2</v>
      </c>
      <c r="L55" s="5" t="s">
        <v>55</v>
      </c>
      <c r="M55" s="4" t="s">
        <v>1</v>
      </c>
      <c r="N55" s="5">
        <v>23</v>
      </c>
      <c r="O55" s="4" t="s">
        <v>0</v>
      </c>
      <c r="P55" s="5">
        <v>23</v>
      </c>
      <c r="Q55" s="6">
        <f t="shared" si="12"/>
        <v>100</v>
      </c>
    </row>
    <row r="56" spans="1:17" x14ac:dyDescent="0.35">
      <c r="A56" s="4" t="s">
        <v>2</v>
      </c>
      <c r="B56" s="5" t="s">
        <v>56</v>
      </c>
      <c r="C56" s="4" t="s">
        <v>1</v>
      </c>
      <c r="D56" s="5">
        <v>4</v>
      </c>
      <c r="E56" s="4" t="s">
        <v>0</v>
      </c>
      <c r="F56" s="5">
        <v>4</v>
      </c>
      <c r="G56" s="6">
        <f t="shared" si="11"/>
        <v>100</v>
      </c>
      <c r="H56" s="14"/>
      <c r="I56" s="14"/>
      <c r="J56" s="1"/>
      <c r="K56" s="4" t="s">
        <v>2</v>
      </c>
      <c r="L56" s="5" t="s">
        <v>56</v>
      </c>
      <c r="M56" s="4" t="s">
        <v>1</v>
      </c>
      <c r="N56" s="5">
        <v>8</v>
      </c>
      <c r="O56" s="4" t="s">
        <v>0</v>
      </c>
      <c r="P56" s="5">
        <v>4</v>
      </c>
      <c r="Q56" s="6">
        <f t="shared" si="12"/>
        <v>50</v>
      </c>
    </row>
    <row r="57" spans="1:17" x14ac:dyDescent="0.35">
      <c r="A57" s="4" t="s">
        <v>2</v>
      </c>
      <c r="B57" s="5" t="s">
        <v>57</v>
      </c>
      <c r="C57" s="4" t="s">
        <v>1</v>
      </c>
      <c r="D57" s="5">
        <v>70</v>
      </c>
      <c r="E57" s="4" t="s">
        <v>0</v>
      </c>
      <c r="F57" s="5">
        <v>64</v>
      </c>
      <c r="G57" s="6">
        <f t="shared" si="11"/>
        <v>91.428571428571431</v>
      </c>
      <c r="H57" s="14"/>
      <c r="I57" s="14"/>
      <c r="J57" s="1"/>
      <c r="K57" s="4" t="s">
        <v>2</v>
      </c>
      <c r="L57" s="5" t="s">
        <v>57</v>
      </c>
      <c r="M57" s="4" t="s">
        <v>1</v>
      </c>
      <c r="N57" s="5">
        <v>87</v>
      </c>
      <c r="O57" s="4" t="s">
        <v>0</v>
      </c>
      <c r="P57" s="5">
        <v>63</v>
      </c>
      <c r="Q57" s="6">
        <f t="shared" si="12"/>
        <v>72.41379310344827</v>
      </c>
    </row>
    <row r="58" spans="1:17" x14ac:dyDescent="0.35">
      <c r="A58" s="4" t="s">
        <v>2</v>
      </c>
      <c r="B58" s="5" t="s">
        <v>58</v>
      </c>
      <c r="C58" s="4" t="s">
        <v>1</v>
      </c>
      <c r="D58" s="5">
        <v>17</v>
      </c>
      <c r="E58" s="4" t="s">
        <v>0</v>
      </c>
      <c r="F58" s="5">
        <v>14</v>
      </c>
      <c r="G58" s="6">
        <f t="shared" si="11"/>
        <v>82.35294117647058</v>
      </c>
      <c r="H58" s="14"/>
      <c r="I58" s="14"/>
      <c r="J58" s="1"/>
      <c r="K58" s="4" t="s">
        <v>2</v>
      </c>
      <c r="L58" s="5" t="s">
        <v>58</v>
      </c>
      <c r="M58" s="4" t="s">
        <v>1</v>
      </c>
      <c r="N58" s="5">
        <v>25</v>
      </c>
      <c r="O58" s="4" t="s">
        <v>0</v>
      </c>
      <c r="P58" s="5">
        <v>20</v>
      </c>
      <c r="Q58" s="6">
        <f t="shared" si="12"/>
        <v>80</v>
      </c>
    </row>
    <row r="59" spans="1:17" x14ac:dyDescent="0.35">
      <c r="A59" s="4" t="s">
        <v>2</v>
      </c>
      <c r="B59" s="5" t="s">
        <v>59</v>
      </c>
      <c r="C59" s="4" t="s">
        <v>1</v>
      </c>
      <c r="D59" s="5">
        <v>26</v>
      </c>
      <c r="E59" s="4" t="s">
        <v>0</v>
      </c>
      <c r="F59" s="5">
        <v>24</v>
      </c>
      <c r="G59" s="6">
        <f t="shared" si="11"/>
        <v>92.307692307692307</v>
      </c>
      <c r="H59" s="14"/>
      <c r="I59" s="14"/>
      <c r="J59" s="1"/>
      <c r="K59" s="4" t="s">
        <v>2</v>
      </c>
      <c r="L59" s="5" t="s">
        <v>59</v>
      </c>
      <c r="M59" s="4" t="s">
        <v>1</v>
      </c>
      <c r="N59" s="5">
        <v>31</v>
      </c>
      <c r="O59" s="4" t="s">
        <v>0</v>
      </c>
      <c r="P59" s="5">
        <v>21</v>
      </c>
      <c r="Q59" s="6">
        <f t="shared" si="12"/>
        <v>67.741935483870961</v>
      </c>
    </row>
    <row r="60" spans="1:17" x14ac:dyDescent="0.35">
      <c r="A60" s="4" t="s">
        <v>2</v>
      </c>
      <c r="B60" s="5" t="s">
        <v>60</v>
      </c>
      <c r="C60" s="4" t="s">
        <v>1</v>
      </c>
      <c r="D60" s="5">
        <v>32</v>
      </c>
      <c r="E60" s="4" t="s">
        <v>0</v>
      </c>
      <c r="F60" s="5">
        <v>23</v>
      </c>
      <c r="G60" s="6">
        <f t="shared" si="11"/>
        <v>71.875</v>
      </c>
      <c r="H60" s="14"/>
      <c r="I60" s="14"/>
      <c r="J60" s="1"/>
      <c r="K60" s="4" t="s">
        <v>2</v>
      </c>
      <c r="L60" s="5" t="s">
        <v>60</v>
      </c>
      <c r="M60" s="4" t="s">
        <v>1</v>
      </c>
      <c r="N60" s="5">
        <v>10</v>
      </c>
      <c r="O60" s="4" t="s">
        <v>0</v>
      </c>
      <c r="P60" s="5">
        <v>10</v>
      </c>
      <c r="Q60" s="6">
        <f t="shared" si="12"/>
        <v>100</v>
      </c>
    </row>
    <row r="61" spans="1:17" x14ac:dyDescent="0.35">
      <c r="A61" s="4" t="s">
        <v>2</v>
      </c>
      <c r="B61" s="5" t="s">
        <v>61</v>
      </c>
      <c r="C61" s="4" t="s">
        <v>1</v>
      </c>
      <c r="D61" s="5">
        <v>41</v>
      </c>
      <c r="E61" s="4" t="s">
        <v>0</v>
      </c>
      <c r="F61" s="5">
        <v>38</v>
      </c>
      <c r="G61" s="6">
        <f t="shared" si="11"/>
        <v>92.682926829268297</v>
      </c>
      <c r="H61" s="14"/>
      <c r="I61" s="14"/>
      <c r="J61" s="1"/>
      <c r="K61" s="4" t="s">
        <v>2</v>
      </c>
      <c r="L61" s="5" t="s">
        <v>61</v>
      </c>
      <c r="M61" s="4" t="s">
        <v>1</v>
      </c>
      <c r="N61" s="5">
        <v>5</v>
      </c>
      <c r="O61" s="4" t="s">
        <v>0</v>
      </c>
      <c r="P61" s="5">
        <v>5</v>
      </c>
      <c r="Q61" s="6">
        <f t="shared" si="12"/>
        <v>100</v>
      </c>
    </row>
    <row r="62" spans="1:17" x14ac:dyDescent="0.35">
      <c r="A62" s="4" t="s">
        <v>2</v>
      </c>
      <c r="B62" s="5" t="s">
        <v>62</v>
      </c>
      <c r="C62" s="4" t="s">
        <v>1</v>
      </c>
      <c r="D62" s="5">
        <v>20</v>
      </c>
      <c r="E62" s="4" t="s">
        <v>0</v>
      </c>
      <c r="F62" s="5">
        <v>16</v>
      </c>
      <c r="G62" s="6">
        <f t="shared" si="11"/>
        <v>80</v>
      </c>
      <c r="H62" s="14"/>
      <c r="I62" s="14"/>
      <c r="J62" s="1"/>
      <c r="K62" s="4" t="s">
        <v>2</v>
      </c>
      <c r="L62" s="5" t="s">
        <v>62</v>
      </c>
      <c r="M62" s="4" t="s">
        <v>1</v>
      </c>
      <c r="N62" s="5">
        <v>2</v>
      </c>
      <c r="O62" s="4" t="s">
        <v>0</v>
      </c>
      <c r="P62" s="5">
        <v>2</v>
      </c>
      <c r="Q62" s="6">
        <f t="shared" si="12"/>
        <v>100</v>
      </c>
    </row>
    <row r="63" spans="1:17" x14ac:dyDescent="0.35">
      <c r="A63" s="4" t="s">
        <v>2</v>
      </c>
      <c r="B63" s="5" t="s">
        <v>63</v>
      </c>
      <c r="C63" s="4" t="s">
        <v>1</v>
      </c>
      <c r="D63" s="5">
        <v>22</v>
      </c>
      <c r="E63" s="4" t="s">
        <v>0</v>
      </c>
      <c r="F63" s="5">
        <v>20</v>
      </c>
      <c r="G63" s="6">
        <f t="shared" si="11"/>
        <v>90.909090909090907</v>
      </c>
      <c r="H63" s="14"/>
      <c r="I63" s="14"/>
      <c r="J63" s="1"/>
      <c r="K63" s="4" t="s">
        <v>2</v>
      </c>
      <c r="L63" s="5" t="s">
        <v>63</v>
      </c>
      <c r="M63" s="4" t="s">
        <v>1</v>
      </c>
      <c r="N63" s="5">
        <v>7</v>
      </c>
      <c r="O63" s="4" t="s">
        <v>0</v>
      </c>
      <c r="P63" s="5">
        <v>5</v>
      </c>
      <c r="Q63" s="6">
        <f t="shared" si="12"/>
        <v>71.428571428571431</v>
      </c>
    </row>
    <row r="64" spans="1:17" x14ac:dyDescent="0.35">
      <c r="A64" s="4" t="s">
        <v>2</v>
      </c>
      <c r="B64" s="5" t="s">
        <v>64</v>
      </c>
      <c r="C64" s="4" t="s">
        <v>1</v>
      </c>
      <c r="D64" s="5">
        <v>15</v>
      </c>
      <c r="E64" s="4" t="s">
        <v>0</v>
      </c>
      <c r="F64" s="5">
        <v>13</v>
      </c>
      <c r="G64" s="6">
        <f t="shared" si="11"/>
        <v>86.666666666666671</v>
      </c>
      <c r="H64" s="14"/>
      <c r="I64" s="14"/>
      <c r="J64" s="1"/>
      <c r="K64" s="4" t="s">
        <v>2</v>
      </c>
      <c r="L64" s="5" t="s">
        <v>64</v>
      </c>
      <c r="M64" s="4" t="s">
        <v>1</v>
      </c>
      <c r="N64" s="26">
        <v>0</v>
      </c>
      <c r="O64" s="4" t="s">
        <v>0</v>
      </c>
      <c r="P64" s="5">
        <v>0</v>
      </c>
      <c r="Q64" s="6"/>
    </row>
    <row r="65" spans="1:17" x14ac:dyDescent="0.35">
      <c r="A65" s="4" t="s">
        <v>2</v>
      </c>
      <c r="B65" s="5" t="s">
        <v>65</v>
      </c>
      <c r="C65" s="4" t="s">
        <v>1</v>
      </c>
      <c r="D65" s="5">
        <v>15</v>
      </c>
      <c r="E65" s="4" t="s">
        <v>0</v>
      </c>
      <c r="F65" s="5">
        <v>14</v>
      </c>
      <c r="G65" s="6">
        <f t="shared" si="11"/>
        <v>93.333333333333329</v>
      </c>
      <c r="H65" s="14"/>
      <c r="I65" s="14"/>
      <c r="J65" s="1"/>
      <c r="K65" s="4" t="s">
        <v>2</v>
      </c>
      <c r="L65" s="5" t="s">
        <v>65</v>
      </c>
      <c r="M65" s="4" t="s">
        <v>1</v>
      </c>
      <c r="N65" s="5">
        <v>10</v>
      </c>
      <c r="O65" s="4" t="s">
        <v>0</v>
      </c>
      <c r="P65" s="5">
        <v>8</v>
      </c>
      <c r="Q65" s="6">
        <f t="shared" si="12"/>
        <v>80</v>
      </c>
    </row>
    <row r="66" spans="1:17" x14ac:dyDescent="0.35">
      <c r="A66" s="4" t="s">
        <v>2</v>
      </c>
      <c r="B66" s="5" t="s">
        <v>66</v>
      </c>
      <c r="C66" s="4" t="s">
        <v>1</v>
      </c>
      <c r="D66" s="5">
        <v>14</v>
      </c>
      <c r="E66" s="4" t="s">
        <v>0</v>
      </c>
      <c r="F66" s="5">
        <v>14</v>
      </c>
      <c r="G66" s="6">
        <f t="shared" si="11"/>
        <v>100</v>
      </c>
      <c r="H66" s="14"/>
      <c r="I66" s="14"/>
      <c r="J66" s="1"/>
      <c r="K66" s="4" t="s">
        <v>2</v>
      </c>
      <c r="L66" s="5" t="s">
        <v>66</v>
      </c>
      <c r="M66" s="4" t="s">
        <v>1</v>
      </c>
      <c r="N66" s="5">
        <v>2</v>
      </c>
      <c r="O66" s="4" t="s">
        <v>0</v>
      </c>
      <c r="P66" s="5">
        <v>2</v>
      </c>
      <c r="Q66" s="6">
        <f t="shared" si="12"/>
        <v>100</v>
      </c>
    </row>
    <row r="67" spans="1:17" x14ac:dyDescent="0.35">
      <c r="A67" s="4" t="s">
        <v>2</v>
      </c>
      <c r="B67" s="5" t="s">
        <v>67</v>
      </c>
      <c r="C67" s="4" t="s">
        <v>1</v>
      </c>
      <c r="D67" s="5">
        <v>18</v>
      </c>
      <c r="E67" s="4" t="s">
        <v>0</v>
      </c>
      <c r="F67" s="5">
        <v>14</v>
      </c>
      <c r="G67" s="6">
        <f t="shared" si="11"/>
        <v>77.777777777777786</v>
      </c>
      <c r="H67" s="14"/>
      <c r="I67" s="14"/>
      <c r="J67" s="1"/>
      <c r="K67" s="4" t="s">
        <v>2</v>
      </c>
      <c r="L67" s="5" t="s">
        <v>67</v>
      </c>
      <c r="M67" s="4" t="s">
        <v>1</v>
      </c>
      <c r="N67" s="5">
        <v>1</v>
      </c>
      <c r="O67" s="4" t="s">
        <v>0</v>
      </c>
      <c r="P67" s="5">
        <v>1</v>
      </c>
      <c r="Q67" s="6">
        <f t="shared" si="12"/>
        <v>100</v>
      </c>
    </row>
    <row r="68" spans="1:17" x14ac:dyDescent="0.35">
      <c r="A68" s="4" t="s">
        <v>2</v>
      </c>
      <c r="B68" s="5" t="s">
        <v>68</v>
      </c>
      <c r="C68" s="4" t="s">
        <v>1</v>
      </c>
      <c r="D68" s="5">
        <v>5</v>
      </c>
      <c r="E68" s="4" t="s">
        <v>0</v>
      </c>
      <c r="F68" s="5">
        <v>5</v>
      </c>
      <c r="G68" s="6">
        <f t="shared" si="11"/>
        <v>100</v>
      </c>
      <c r="H68" s="14"/>
      <c r="I68" s="14"/>
      <c r="J68" s="1"/>
      <c r="K68" s="4" t="s">
        <v>2</v>
      </c>
      <c r="L68" s="5" t="s">
        <v>68</v>
      </c>
      <c r="M68" s="4" t="s">
        <v>1</v>
      </c>
      <c r="N68" s="5">
        <v>4</v>
      </c>
      <c r="O68" s="4" t="s">
        <v>0</v>
      </c>
      <c r="P68" s="5">
        <v>3</v>
      </c>
      <c r="Q68" s="6">
        <f t="shared" si="12"/>
        <v>75</v>
      </c>
    </row>
    <row r="69" spans="1:17" ht="15" thickBot="1" x14ac:dyDescent="0.4">
      <c r="A69" s="10" t="s">
        <v>2</v>
      </c>
      <c r="B69" s="11" t="s">
        <v>69</v>
      </c>
      <c r="C69" s="10" t="s">
        <v>1</v>
      </c>
      <c r="D69" s="11">
        <v>13</v>
      </c>
      <c r="E69" s="10" t="s">
        <v>0</v>
      </c>
      <c r="F69" s="11">
        <v>12</v>
      </c>
      <c r="G69" s="12">
        <f t="shared" si="11"/>
        <v>92.307692307692307</v>
      </c>
      <c r="H69" s="14"/>
      <c r="I69" s="14"/>
      <c r="J69" s="1"/>
      <c r="K69" s="10" t="s">
        <v>2</v>
      </c>
      <c r="L69" s="11" t="s">
        <v>69</v>
      </c>
      <c r="M69" s="10" t="s">
        <v>1</v>
      </c>
      <c r="N69" s="11">
        <v>3</v>
      </c>
      <c r="O69" s="10" t="s">
        <v>0</v>
      </c>
      <c r="P69" s="11">
        <v>3</v>
      </c>
      <c r="Q69" s="12">
        <f t="shared" si="12"/>
        <v>100</v>
      </c>
    </row>
    <row r="70" spans="1:17" ht="15" thickTop="1" x14ac:dyDescent="0.35">
      <c r="A70" s="7" t="s">
        <v>11</v>
      </c>
      <c r="B70" s="8"/>
      <c r="C70" s="8"/>
      <c r="D70" s="9">
        <f t="shared" ref="D70" si="13">AVERAGE(D50:D69)</f>
        <v>25.8</v>
      </c>
      <c r="E70" s="9"/>
      <c r="F70" s="9">
        <f t="shared" ref="F70" si="14">AVERAGE(F50:F69)</f>
        <v>22.1</v>
      </c>
      <c r="G70" s="9">
        <f>AVERAGE(G50:G69)</f>
        <v>87.797371316471796</v>
      </c>
      <c r="H70" s="14"/>
      <c r="I70" s="14"/>
      <c r="K70" s="7" t="s">
        <v>11</v>
      </c>
      <c r="L70" s="8"/>
      <c r="M70" s="8"/>
      <c r="N70" s="9">
        <f t="shared" ref="N70" si="15">AVERAGE(N50:N69)</f>
        <v>17.600000000000001</v>
      </c>
      <c r="O70" s="9"/>
      <c r="P70" s="9">
        <f t="shared" ref="P70" si="16">AVERAGE(P50:P69)</f>
        <v>13</v>
      </c>
      <c r="Q70" s="9">
        <f>AVERAGE(Q50:Q69)</f>
        <v>84.229630393619914</v>
      </c>
    </row>
    <row r="71" spans="1:17" x14ac:dyDescent="0.35">
      <c r="A71" s="4" t="s">
        <v>9</v>
      </c>
      <c r="B71" s="5"/>
      <c r="C71" s="5"/>
      <c r="D71" s="5">
        <f>SUM(D50:D69)</f>
        <v>516</v>
      </c>
      <c r="E71" s="5"/>
      <c r="F71" s="5">
        <f>SUM(F50:F69)</f>
        <v>442</v>
      </c>
      <c r="G71" s="5"/>
      <c r="K71" s="4" t="s">
        <v>9</v>
      </c>
      <c r="L71" s="5"/>
      <c r="M71" s="5"/>
      <c r="N71" s="5">
        <f>SUM(N50:N69)</f>
        <v>352</v>
      </c>
      <c r="O71" s="5"/>
      <c r="P71" s="5">
        <f>SUM(P50:P69)</f>
        <v>260</v>
      </c>
      <c r="Q71" s="5"/>
    </row>
  </sheetData>
  <mergeCells count="6">
    <mergeCell ref="U25:Z25"/>
    <mergeCell ref="A49:F49"/>
    <mergeCell ref="K49:P49"/>
    <mergeCell ref="A1:F1"/>
    <mergeCell ref="A25:F25"/>
    <mergeCell ref="K25:P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7638-FF93-4717-86F1-F2CDD5D2D4A6}">
  <dimension ref="A1:AJ41"/>
  <sheetViews>
    <sheetView zoomScale="70" zoomScaleNormal="70" workbookViewId="0">
      <selection activeCell="P41" sqref="P41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407</v>
      </c>
      <c r="E2" s="4" t="s">
        <v>0</v>
      </c>
      <c r="F2" s="5">
        <v>19</v>
      </c>
      <c r="G2" s="6">
        <f>(F2/D2)*100</f>
        <v>4.6683046683046676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198</v>
      </c>
      <c r="E3" s="4" t="s">
        <v>0</v>
      </c>
      <c r="F3" s="5">
        <v>14</v>
      </c>
      <c r="G3" s="6">
        <f t="shared" ref="G3:G11" si="0">(F3/D3)*100</f>
        <v>7.0707070707070701</v>
      </c>
      <c r="H3" s="14">
        <f>SUM(F2:F10)</f>
        <v>243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182</v>
      </c>
      <c r="E4" s="4" t="s">
        <v>0</v>
      </c>
      <c r="F4" s="5">
        <v>9</v>
      </c>
      <c r="G4" s="6">
        <f t="shared" si="0"/>
        <v>4.9450549450549453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198</v>
      </c>
      <c r="E5" s="4" t="s">
        <v>0</v>
      </c>
      <c r="F5" s="5">
        <v>21</v>
      </c>
      <c r="G5" s="6">
        <f t="shared" si="0"/>
        <v>10.606060606060606</v>
      </c>
      <c r="H5" s="14">
        <f>F11</f>
        <v>27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189</v>
      </c>
      <c r="E6" s="4" t="s">
        <v>0</v>
      </c>
      <c r="F6" s="5">
        <v>17</v>
      </c>
      <c r="G6" s="6">
        <f t="shared" si="0"/>
        <v>8.9947089947089935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180</v>
      </c>
      <c r="E7" s="4" t="s">
        <v>0</v>
      </c>
      <c r="F7" s="5">
        <v>32</v>
      </c>
      <c r="G7" s="6">
        <f t="shared" si="0"/>
        <v>17.777777777777779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158</v>
      </c>
      <c r="E8" s="4" t="s">
        <v>0</v>
      </c>
      <c r="F8" s="5">
        <v>42</v>
      </c>
      <c r="G8" s="6">
        <f t="shared" si="0"/>
        <v>26.582278481012654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187</v>
      </c>
      <c r="E9" s="4" t="s">
        <v>0</v>
      </c>
      <c r="F9" s="5">
        <v>42</v>
      </c>
      <c r="G9" s="6">
        <f t="shared" si="0"/>
        <v>22.459893048128343</v>
      </c>
      <c r="H9" s="14"/>
      <c r="I9" s="14"/>
      <c r="J9" s="1"/>
    </row>
    <row r="10" spans="1:36" x14ac:dyDescent="0.35">
      <c r="A10" s="4" t="s">
        <v>2</v>
      </c>
      <c r="B10" s="5" t="s">
        <v>58</v>
      </c>
      <c r="C10" s="4" t="s">
        <v>1</v>
      </c>
      <c r="D10" s="5">
        <v>152</v>
      </c>
      <c r="E10" s="4" t="s">
        <v>0</v>
      </c>
      <c r="F10" s="5">
        <v>47</v>
      </c>
      <c r="G10" s="6">
        <f t="shared" si="0"/>
        <v>30.921052631578949</v>
      </c>
      <c r="H10" s="14"/>
      <c r="I10" s="14"/>
      <c r="J10" s="1"/>
    </row>
    <row r="11" spans="1:36" x14ac:dyDescent="0.35">
      <c r="A11" s="4" t="s">
        <v>2</v>
      </c>
      <c r="B11" s="5" t="s">
        <v>59</v>
      </c>
      <c r="C11" s="4" t="s">
        <v>1</v>
      </c>
      <c r="D11" s="5">
        <v>131</v>
      </c>
      <c r="E11" s="4" t="s">
        <v>0</v>
      </c>
      <c r="F11" s="5">
        <v>27</v>
      </c>
      <c r="G11" s="6">
        <f t="shared" si="0"/>
        <v>20.610687022900763</v>
      </c>
      <c r="H11" s="14"/>
      <c r="I11" s="14"/>
      <c r="J11" s="1"/>
    </row>
    <row r="12" spans="1:36" x14ac:dyDescent="0.35">
      <c r="A12" s="7" t="s">
        <v>11</v>
      </c>
      <c r="B12" s="8"/>
      <c r="C12" s="8"/>
      <c r="D12" s="9">
        <f>AVERAGE(D2:D11)</f>
        <v>198.2</v>
      </c>
      <c r="E12" s="9"/>
      <c r="F12" s="9">
        <f>AVERAGE(F2:F11)</f>
        <v>27</v>
      </c>
      <c r="G12" s="9">
        <f>AVERAGE(G2:G11)</f>
        <v>15.463652524623479</v>
      </c>
      <c r="H12" s="14"/>
      <c r="I12" s="14"/>
      <c r="J12" s="1"/>
    </row>
    <row r="13" spans="1:36" x14ac:dyDescent="0.35">
      <c r="A13" s="4" t="s">
        <v>9</v>
      </c>
      <c r="B13" s="5"/>
      <c r="C13" s="5"/>
      <c r="D13" s="5">
        <f>SUM(D2:D11)</f>
        <v>1982</v>
      </c>
      <c r="E13" s="5"/>
      <c r="F13" s="5">
        <f>SUM(F2:F11)</f>
        <v>270</v>
      </c>
      <c r="G13" s="5"/>
      <c r="H13" s="1"/>
      <c r="I13" s="1"/>
      <c r="J13" s="1"/>
    </row>
    <row r="14" spans="1:3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4" t="s">
        <v>2</v>
      </c>
      <c r="B16" s="5" t="s">
        <v>50</v>
      </c>
      <c r="C16" s="4" t="s">
        <v>1</v>
      </c>
      <c r="D16" s="5">
        <v>27</v>
      </c>
      <c r="E16" s="4" t="s">
        <v>0</v>
      </c>
      <c r="F16" s="5">
        <v>14</v>
      </c>
      <c r="G16" s="6">
        <f>(F16/D16)*100</f>
        <v>51.851851851851848</v>
      </c>
      <c r="H16" s="14" t="s">
        <v>34</v>
      </c>
      <c r="I16" s="14"/>
      <c r="J16" s="1"/>
      <c r="K16" s="4" t="s">
        <v>2</v>
      </c>
      <c r="L16" s="5" t="s">
        <v>50</v>
      </c>
      <c r="M16" s="4" t="s">
        <v>1</v>
      </c>
      <c r="N16" s="5">
        <v>7</v>
      </c>
      <c r="O16" s="4" t="s">
        <v>0</v>
      </c>
      <c r="P16" s="5">
        <v>6</v>
      </c>
      <c r="Q16" s="6">
        <f>(P16/N16)*100</f>
        <v>85.714285714285708</v>
      </c>
      <c r="R16" s="14" t="s">
        <v>34</v>
      </c>
      <c r="S16" s="14"/>
      <c r="T16" s="1"/>
      <c r="U16" s="4" t="s">
        <v>2</v>
      </c>
      <c r="V16" s="5" t="s">
        <v>50</v>
      </c>
      <c r="W16" s="4" t="s">
        <v>1</v>
      </c>
      <c r="X16" s="5">
        <v>13</v>
      </c>
      <c r="Y16" s="4" t="s">
        <v>0</v>
      </c>
      <c r="Z16" s="5">
        <v>8</v>
      </c>
      <c r="AA16" s="6">
        <f>(Z16/X16)*100</f>
        <v>61.53846153846154</v>
      </c>
      <c r="AB16" s="14" t="s">
        <v>34</v>
      </c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51</v>
      </c>
      <c r="C17" s="4" t="s">
        <v>1</v>
      </c>
      <c r="D17" s="5">
        <v>13</v>
      </c>
      <c r="E17" s="4" t="s">
        <v>0</v>
      </c>
      <c r="F17" s="5">
        <v>12</v>
      </c>
      <c r="G17" s="6">
        <f t="shared" ref="G17:G25" si="1">(F17/D17)*100</f>
        <v>92.307692307692307</v>
      </c>
      <c r="H17" s="14">
        <f>SUM(F16:F24)</f>
        <v>184</v>
      </c>
      <c r="I17" s="14"/>
      <c r="J17" s="1"/>
      <c r="K17" s="4" t="s">
        <v>2</v>
      </c>
      <c r="L17" s="5" t="s">
        <v>51</v>
      </c>
      <c r="M17" s="4" t="s">
        <v>1</v>
      </c>
      <c r="N17" s="5">
        <v>13</v>
      </c>
      <c r="O17" s="4" t="s">
        <v>0</v>
      </c>
      <c r="P17" s="5">
        <v>4</v>
      </c>
      <c r="Q17" s="6">
        <f t="shared" ref="Q17:Q25" si="2">(P17/N17)*100</f>
        <v>30.76923076923077</v>
      </c>
      <c r="R17" s="14">
        <f>SUM(P16:P24)</f>
        <v>104</v>
      </c>
      <c r="S17" s="14"/>
      <c r="T17" s="1"/>
      <c r="U17" s="4" t="s">
        <v>2</v>
      </c>
      <c r="V17" s="5" t="s">
        <v>51</v>
      </c>
      <c r="W17" s="4" t="s">
        <v>1</v>
      </c>
      <c r="X17" s="5">
        <v>1</v>
      </c>
      <c r="Y17" s="4" t="s">
        <v>0</v>
      </c>
      <c r="Z17" s="5">
        <v>1</v>
      </c>
      <c r="AA17" s="6">
        <f t="shared" ref="AA17:AA25" si="3">(Z17/X17)*100</f>
        <v>100</v>
      </c>
      <c r="AB17" s="14">
        <f>SUM(Z16:Z24)</f>
        <v>55</v>
      </c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52</v>
      </c>
      <c r="C18" s="4" t="s">
        <v>1</v>
      </c>
      <c r="D18" s="5">
        <v>3</v>
      </c>
      <c r="E18" s="4" t="s">
        <v>0</v>
      </c>
      <c r="F18" s="5">
        <v>2</v>
      </c>
      <c r="G18" s="6">
        <f t="shared" si="1"/>
        <v>66.666666666666657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8</v>
      </c>
      <c r="O18" s="4" t="s">
        <v>0</v>
      </c>
      <c r="P18" s="5">
        <v>5</v>
      </c>
      <c r="Q18" s="6">
        <f t="shared" si="2"/>
        <v>62.5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26">
        <v>0</v>
      </c>
      <c r="Y18" s="4" t="s">
        <v>0</v>
      </c>
      <c r="Z18" s="5">
        <v>0</v>
      </c>
      <c r="AA18" s="6"/>
      <c r="AB18" s="14" t="s">
        <v>35</v>
      </c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53</v>
      </c>
      <c r="C19" s="4" t="s">
        <v>1</v>
      </c>
      <c r="D19" s="5">
        <v>26</v>
      </c>
      <c r="E19" s="4" t="s">
        <v>0</v>
      </c>
      <c r="F19" s="5">
        <v>13</v>
      </c>
      <c r="G19" s="6">
        <f t="shared" si="1"/>
        <v>50</v>
      </c>
      <c r="H19" s="14">
        <f>F25</f>
        <v>37</v>
      </c>
      <c r="I19" s="14"/>
      <c r="J19" s="1"/>
      <c r="K19" s="4" t="s">
        <v>2</v>
      </c>
      <c r="L19" s="5" t="s">
        <v>53</v>
      </c>
      <c r="M19" s="4" t="s">
        <v>1</v>
      </c>
      <c r="N19" s="5">
        <v>20</v>
      </c>
      <c r="O19" s="4" t="s">
        <v>0</v>
      </c>
      <c r="P19" s="5">
        <v>8</v>
      </c>
      <c r="Q19" s="6">
        <f t="shared" si="2"/>
        <v>40</v>
      </c>
      <c r="R19" s="14">
        <f>P25</f>
        <v>12</v>
      </c>
      <c r="S19" s="14"/>
      <c r="T19" s="1"/>
      <c r="U19" s="4" t="s">
        <v>2</v>
      </c>
      <c r="V19" s="5" t="s">
        <v>53</v>
      </c>
      <c r="W19" s="4" t="s">
        <v>1</v>
      </c>
      <c r="X19" s="5">
        <v>1</v>
      </c>
      <c r="Y19" s="4" t="s">
        <v>0</v>
      </c>
      <c r="Z19" s="5">
        <v>1</v>
      </c>
      <c r="AA19" s="6">
        <f t="shared" si="3"/>
        <v>100</v>
      </c>
      <c r="AB19" s="14">
        <f>Z25</f>
        <v>13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54</v>
      </c>
      <c r="C20" s="4" t="s">
        <v>1</v>
      </c>
      <c r="D20" s="5">
        <v>49</v>
      </c>
      <c r="E20" s="4" t="s">
        <v>0</v>
      </c>
      <c r="F20" s="5">
        <v>31</v>
      </c>
      <c r="G20" s="6">
        <f t="shared" si="1"/>
        <v>63.265306122448983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28</v>
      </c>
      <c r="O20" s="4" t="s">
        <v>0</v>
      </c>
      <c r="P20" s="5">
        <v>11</v>
      </c>
      <c r="Q20" s="6">
        <f t="shared" si="2"/>
        <v>39.285714285714285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26">
        <v>0</v>
      </c>
      <c r="Y20" s="4" t="s">
        <v>0</v>
      </c>
      <c r="Z20" s="5">
        <v>0</v>
      </c>
      <c r="AA20" s="6"/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55</v>
      </c>
      <c r="C21" s="4" t="s">
        <v>1</v>
      </c>
      <c r="D21" s="5">
        <v>67</v>
      </c>
      <c r="E21" s="4" t="s">
        <v>0</v>
      </c>
      <c r="F21" s="5">
        <v>40</v>
      </c>
      <c r="G21" s="6">
        <f t="shared" si="1"/>
        <v>59.701492537313428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44</v>
      </c>
      <c r="O21" s="4" t="s">
        <v>0</v>
      </c>
      <c r="P21" s="5">
        <v>26</v>
      </c>
      <c r="Q21" s="6">
        <f t="shared" si="2"/>
        <v>59.090909090909093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18</v>
      </c>
      <c r="Y21" s="4" t="s">
        <v>0</v>
      </c>
      <c r="Z21" s="5">
        <v>11</v>
      </c>
      <c r="AA21" s="6">
        <f t="shared" si="3"/>
        <v>61.111111111111114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56</v>
      </c>
      <c r="C22" s="4" t="s">
        <v>1</v>
      </c>
      <c r="D22" s="5">
        <v>116</v>
      </c>
      <c r="E22" s="4" t="s">
        <v>0</v>
      </c>
      <c r="F22" s="5">
        <v>56</v>
      </c>
      <c r="G22" s="6">
        <f t="shared" si="1"/>
        <v>48.275862068965516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66</v>
      </c>
      <c r="O22" s="4" t="s">
        <v>0</v>
      </c>
      <c r="P22" s="5">
        <v>32</v>
      </c>
      <c r="Q22" s="6">
        <f t="shared" si="2"/>
        <v>48.484848484848484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33</v>
      </c>
      <c r="Y22" s="4" t="s">
        <v>0</v>
      </c>
      <c r="Z22" s="5">
        <v>22</v>
      </c>
      <c r="AA22" s="6">
        <f t="shared" si="3"/>
        <v>66.666666666666657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57</v>
      </c>
      <c r="C23" s="4" t="s">
        <v>1</v>
      </c>
      <c r="D23" s="5">
        <v>2</v>
      </c>
      <c r="E23" s="4" t="s">
        <v>0</v>
      </c>
      <c r="F23" s="5">
        <v>2</v>
      </c>
      <c r="G23" s="6">
        <f t="shared" si="1"/>
        <v>100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1</v>
      </c>
      <c r="O23" s="4" t="s">
        <v>0</v>
      </c>
      <c r="P23" s="5">
        <v>1</v>
      </c>
      <c r="Q23" s="6">
        <f t="shared" si="2"/>
        <v>100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6</v>
      </c>
      <c r="Y23" s="4" t="s">
        <v>0</v>
      </c>
      <c r="Z23" s="5">
        <v>5</v>
      </c>
      <c r="AA23" s="6">
        <f t="shared" si="3"/>
        <v>83.333333333333343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58</v>
      </c>
      <c r="C24" s="4" t="s">
        <v>1</v>
      </c>
      <c r="D24" s="5">
        <v>16</v>
      </c>
      <c r="E24" s="4" t="s">
        <v>0</v>
      </c>
      <c r="F24" s="5">
        <v>14</v>
      </c>
      <c r="G24" s="6">
        <f t="shared" si="1"/>
        <v>87.5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14</v>
      </c>
      <c r="O24" s="4" t="s">
        <v>0</v>
      </c>
      <c r="P24" s="5">
        <v>11</v>
      </c>
      <c r="Q24" s="6">
        <f t="shared" si="2"/>
        <v>78.571428571428569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7</v>
      </c>
      <c r="Y24" s="4" t="s">
        <v>0</v>
      </c>
      <c r="Z24" s="5">
        <v>7</v>
      </c>
      <c r="AA24" s="6">
        <f t="shared" si="3"/>
        <v>100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59</v>
      </c>
      <c r="C25" s="4" t="s">
        <v>1</v>
      </c>
      <c r="D25" s="5">
        <v>58</v>
      </c>
      <c r="E25" s="4" t="s">
        <v>0</v>
      </c>
      <c r="F25" s="5">
        <v>37</v>
      </c>
      <c r="G25" s="6">
        <f t="shared" si="1"/>
        <v>63.793103448275865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16</v>
      </c>
      <c r="O25" s="4" t="s">
        <v>0</v>
      </c>
      <c r="P25" s="5">
        <v>12</v>
      </c>
      <c r="Q25" s="6">
        <f t="shared" si="2"/>
        <v>75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25</v>
      </c>
      <c r="Y25" s="4" t="s">
        <v>0</v>
      </c>
      <c r="Z25" s="5">
        <v>13</v>
      </c>
      <c r="AA25" s="6">
        <f t="shared" si="3"/>
        <v>52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7" t="s">
        <v>11</v>
      </c>
      <c r="B26" s="8"/>
      <c r="C26" s="8"/>
      <c r="D26" s="9">
        <f>AVERAGE(D16:D25)</f>
        <v>37.700000000000003</v>
      </c>
      <c r="E26" s="9"/>
      <c r="F26" s="9">
        <f>AVERAGE(F16:F25)</f>
        <v>22.1</v>
      </c>
      <c r="G26" s="9">
        <f>AVERAGE(G16:G25)</f>
        <v>68.336197500321461</v>
      </c>
      <c r="H26" s="14"/>
      <c r="I26" s="14"/>
      <c r="J26" s="1"/>
      <c r="K26" s="7" t="s">
        <v>11</v>
      </c>
      <c r="L26" s="8"/>
      <c r="M26" s="8"/>
      <c r="N26" s="9">
        <f>AVERAGE(N16:N25)</f>
        <v>21.7</v>
      </c>
      <c r="O26" s="9"/>
      <c r="P26" s="9">
        <f>AVERAGE(P16:P25)</f>
        <v>11.6</v>
      </c>
      <c r="Q26" s="9">
        <f>AVERAGE(Q16:Q25)</f>
        <v>61.941641691641692</v>
      </c>
      <c r="R26" s="14"/>
      <c r="S26" s="14"/>
      <c r="T26" s="1"/>
      <c r="U26" s="7" t="s">
        <v>11</v>
      </c>
      <c r="V26" s="8"/>
      <c r="W26" s="8"/>
      <c r="X26" s="9">
        <f>AVERAGE(X16:X25)</f>
        <v>10.4</v>
      </c>
      <c r="Y26" s="9"/>
      <c r="Z26" s="9">
        <f>AVERAGE(Z16:Z25)</f>
        <v>6.8</v>
      </c>
      <c r="AA26" s="9">
        <f>AVERAGE(AA16:AA25)</f>
        <v>78.081196581196579</v>
      </c>
    </row>
    <row r="27" spans="1:36" x14ac:dyDescent="0.35">
      <c r="A27" s="4" t="s">
        <v>9</v>
      </c>
      <c r="B27" s="5"/>
      <c r="C27" s="5"/>
      <c r="D27" s="5">
        <f>SUM(D16:D25)</f>
        <v>377</v>
      </c>
      <c r="E27" s="5"/>
      <c r="F27" s="5">
        <f>SUM(F16:F25)</f>
        <v>221</v>
      </c>
      <c r="G27" s="5"/>
      <c r="H27" s="1"/>
      <c r="I27" s="1"/>
      <c r="J27" s="1"/>
      <c r="K27" s="4" t="s">
        <v>9</v>
      </c>
      <c r="L27" s="5"/>
      <c r="M27" s="5"/>
      <c r="N27" s="5">
        <f>SUM(N16:N25)</f>
        <v>217</v>
      </c>
      <c r="O27" s="5"/>
      <c r="P27" s="5">
        <f>SUM(P16:P25)</f>
        <v>116</v>
      </c>
      <c r="Q27" s="5"/>
      <c r="R27" s="1"/>
      <c r="S27" s="1"/>
      <c r="T27" s="1"/>
      <c r="U27" s="4" t="s">
        <v>9</v>
      </c>
      <c r="V27" s="5"/>
      <c r="W27" s="5"/>
      <c r="X27" s="5">
        <f>SUM(X16:X25)</f>
        <v>104</v>
      </c>
      <c r="Y27" s="5"/>
      <c r="Z27" s="5">
        <f>SUM(Z16:Z25)</f>
        <v>68</v>
      </c>
      <c r="AA27" s="5"/>
    </row>
    <row r="28" spans="1:36" x14ac:dyDescent="0.35">
      <c r="A28" s="19"/>
      <c r="B28" s="20"/>
      <c r="C28" s="20"/>
      <c r="D28" s="20"/>
      <c r="E28" s="20"/>
      <c r="F28" s="20"/>
      <c r="G28" s="20"/>
      <c r="K28" s="19"/>
      <c r="L28" s="20"/>
      <c r="M28" s="20"/>
      <c r="N28" s="20"/>
      <c r="O28" s="20"/>
      <c r="P28" s="20"/>
      <c r="Q28" s="20"/>
    </row>
    <row r="29" spans="1:36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6" x14ac:dyDescent="0.35">
      <c r="A30" s="4" t="s">
        <v>2</v>
      </c>
      <c r="B30" s="5" t="s">
        <v>50</v>
      </c>
      <c r="C30" s="4" t="s">
        <v>1</v>
      </c>
      <c r="D30" s="5">
        <v>101</v>
      </c>
      <c r="E30" s="4" t="s">
        <v>0</v>
      </c>
      <c r="F30" s="5">
        <v>88</v>
      </c>
      <c r="G30" s="6">
        <f>(F30/D30)*100</f>
        <v>87.128712871287135</v>
      </c>
      <c r="H30" s="14" t="s">
        <v>34</v>
      </c>
      <c r="I30" s="14"/>
      <c r="J30" s="1"/>
      <c r="K30" s="4" t="s">
        <v>2</v>
      </c>
      <c r="L30" s="5" t="s">
        <v>50</v>
      </c>
      <c r="M30" s="4" t="s">
        <v>1</v>
      </c>
      <c r="N30" s="5">
        <v>39</v>
      </c>
      <c r="O30" s="4" t="s">
        <v>0</v>
      </c>
      <c r="P30" s="5">
        <v>24</v>
      </c>
      <c r="Q30" s="6">
        <f>(P30/N30)*100</f>
        <v>61.53846153846154</v>
      </c>
      <c r="R30" s="14" t="s">
        <v>34</v>
      </c>
    </row>
    <row r="31" spans="1:36" x14ac:dyDescent="0.35">
      <c r="A31" s="4" t="s">
        <v>2</v>
      </c>
      <c r="B31" s="5" t="s">
        <v>51</v>
      </c>
      <c r="C31" s="4" t="s">
        <v>1</v>
      </c>
      <c r="D31" s="5">
        <v>51</v>
      </c>
      <c r="E31" s="4" t="s">
        <v>0</v>
      </c>
      <c r="F31" s="5">
        <v>38</v>
      </c>
      <c r="G31" s="6">
        <f t="shared" ref="G31:G39" si="4">(F31/D31)*100</f>
        <v>74.509803921568633</v>
      </c>
      <c r="H31" s="14">
        <f>SUM(F30:F38)</f>
        <v>396</v>
      </c>
      <c r="I31" s="14"/>
      <c r="J31" s="1"/>
      <c r="K31" s="4" t="s">
        <v>2</v>
      </c>
      <c r="L31" s="5" t="s">
        <v>51</v>
      </c>
      <c r="M31" s="4" t="s">
        <v>1</v>
      </c>
      <c r="N31" s="5">
        <v>2</v>
      </c>
      <c r="O31" s="4" t="s">
        <v>0</v>
      </c>
      <c r="P31" s="5">
        <v>2</v>
      </c>
      <c r="Q31" s="6">
        <f t="shared" ref="Q31:Q39" si="5">(P31/N31)*100</f>
        <v>100</v>
      </c>
      <c r="R31" s="14">
        <f>SUM(P30:P38)</f>
        <v>294</v>
      </c>
    </row>
    <row r="32" spans="1:36" x14ac:dyDescent="0.35">
      <c r="A32" s="4" t="s">
        <v>2</v>
      </c>
      <c r="B32" s="5" t="s">
        <v>52</v>
      </c>
      <c r="C32" s="4" t="s">
        <v>1</v>
      </c>
      <c r="D32" s="5">
        <v>16</v>
      </c>
      <c r="E32" s="4" t="s">
        <v>0</v>
      </c>
      <c r="F32" s="5">
        <v>9</v>
      </c>
      <c r="G32" s="6">
        <f t="shared" si="4"/>
        <v>56.25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13</v>
      </c>
      <c r="O32" s="4" t="s">
        <v>0</v>
      </c>
      <c r="P32" s="5">
        <v>6</v>
      </c>
      <c r="Q32" s="6">
        <f t="shared" si="5"/>
        <v>46.153846153846153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29</v>
      </c>
      <c r="E33" s="4" t="s">
        <v>0</v>
      </c>
      <c r="F33" s="5">
        <v>21</v>
      </c>
      <c r="G33" s="6">
        <f t="shared" si="4"/>
        <v>72.41379310344827</v>
      </c>
      <c r="H33" s="14">
        <f>F39</f>
        <v>52</v>
      </c>
      <c r="I33" s="14"/>
      <c r="J33" s="1"/>
      <c r="K33" s="4" t="s">
        <v>2</v>
      </c>
      <c r="L33" s="5" t="s">
        <v>53</v>
      </c>
      <c r="M33" s="4" t="s">
        <v>1</v>
      </c>
      <c r="N33" s="5">
        <v>21</v>
      </c>
      <c r="O33" s="4" t="s">
        <v>0</v>
      </c>
      <c r="P33" s="5">
        <v>16</v>
      </c>
      <c r="Q33" s="6">
        <f t="shared" si="5"/>
        <v>76.19047619047619</v>
      </c>
      <c r="R33" s="14">
        <f>P39</f>
        <v>53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58</v>
      </c>
      <c r="E34" s="4" t="s">
        <v>0</v>
      </c>
      <c r="F34" s="5">
        <v>51</v>
      </c>
      <c r="G34" s="6">
        <f t="shared" si="4"/>
        <v>87.931034482758619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27</v>
      </c>
      <c r="O34" s="4" t="s">
        <v>0</v>
      </c>
      <c r="P34" s="5">
        <v>21</v>
      </c>
      <c r="Q34" s="6">
        <f t="shared" si="5"/>
        <v>77.777777777777786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99</v>
      </c>
      <c r="E35" s="4" t="s">
        <v>0</v>
      </c>
      <c r="F35" s="5">
        <v>76</v>
      </c>
      <c r="G35" s="6">
        <f t="shared" si="4"/>
        <v>76.767676767676761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101</v>
      </c>
      <c r="O35" s="4" t="s">
        <v>0</v>
      </c>
      <c r="P35" s="5">
        <v>78</v>
      </c>
      <c r="Q35" s="6">
        <f t="shared" si="5"/>
        <v>77.227722772277232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109</v>
      </c>
      <c r="E36" s="4" t="s">
        <v>0</v>
      </c>
      <c r="F36" s="5">
        <v>79</v>
      </c>
      <c r="G36" s="6">
        <f t="shared" si="4"/>
        <v>72.477064220183479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173</v>
      </c>
      <c r="O36" s="4" t="s">
        <v>0</v>
      </c>
      <c r="P36" s="5">
        <v>97</v>
      </c>
      <c r="Q36" s="6">
        <f t="shared" si="5"/>
        <v>56.069364161849713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15</v>
      </c>
      <c r="E37" s="4" t="s">
        <v>0</v>
      </c>
      <c r="F37" s="5">
        <v>14</v>
      </c>
      <c r="G37" s="6">
        <f t="shared" si="4"/>
        <v>93.333333333333329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22</v>
      </c>
      <c r="O37" s="4" t="s">
        <v>0</v>
      </c>
      <c r="P37" s="5">
        <v>15</v>
      </c>
      <c r="Q37" s="6">
        <f t="shared" si="5"/>
        <v>68.181818181818173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25</v>
      </c>
      <c r="E38" s="4" t="s">
        <v>0</v>
      </c>
      <c r="F38" s="5">
        <v>20</v>
      </c>
      <c r="G38" s="6">
        <f t="shared" si="4"/>
        <v>80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41</v>
      </c>
      <c r="O38" s="4" t="s">
        <v>0</v>
      </c>
      <c r="P38" s="5">
        <v>35</v>
      </c>
      <c r="Q38" s="6">
        <f t="shared" si="5"/>
        <v>85.365853658536579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66</v>
      </c>
      <c r="E39" s="4" t="s">
        <v>0</v>
      </c>
      <c r="F39" s="5">
        <v>52</v>
      </c>
      <c r="G39" s="6">
        <f t="shared" si="4"/>
        <v>78.787878787878782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70</v>
      </c>
      <c r="O39" s="4" t="s">
        <v>0</v>
      </c>
      <c r="P39" s="5">
        <v>53</v>
      </c>
      <c r="Q39" s="6">
        <f t="shared" si="5"/>
        <v>75.714285714285708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56.9</v>
      </c>
      <c r="E40" s="9"/>
      <c r="F40" s="9">
        <f>AVERAGE(F30:F39)</f>
        <v>44.8</v>
      </c>
      <c r="G40" s="9">
        <f>AVERAGE(G30:G39)</f>
        <v>77.959929748813494</v>
      </c>
      <c r="H40" s="14"/>
      <c r="I40" s="14"/>
      <c r="K40" s="7" t="s">
        <v>11</v>
      </c>
      <c r="L40" s="8"/>
      <c r="M40" s="8"/>
      <c r="N40" s="9">
        <f>AVERAGE(N30:N39)</f>
        <v>50.9</v>
      </c>
      <c r="O40" s="9"/>
      <c r="P40" s="9">
        <f>AVERAGE(P30:P39)</f>
        <v>34.700000000000003</v>
      </c>
      <c r="Q40" s="9">
        <f>AVERAGE(Q30:Q39)</f>
        <v>72.4219606149329</v>
      </c>
      <c r="R40" s="14"/>
    </row>
    <row r="41" spans="1:18" x14ac:dyDescent="0.35">
      <c r="A41" s="4" t="s">
        <v>9</v>
      </c>
      <c r="B41" s="5"/>
      <c r="C41" s="5"/>
      <c r="D41" s="5">
        <f>SUM(D30:D39)</f>
        <v>569</v>
      </c>
      <c r="E41" s="5"/>
      <c r="F41" s="5">
        <f>SUM(F30:F39)</f>
        <v>448</v>
      </c>
      <c r="G41" s="5"/>
      <c r="K41" s="4" t="s">
        <v>9</v>
      </c>
      <c r="L41" s="5"/>
      <c r="M41" s="5"/>
      <c r="N41" s="5">
        <f>SUM(N30:N39)</f>
        <v>509</v>
      </c>
      <c r="O41" s="5"/>
      <c r="P41" s="5">
        <f>SUM(P30:P39)</f>
        <v>347</v>
      </c>
      <c r="Q41" s="5"/>
    </row>
  </sheetData>
  <mergeCells count="6">
    <mergeCell ref="U15:Z15"/>
    <mergeCell ref="A29:F29"/>
    <mergeCell ref="K29:P29"/>
    <mergeCell ref="A1:F1"/>
    <mergeCell ref="A15:F15"/>
    <mergeCell ref="K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1D97-F370-4FB8-8BF8-59EF4D79150C}">
  <dimension ref="A1:AJ65"/>
  <sheetViews>
    <sheetView zoomScale="70" zoomScaleNormal="70" workbookViewId="0">
      <selection activeCell="P65" sqref="P65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10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10" x14ac:dyDescent="0.35">
      <c r="A2" s="4" t="s">
        <v>2</v>
      </c>
      <c r="B2" s="5" t="s">
        <v>50</v>
      </c>
      <c r="C2" s="4" t="s">
        <v>1</v>
      </c>
      <c r="D2" s="5">
        <v>45</v>
      </c>
      <c r="E2" s="4" t="s">
        <v>0</v>
      </c>
      <c r="F2" s="5">
        <v>7</v>
      </c>
      <c r="G2" s="6">
        <f>(F2/D2)*100</f>
        <v>15.555555555555555</v>
      </c>
      <c r="H2" s="14" t="s">
        <v>34</v>
      </c>
      <c r="I2" s="14"/>
      <c r="J2" s="1"/>
    </row>
    <row r="3" spans="1:10" x14ac:dyDescent="0.35">
      <c r="A3" s="4" t="s">
        <v>2</v>
      </c>
      <c r="B3" s="5" t="s">
        <v>51</v>
      </c>
      <c r="C3" s="4" t="s">
        <v>1</v>
      </c>
      <c r="D3" s="5">
        <v>40</v>
      </c>
      <c r="E3" s="4" t="s">
        <v>0</v>
      </c>
      <c r="F3" s="5">
        <v>4</v>
      </c>
      <c r="G3" s="6">
        <f t="shared" ref="G3:G17" si="0">(F3/D3)*100</f>
        <v>10</v>
      </c>
      <c r="H3" s="14">
        <f>F2</f>
        <v>7</v>
      </c>
      <c r="I3" s="14"/>
      <c r="J3" s="1"/>
    </row>
    <row r="4" spans="1:10" x14ac:dyDescent="0.35">
      <c r="A4" s="4" t="s">
        <v>2</v>
      </c>
      <c r="B4" s="5" t="s">
        <v>52</v>
      </c>
      <c r="C4" s="4" t="s">
        <v>1</v>
      </c>
      <c r="D4" s="5">
        <v>37</v>
      </c>
      <c r="E4" s="4" t="s">
        <v>0</v>
      </c>
      <c r="F4" s="5">
        <v>10</v>
      </c>
      <c r="G4" s="6">
        <f t="shared" si="0"/>
        <v>27.027027027027028</v>
      </c>
      <c r="H4" s="14" t="s">
        <v>37</v>
      </c>
      <c r="I4" s="14"/>
      <c r="J4" s="1"/>
    </row>
    <row r="5" spans="1:10" x14ac:dyDescent="0.35">
      <c r="A5" s="4" t="s">
        <v>2</v>
      </c>
      <c r="B5" s="5" t="s">
        <v>53</v>
      </c>
      <c r="C5" s="4" t="s">
        <v>1</v>
      </c>
      <c r="D5" s="5">
        <v>28</v>
      </c>
      <c r="E5" s="4" t="s">
        <v>0</v>
      </c>
      <c r="F5" s="5">
        <v>9</v>
      </c>
      <c r="G5" s="6">
        <f t="shared" si="0"/>
        <v>32.142857142857146</v>
      </c>
      <c r="H5" s="14">
        <f>SUM(F3:F19)</f>
        <v>43</v>
      </c>
      <c r="I5" s="14"/>
      <c r="J5" s="1"/>
    </row>
    <row r="6" spans="1:10" x14ac:dyDescent="0.35">
      <c r="A6" s="4" t="s">
        <v>2</v>
      </c>
      <c r="B6" s="5" t="s">
        <v>54</v>
      </c>
      <c r="C6" s="4" t="s">
        <v>1</v>
      </c>
      <c r="D6" s="26">
        <v>0</v>
      </c>
      <c r="E6" s="4" t="s">
        <v>0</v>
      </c>
      <c r="F6" s="5">
        <v>0</v>
      </c>
      <c r="G6" s="6"/>
      <c r="H6" s="14"/>
      <c r="I6" s="14"/>
      <c r="J6" s="1"/>
    </row>
    <row r="7" spans="1:10" x14ac:dyDescent="0.35">
      <c r="A7" s="4" t="s">
        <v>2</v>
      </c>
      <c r="B7" s="5" t="s">
        <v>55</v>
      </c>
      <c r="C7" s="4" t="s">
        <v>1</v>
      </c>
      <c r="D7" s="5">
        <v>3</v>
      </c>
      <c r="E7" s="4" t="s">
        <v>0</v>
      </c>
      <c r="F7" s="5">
        <v>2</v>
      </c>
      <c r="G7" s="6">
        <f t="shared" si="0"/>
        <v>66.666666666666657</v>
      </c>
      <c r="H7" s="14"/>
      <c r="I7" s="14"/>
      <c r="J7" s="1"/>
    </row>
    <row r="8" spans="1:10" x14ac:dyDescent="0.35">
      <c r="A8" s="4" t="s">
        <v>2</v>
      </c>
      <c r="B8" s="5" t="s">
        <v>56</v>
      </c>
      <c r="C8" s="4" t="s">
        <v>1</v>
      </c>
      <c r="D8" s="5">
        <v>8</v>
      </c>
      <c r="E8" s="4" t="s">
        <v>0</v>
      </c>
      <c r="F8" s="5">
        <v>3</v>
      </c>
      <c r="G8" s="6">
        <f t="shared" si="0"/>
        <v>37.5</v>
      </c>
      <c r="H8" s="14"/>
      <c r="I8" s="14"/>
      <c r="J8" s="1"/>
    </row>
    <row r="9" spans="1:10" x14ac:dyDescent="0.35">
      <c r="A9" s="4" t="s">
        <v>2</v>
      </c>
      <c r="B9" s="5" t="s">
        <v>57</v>
      </c>
      <c r="C9" s="4" t="s">
        <v>1</v>
      </c>
      <c r="D9" s="5">
        <v>2</v>
      </c>
      <c r="E9" s="4" t="s">
        <v>0</v>
      </c>
      <c r="F9" s="5">
        <v>2</v>
      </c>
      <c r="G9" s="6">
        <f t="shared" si="0"/>
        <v>100</v>
      </c>
      <c r="H9" s="14"/>
      <c r="I9" s="14"/>
      <c r="J9" s="1"/>
    </row>
    <row r="10" spans="1:10" x14ac:dyDescent="0.35">
      <c r="A10" s="4" t="s">
        <v>2</v>
      </c>
      <c r="B10" s="5" t="s">
        <v>58</v>
      </c>
      <c r="C10" s="4" t="s">
        <v>1</v>
      </c>
      <c r="D10" s="26">
        <v>0</v>
      </c>
      <c r="E10" s="4" t="s">
        <v>0</v>
      </c>
      <c r="F10" s="5">
        <v>0</v>
      </c>
      <c r="G10" s="6"/>
      <c r="H10" s="14"/>
      <c r="I10" s="14"/>
      <c r="J10" s="1"/>
    </row>
    <row r="11" spans="1:10" x14ac:dyDescent="0.35">
      <c r="A11" s="4" t="s">
        <v>2</v>
      </c>
      <c r="B11" s="5" t="s">
        <v>59</v>
      </c>
      <c r="C11" s="4" t="s">
        <v>1</v>
      </c>
      <c r="D11" s="5">
        <v>9</v>
      </c>
      <c r="E11" s="4" t="s">
        <v>0</v>
      </c>
      <c r="F11" s="5">
        <v>5</v>
      </c>
      <c r="G11" s="6">
        <f t="shared" si="0"/>
        <v>55.555555555555557</v>
      </c>
      <c r="H11" s="14"/>
      <c r="I11" s="14"/>
      <c r="J11" s="1"/>
    </row>
    <row r="12" spans="1:10" x14ac:dyDescent="0.35">
      <c r="A12" s="4" t="s">
        <v>2</v>
      </c>
      <c r="B12" s="5" t="s">
        <v>60</v>
      </c>
      <c r="C12" s="4" t="s">
        <v>1</v>
      </c>
      <c r="D12" s="5">
        <v>7</v>
      </c>
      <c r="E12" s="4" t="s">
        <v>0</v>
      </c>
      <c r="F12" s="5">
        <v>2</v>
      </c>
      <c r="G12" s="6">
        <f t="shared" si="0"/>
        <v>28.571428571428569</v>
      </c>
      <c r="H12" s="14"/>
      <c r="I12" s="14"/>
      <c r="J12" s="1"/>
    </row>
    <row r="13" spans="1:10" x14ac:dyDescent="0.35">
      <c r="A13" s="4" t="s">
        <v>2</v>
      </c>
      <c r="B13" s="5" t="s">
        <v>61</v>
      </c>
      <c r="C13" s="4" t="s">
        <v>1</v>
      </c>
      <c r="D13" s="26">
        <v>0</v>
      </c>
      <c r="E13" s="4" t="s">
        <v>0</v>
      </c>
      <c r="F13" s="5">
        <v>0</v>
      </c>
      <c r="G13" s="6"/>
      <c r="H13" s="14"/>
      <c r="I13" s="14"/>
      <c r="J13" s="1"/>
    </row>
    <row r="14" spans="1:10" x14ac:dyDescent="0.35">
      <c r="A14" s="4" t="s">
        <v>2</v>
      </c>
      <c r="B14" s="5" t="s">
        <v>62</v>
      </c>
      <c r="C14" s="4" t="s">
        <v>1</v>
      </c>
      <c r="D14" s="5">
        <v>2</v>
      </c>
      <c r="E14" s="4" t="s">
        <v>0</v>
      </c>
      <c r="F14" s="5">
        <v>2</v>
      </c>
      <c r="G14" s="6">
        <f t="shared" si="0"/>
        <v>100</v>
      </c>
      <c r="H14" s="14"/>
      <c r="I14" s="14"/>
      <c r="J14" s="1"/>
    </row>
    <row r="15" spans="1:10" x14ac:dyDescent="0.35">
      <c r="A15" s="4" t="s">
        <v>2</v>
      </c>
      <c r="B15" s="5" t="s">
        <v>63</v>
      </c>
      <c r="C15" s="4" t="s">
        <v>1</v>
      </c>
      <c r="D15" s="26">
        <v>0</v>
      </c>
      <c r="E15" s="4" t="s">
        <v>0</v>
      </c>
      <c r="F15" s="5">
        <v>0</v>
      </c>
      <c r="G15" s="6"/>
      <c r="H15" s="14"/>
      <c r="I15" s="14"/>
      <c r="J15" s="1"/>
    </row>
    <row r="16" spans="1:10" x14ac:dyDescent="0.35">
      <c r="A16" s="4" t="s">
        <v>2</v>
      </c>
      <c r="B16" s="5" t="s">
        <v>64</v>
      </c>
      <c r="C16" s="4" t="s">
        <v>1</v>
      </c>
      <c r="D16" s="5">
        <v>3</v>
      </c>
      <c r="E16" s="4" t="s">
        <v>0</v>
      </c>
      <c r="F16" s="5">
        <v>3</v>
      </c>
      <c r="G16" s="6">
        <f t="shared" si="0"/>
        <v>100</v>
      </c>
      <c r="H16" s="14"/>
      <c r="I16" s="14"/>
      <c r="J16" s="1"/>
    </row>
    <row r="17" spans="1:36" x14ac:dyDescent="0.35">
      <c r="A17" s="4" t="s">
        <v>2</v>
      </c>
      <c r="B17" s="5" t="s">
        <v>65</v>
      </c>
      <c r="C17" s="4" t="s">
        <v>1</v>
      </c>
      <c r="D17" s="5">
        <v>1</v>
      </c>
      <c r="E17" s="4" t="s">
        <v>0</v>
      </c>
      <c r="F17" s="5">
        <v>1</v>
      </c>
      <c r="G17" s="6">
        <f t="shared" si="0"/>
        <v>100</v>
      </c>
      <c r="H17" s="14"/>
      <c r="I17" s="14"/>
      <c r="J17" s="1"/>
    </row>
    <row r="18" spans="1:36" x14ac:dyDescent="0.35">
      <c r="A18" s="4" t="s">
        <v>2</v>
      </c>
      <c r="B18" s="5" t="s">
        <v>66</v>
      </c>
      <c r="C18" s="4" t="s">
        <v>1</v>
      </c>
      <c r="D18" s="26">
        <v>0</v>
      </c>
      <c r="E18" s="4" t="s">
        <v>0</v>
      </c>
      <c r="F18" s="5">
        <v>0</v>
      </c>
      <c r="G18" s="6"/>
      <c r="H18" s="14"/>
      <c r="I18" s="14"/>
      <c r="J18" s="1"/>
    </row>
    <row r="19" spans="1:36" ht="15" thickBot="1" x14ac:dyDescent="0.4">
      <c r="A19" s="10" t="s">
        <v>2</v>
      </c>
      <c r="B19" s="11" t="s">
        <v>67</v>
      </c>
      <c r="C19" s="10" t="s">
        <v>1</v>
      </c>
      <c r="D19" s="27">
        <v>0</v>
      </c>
      <c r="E19" s="10" t="s">
        <v>0</v>
      </c>
      <c r="F19" s="11">
        <v>0</v>
      </c>
      <c r="G19" s="12"/>
      <c r="H19" s="14"/>
      <c r="I19" s="14"/>
      <c r="J19" s="1"/>
    </row>
    <row r="20" spans="1:36" ht="15" thickTop="1" x14ac:dyDescent="0.35">
      <c r="A20" s="7" t="s">
        <v>11</v>
      </c>
      <c r="B20" s="8"/>
      <c r="C20" s="8"/>
      <c r="D20" s="9">
        <f t="shared" ref="D20:F20" si="1">AVERAGE(D2:D19)</f>
        <v>10.277777777777779</v>
      </c>
      <c r="E20" s="9"/>
      <c r="F20" s="9">
        <f t="shared" si="1"/>
        <v>2.7777777777777777</v>
      </c>
      <c r="G20" s="9">
        <f>AVERAGE(G2:G19)</f>
        <v>56.084924209924203</v>
      </c>
      <c r="H20" s="14"/>
      <c r="I20" s="14"/>
      <c r="J20" s="1"/>
    </row>
    <row r="21" spans="1:36" x14ac:dyDescent="0.35">
      <c r="A21" s="4" t="s">
        <v>9</v>
      </c>
      <c r="B21" s="5"/>
      <c r="C21" s="5"/>
      <c r="D21" s="5">
        <f>SUM(D2:D19)</f>
        <v>185</v>
      </c>
      <c r="E21" s="5"/>
      <c r="F21" s="5">
        <f>SUM(F2:F19)</f>
        <v>50</v>
      </c>
      <c r="G21" s="5"/>
      <c r="H21" s="1"/>
      <c r="I21" s="1"/>
      <c r="J21" s="1"/>
    </row>
    <row r="22" spans="1:36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28" t="s">
        <v>3</v>
      </c>
      <c r="B23" s="28"/>
      <c r="C23" s="28"/>
      <c r="D23" s="28"/>
      <c r="E23" s="28"/>
      <c r="F23" s="28"/>
      <c r="G23" s="3" t="s">
        <v>10</v>
      </c>
      <c r="H23" s="13"/>
      <c r="I23" s="13"/>
      <c r="J23" s="1"/>
      <c r="K23" s="28" t="s">
        <v>7</v>
      </c>
      <c r="L23" s="28"/>
      <c r="M23" s="28"/>
      <c r="N23" s="28"/>
      <c r="O23" s="28"/>
      <c r="P23" s="28"/>
      <c r="Q23" s="3" t="s">
        <v>10</v>
      </c>
      <c r="R23" s="13"/>
      <c r="S23" s="13"/>
      <c r="T23" s="1"/>
      <c r="U23" s="28" t="s">
        <v>8</v>
      </c>
      <c r="V23" s="28"/>
      <c r="W23" s="28"/>
      <c r="X23" s="28"/>
      <c r="Y23" s="28"/>
      <c r="Z23" s="28"/>
      <c r="AA23" s="3" t="s">
        <v>10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50</v>
      </c>
      <c r="C24" s="4" t="s">
        <v>1</v>
      </c>
      <c r="D24" s="5">
        <v>30</v>
      </c>
      <c r="E24" s="4" t="s">
        <v>0</v>
      </c>
      <c r="F24" s="5">
        <v>27</v>
      </c>
      <c r="G24" s="6">
        <f>(F24/D24)*100</f>
        <v>90</v>
      </c>
      <c r="H24" s="14" t="s">
        <v>34</v>
      </c>
      <c r="I24" s="14"/>
      <c r="J24" s="1"/>
      <c r="K24" s="4" t="s">
        <v>2</v>
      </c>
      <c r="L24" s="5" t="s">
        <v>50</v>
      </c>
      <c r="M24" s="4" t="s">
        <v>1</v>
      </c>
      <c r="N24" s="5">
        <v>6</v>
      </c>
      <c r="O24" s="4" t="s">
        <v>0</v>
      </c>
      <c r="P24" s="5">
        <v>4</v>
      </c>
      <c r="Q24" s="6">
        <f>(P24/N24)*100</f>
        <v>66.666666666666657</v>
      </c>
      <c r="R24" s="14" t="s">
        <v>34</v>
      </c>
      <c r="S24" s="14"/>
      <c r="T24" s="1"/>
      <c r="U24" s="4" t="s">
        <v>2</v>
      </c>
      <c r="V24" s="5" t="s">
        <v>50</v>
      </c>
      <c r="W24" s="4" t="s">
        <v>1</v>
      </c>
      <c r="X24" s="5">
        <v>3</v>
      </c>
      <c r="Y24" s="4" t="s">
        <v>0</v>
      </c>
      <c r="Z24" s="5">
        <v>2</v>
      </c>
      <c r="AA24" s="6">
        <f>(Z24/X24)*100</f>
        <v>66.666666666666657</v>
      </c>
      <c r="AB24" s="14" t="s">
        <v>34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51</v>
      </c>
      <c r="C25" s="4" t="s">
        <v>1</v>
      </c>
      <c r="D25" s="5">
        <v>7</v>
      </c>
      <c r="E25" s="4" t="s">
        <v>0</v>
      </c>
      <c r="F25" s="5">
        <v>7</v>
      </c>
      <c r="G25" s="6">
        <f t="shared" ref="G25:G40" si="2">(F25/D25)*100</f>
        <v>100</v>
      </c>
      <c r="H25" s="14">
        <f>F24</f>
        <v>27</v>
      </c>
      <c r="I25" s="14"/>
      <c r="J25" s="1"/>
      <c r="K25" s="4" t="s">
        <v>2</v>
      </c>
      <c r="L25" s="5" t="s">
        <v>51</v>
      </c>
      <c r="M25" s="4" t="s">
        <v>1</v>
      </c>
      <c r="N25" s="5">
        <v>54</v>
      </c>
      <c r="O25" s="4" t="s">
        <v>0</v>
      </c>
      <c r="P25" s="5">
        <v>26</v>
      </c>
      <c r="Q25" s="6">
        <f t="shared" ref="Q25:Q40" si="3">(P25/N25)*100</f>
        <v>48.148148148148145</v>
      </c>
      <c r="R25" s="14">
        <f>P24</f>
        <v>4</v>
      </c>
      <c r="S25" s="14"/>
      <c r="T25" s="1"/>
      <c r="U25" s="4" t="s">
        <v>2</v>
      </c>
      <c r="V25" s="5" t="s">
        <v>51</v>
      </c>
      <c r="W25" s="4" t="s">
        <v>1</v>
      </c>
      <c r="X25" s="5">
        <v>3</v>
      </c>
      <c r="Y25" s="4" t="s">
        <v>0</v>
      </c>
      <c r="Z25" s="5">
        <v>1</v>
      </c>
      <c r="AA25" s="6">
        <f t="shared" ref="AA25:AA39" si="4">(Z25/X25)*100</f>
        <v>33.333333333333329</v>
      </c>
      <c r="AB25" s="14">
        <f>Z24</f>
        <v>2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4" t="s">
        <v>2</v>
      </c>
      <c r="B26" s="5" t="s">
        <v>52</v>
      </c>
      <c r="C26" s="4" t="s">
        <v>1</v>
      </c>
      <c r="D26" s="5">
        <v>46</v>
      </c>
      <c r="E26" s="4" t="s">
        <v>0</v>
      </c>
      <c r="F26" s="5">
        <v>39</v>
      </c>
      <c r="G26" s="6">
        <f t="shared" si="2"/>
        <v>84.782608695652172</v>
      </c>
      <c r="H26" s="14" t="s">
        <v>37</v>
      </c>
      <c r="I26" s="14"/>
      <c r="J26" s="1"/>
      <c r="K26" s="4" t="s">
        <v>2</v>
      </c>
      <c r="L26" s="5" t="s">
        <v>52</v>
      </c>
      <c r="M26" s="4" t="s">
        <v>1</v>
      </c>
      <c r="N26" s="5">
        <v>21</v>
      </c>
      <c r="O26" s="4" t="s">
        <v>0</v>
      </c>
      <c r="P26" s="5">
        <v>15</v>
      </c>
      <c r="Q26" s="6">
        <f t="shared" si="3"/>
        <v>71.428571428571431</v>
      </c>
      <c r="R26" s="14" t="s">
        <v>37</v>
      </c>
      <c r="S26" s="14"/>
      <c r="T26" s="1"/>
      <c r="U26" s="4" t="s">
        <v>2</v>
      </c>
      <c r="V26" s="5" t="s">
        <v>52</v>
      </c>
      <c r="W26" s="4" t="s">
        <v>1</v>
      </c>
      <c r="X26" s="5">
        <v>83</v>
      </c>
      <c r="Y26" s="4" t="s">
        <v>0</v>
      </c>
      <c r="Z26" s="5">
        <v>60</v>
      </c>
      <c r="AA26" s="6">
        <f t="shared" si="4"/>
        <v>72.289156626506028</v>
      </c>
      <c r="AB26" s="14" t="s">
        <v>37</v>
      </c>
      <c r="AC26" s="1"/>
      <c r="AD26" s="1"/>
      <c r="AE26" s="1"/>
      <c r="AF26" s="1"/>
      <c r="AG26" s="1"/>
      <c r="AH26" s="1"/>
      <c r="AI26" s="1"/>
      <c r="AJ26" s="1"/>
    </row>
    <row r="27" spans="1:36" x14ac:dyDescent="0.35">
      <c r="A27" s="4" t="s">
        <v>2</v>
      </c>
      <c r="B27" s="5" t="s">
        <v>53</v>
      </c>
      <c r="C27" s="4" t="s">
        <v>1</v>
      </c>
      <c r="D27" s="5">
        <v>23</v>
      </c>
      <c r="E27" s="4" t="s">
        <v>0</v>
      </c>
      <c r="F27" s="5">
        <v>18</v>
      </c>
      <c r="G27" s="6">
        <f t="shared" si="2"/>
        <v>78.260869565217391</v>
      </c>
      <c r="H27" s="14">
        <f>SUM(F25:F41)</f>
        <v>254</v>
      </c>
      <c r="I27" s="14"/>
      <c r="J27" s="1"/>
      <c r="K27" s="4" t="s">
        <v>2</v>
      </c>
      <c r="L27" s="5" t="s">
        <v>53</v>
      </c>
      <c r="M27" s="4" t="s">
        <v>1</v>
      </c>
      <c r="N27" s="5">
        <v>22</v>
      </c>
      <c r="O27" s="4" t="s">
        <v>0</v>
      </c>
      <c r="P27" s="5">
        <v>12</v>
      </c>
      <c r="Q27" s="6">
        <f t="shared" si="3"/>
        <v>54.54545454545454</v>
      </c>
      <c r="R27" s="14">
        <f>SUM(P25:P41)</f>
        <v>130</v>
      </c>
      <c r="S27" s="14"/>
      <c r="T27" s="1"/>
      <c r="U27" s="4" t="s">
        <v>2</v>
      </c>
      <c r="V27" s="5" t="s">
        <v>53</v>
      </c>
      <c r="W27" s="4" t="s">
        <v>1</v>
      </c>
      <c r="X27" s="5">
        <v>15</v>
      </c>
      <c r="Y27" s="4" t="s">
        <v>0</v>
      </c>
      <c r="Z27" s="5">
        <v>11</v>
      </c>
      <c r="AA27" s="6">
        <f t="shared" si="4"/>
        <v>73.333333333333329</v>
      </c>
      <c r="AB27" s="14">
        <f>SUM(Z25:Z41)</f>
        <v>146</v>
      </c>
      <c r="AC27" s="1"/>
      <c r="AD27" s="1"/>
      <c r="AE27" s="1"/>
      <c r="AF27" s="1"/>
      <c r="AG27" s="1"/>
      <c r="AH27" s="1"/>
      <c r="AI27" s="1"/>
      <c r="AJ27" s="1"/>
    </row>
    <row r="28" spans="1:36" x14ac:dyDescent="0.35">
      <c r="A28" s="4" t="s">
        <v>2</v>
      </c>
      <c r="B28" s="5" t="s">
        <v>54</v>
      </c>
      <c r="C28" s="4" t="s">
        <v>1</v>
      </c>
      <c r="D28" s="5">
        <v>97</v>
      </c>
      <c r="E28" s="4" t="s">
        <v>0</v>
      </c>
      <c r="F28" s="5">
        <v>65</v>
      </c>
      <c r="G28" s="6">
        <f t="shared" si="2"/>
        <v>67.010309278350505</v>
      </c>
      <c r="H28" s="14"/>
      <c r="I28" s="14"/>
      <c r="J28" s="1"/>
      <c r="K28" s="4" t="s">
        <v>2</v>
      </c>
      <c r="L28" s="5" t="s">
        <v>54</v>
      </c>
      <c r="M28" s="4" t="s">
        <v>1</v>
      </c>
      <c r="N28" s="5">
        <v>6</v>
      </c>
      <c r="O28" s="4" t="s">
        <v>0</v>
      </c>
      <c r="P28" s="5">
        <v>5</v>
      </c>
      <c r="Q28" s="6">
        <f t="shared" si="3"/>
        <v>83.333333333333343</v>
      </c>
      <c r="R28" s="14"/>
      <c r="S28" s="14"/>
      <c r="T28" s="1"/>
      <c r="U28" s="4" t="s">
        <v>2</v>
      </c>
      <c r="V28" s="5" t="s">
        <v>54</v>
      </c>
      <c r="W28" s="4" t="s">
        <v>1</v>
      </c>
      <c r="X28" s="5">
        <v>19</v>
      </c>
      <c r="Y28" s="4" t="s">
        <v>0</v>
      </c>
      <c r="Z28" s="5">
        <v>15</v>
      </c>
      <c r="AA28" s="6">
        <f t="shared" si="4"/>
        <v>78.94736842105263</v>
      </c>
      <c r="AC28" s="1"/>
      <c r="AD28" s="1"/>
      <c r="AE28" s="1"/>
      <c r="AF28" s="1"/>
      <c r="AG28" s="1"/>
      <c r="AH28" s="1"/>
      <c r="AI28" s="1"/>
      <c r="AJ28" s="1"/>
    </row>
    <row r="29" spans="1:36" x14ac:dyDescent="0.35">
      <c r="A29" s="4" t="s">
        <v>2</v>
      </c>
      <c r="B29" s="5" t="s">
        <v>55</v>
      </c>
      <c r="C29" s="4" t="s">
        <v>1</v>
      </c>
      <c r="D29" s="5">
        <v>22</v>
      </c>
      <c r="E29" s="4" t="s">
        <v>0</v>
      </c>
      <c r="F29" s="5">
        <v>18</v>
      </c>
      <c r="G29" s="6">
        <f t="shared" si="2"/>
        <v>81.818181818181827</v>
      </c>
      <c r="H29" s="14"/>
      <c r="I29" s="14"/>
      <c r="J29" s="1"/>
      <c r="K29" s="4" t="s">
        <v>2</v>
      </c>
      <c r="L29" s="5" t="s">
        <v>55</v>
      </c>
      <c r="M29" s="4" t="s">
        <v>1</v>
      </c>
      <c r="N29" s="5">
        <v>33</v>
      </c>
      <c r="O29" s="4" t="s">
        <v>0</v>
      </c>
      <c r="P29" s="5">
        <v>26</v>
      </c>
      <c r="Q29" s="6">
        <f t="shared" si="3"/>
        <v>78.787878787878782</v>
      </c>
      <c r="R29" s="14"/>
      <c r="S29" s="14"/>
      <c r="T29" s="1"/>
      <c r="U29" s="4" t="s">
        <v>2</v>
      </c>
      <c r="V29" s="5" t="s">
        <v>55</v>
      </c>
      <c r="W29" s="4" t="s">
        <v>1</v>
      </c>
      <c r="X29" s="5">
        <v>24</v>
      </c>
      <c r="Y29" s="4" t="s">
        <v>0</v>
      </c>
      <c r="Z29" s="5">
        <v>14</v>
      </c>
      <c r="AA29" s="6">
        <f t="shared" si="4"/>
        <v>58.333333333333336</v>
      </c>
      <c r="AC29" s="1"/>
      <c r="AD29" s="1"/>
      <c r="AE29" s="1"/>
      <c r="AF29" s="1"/>
      <c r="AG29" s="1"/>
      <c r="AH29" s="1"/>
      <c r="AI29" s="1"/>
      <c r="AJ29" s="1"/>
    </row>
    <row r="30" spans="1:36" x14ac:dyDescent="0.35">
      <c r="A30" s="4" t="s">
        <v>2</v>
      </c>
      <c r="B30" s="5" t="s">
        <v>56</v>
      </c>
      <c r="C30" s="4" t="s">
        <v>1</v>
      </c>
      <c r="D30" s="5">
        <v>14</v>
      </c>
      <c r="E30" s="4" t="s">
        <v>0</v>
      </c>
      <c r="F30" s="5">
        <v>12</v>
      </c>
      <c r="G30" s="6">
        <f t="shared" si="2"/>
        <v>85.714285714285708</v>
      </c>
      <c r="H30" s="14"/>
      <c r="I30" s="14"/>
      <c r="J30" s="1"/>
      <c r="K30" s="4" t="s">
        <v>2</v>
      </c>
      <c r="L30" s="5" t="s">
        <v>56</v>
      </c>
      <c r="M30" s="4" t="s">
        <v>1</v>
      </c>
      <c r="N30" s="5">
        <v>8</v>
      </c>
      <c r="O30" s="4" t="s">
        <v>0</v>
      </c>
      <c r="P30" s="5">
        <v>3</v>
      </c>
      <c r="Q30" s="6">
        <f t="shared" si="3"/>
        <v>37.5</v>
      </c>
      <c r="R30" s="14"/>
      <c r="S30" s="14"/>
      <c r="T30" s="1"/>
      <c r="U30" s="4" t="s">
        <v>2</v>
      </c>
      <c r="V30" s="5" t="s">
        <v>56</v>
      </c>
      <c r="W30" s="4" t="s">
        <v>1</v>
      </c>
      <c r="X30" s="5">
        <v>11</v>
      </c>
      <c r="Y30" s="4" t="s">
        <v>0</v>
      </c>
      <c r="Z30" s="5">
        <v>10</v>
      </c>
      <c r="AA30" s="6">
        <f t="shared" si="4"/>
        <v>90.909090909090907</v>
      </c>
      <c r="AC30" s="1"/>
      <c r="AD30" s="1"/>
      <c r="AE30" s="1"/>
      <c r="AF30" s="1"/>
      <c r="AG30" s="1"/>
      <c r="AH30" s="1"/>
      <c r="AI30" s="1"/>
      <c r="AJ30" s="1"/>
    </row>
    <row r="31" spans="1:36" x14ac:dyDescent="0.35">
      <c r="A31" s="4" t="s">
        <v>2</v>
      </c>
      <c r="B31" s="5" t="s">
        <v>57</v>
      </c>
      <c r="C31" s="4" t="s">
        <v>1</v>
      </c>
      <c r="D31" s="5">
        <v>17</v>
      </c>
      <c r="E31" s="4" t="s">
        <v>0</v>
      </c>
      <c r="F31" s="5">
        <v>16</v>
      </c>
      <c r="G31" s="6">
        <f t="shared" si="2"/>
        <v>94.117647058823522</v>
      </c>
      <c r="H31" s="14"/>
      <c r="I31" s="14"/>
      <c r="J31" s="1"/>
      <c r="K31" s="4" t="s">
        <v>2</v>
      </c>
      <c r="L31" s="5" t="s">
        <v>57</v>
      </c>
      <c r="M31" s="4" t="s">
        <v>1</v>
      </c>
      <c r="N31" s="5">
        <v>7</v>
      </c>
      <c r="O31" s="4" t="s">
        <v>0</v>
      </c>
      <c r="P31" s="5">
        <v>6</v>
      </c>
      <c r="Q31" s="6">
        <f t="shared" si="3"/>
        <v>85.714285714285708</v>
      </c>
      <c r="R31" s="14"/>
      <c r="S31" s="14"/>
      <c r="T31" s="1"/>
      <c r="U31" s="4" t="s">
        <v>2</v>
      </c>
      <c r="V31" s="5" t="s">
        <v>57</v>
      </c>
      <c r="W31" s="4" t="s">
        <v>1</v>
      </c>
      <c r="X31" s="5">
        <v>7</v>
      </c>
      <c r="Y31" s="4" t="s">
        <v>0</v>
      </c>
      <c r="Z31" s="5">
        <v>4</v>
      </c>
      <c r="AA31" s="6">
        <f t="shared" si="4"/>
        <v>57.142857142857139</v>
      </c>
      <c r="AC31" s="1"/>
      <c r="AD31" s="1"/>
      <c r="AE31" s="1"/>
      <c r="AF31" s="1"/>
      <c r="AG31" s="1"/>
      <c r="AH31" s="1"/>
      <c r="AI31" s="1"/>
      <c r="AJ31" s="1"/>
    </row>
    <row r="32" spans="1:36" x14ac:dyDescent="0.35">
      <c r="A32" s="4" t="s">
        <v>2</v>
      </c>
      <c r="B32" s="5" t="s">
        <v>58</v>
      </c>
      <c r="C32" s="4" t="s">
        <v>1</v>
      </c>
      <c r="D32" s="5">
        <v>42</v>
      </c>
      <c r="E32" s="4" t="s">
        <v>0</v>
      </c>
      <c r="F32" s="5">
        <v>33</v>
      </c>
      <c r="G32" s="6">
        <f t="shared" si="2"/>
        <v>78.571428571428569</v>
      </c>
      <c r="H32" s="14"/>
      <c r="I32" s="14"/>
      <c r="J32" s="1"/>
      <c r="K32" s="4" t="s">
        <v>2</v>
      </c>
      <c r="L32" s="5" t="s">
        <v>58</v>
      </c>
      <c r="M32" s="4" t="s">
        <v>1</v>
      </c>
      <c r="N32" s="5">
        <v>15</v>
      </c>
      <c r="O32" s="4" t="s">
        <v>0</v>
      </c>
      <c r="P32" s="5">
        <v>14</v>
      </c>
      <c r="Q32" s="6">
        <f t="shared" si="3"/>
        <v>93.333333333333329</v>
      </c>
      <c r="R32" s="14"/>
      <c r="S32" s="14"/>
      <c r="T32" s="1"/>
      <c r="U32" s="4" t="s">
        <v>2</v>
      </c>
      <c r="V32" s="5" t="s">
        <v>58</v>
      </c>
      <c r="W32" s="4" t="s">
        <v>1</v>
      </c>
      <c r="X32" s="5">
        <v>25</v>
      </c>
      <c r="Y32" s="4" t="s">
        <v>0</v>
      </c>
      <c r="Z32" s="5">
        <v>20</v>
      </c>
      <c r="AA32" s="6">
        <f t="shared" si="4"/>
        <v>80</v>
      </c>
      <c r="AC32" s="1"/>
      <c r="AD32" s="1"/>
      <c r="AE32" s="1"/>
      <c r="AF32" s="1"/>
      <c r="AG32" s="1"/>
      <c r="AH32" s="1"/>
      <c r="AI32" s="1"/>
      <c r="AJ32" s="1"/>
    </row>
    <row r="33" spans="1:36" x14ac:dyDescent="0.35">
      <c r="A33" s="4" t="s">
        <v>2</v>
      </c>
      <c r="B33" s="5" t="s">
        <v>59</v>
      </c>
      <c r="C33" s="4" t="s">
        <v>1</v>
      </c>
      <c r="D33" s="26">
        <v>0</v>
      </c>
      <c r="E33" s="4" t="s">
        <v>0</v>
      </c>
      <c r="F33" s="5">
        <v>0</v>
      </c>
      <c r="G33" s="6"/>
      <c r="H33" s="14"/>
      <c r="I33" s="14"/>
      <c r="J33" s="1"/>
      <c r="K33" s="4" t="s">
        <v>2</v>
      </c>
      <c r="L33" s="5" t="s">
        <v>59</v>
      </c>
      <c r="M33" s="4" t="s">
        <v>1</v>
      </c>
      <c r="N33" s="5">
        <v>1</v>
      </c>
      <c r="O33" s="4" t="s">
        <v>0</v>
      </c>
      <c r="P33" s="5">
        <v>1</v>
      </c>
      <c r="Q33" s="6">
        <f t="shared" si="3"/>
        <v>100</v>
      </c>
      <c r="R33" s="14"/>
      <c r="S33" s="14"/>
      <c r="T33" s="1"/>
      <c r="U33" s="4" t="s">
        <v>2</v>
      </c>
      <c r="V33" s="5" t="s">
        <v>59</v>
      </c>
      <c r="W33" s="4" t="s">
        <v>1</v>
      </c>
      <c r="X33" s="5">
        <v>1</v>
      </c>
      <c r="Y33" s="4" t="s">
        <v>0</v>
      </c>
      <c r="Z33" s="5">
        <v>1</v>
      </c>
      <c r="AA33" s="6">
        <f t="shared" si="4"/>
        <v>100</v>
      </c>
      <c r="AC33" s="1"/>
      <c r="AD33" s="1"/>
      <c r="AE33" s="1"/>
      <c r="AF33" s="1"/>
      <c r="AG33" s="1"/>
      <c r="AH33" s="1"/>
      <c r="AI33" s="1"/>
      <c r="AJ33" s="1"/>
    </row>
    <row r="34" spans="1:36" x14ac:dyDescent="0.35">
      <c r="A34" s="4" t="s">
        <v>2</v>
      </c>
      <c r="B34" s="5" t="s">
        <v>60</v>
      </c>
      <c r="C34" s="4" t="s">
        <v>1</v>
      </c>
      <c r="D34" s="26">
        <v>0</v>
      </c>
      <c r="E34" s="4" t="s">
        <v>0</v>
      </c>
      <c r="F34" s="5">
        <v>0</v>
      </c>
      <c r="G34" s="6"/>
      <c r="H34" s="14"/>
      <c r="I34" s="14"/>
      <c r="J34" s="1"/>
      <c r="K34" s="4" t="s">
        <v>2</v>
      </c>
      <c r="L34" s="5" t="s">
        <v>60</v>
      </c>
      <c r="M34" s="4" t="s">
        <v>1</v>
      </c>
      <c r="N34" s="5">
        <v>8</v>
      </c>
      <c r="O34" s="4" t="s">
        <v>0</v>
      </c>
      <c r="P34" s="5">
        <v>6</v>
      </c>
      <c r="Q34" s="6">
        <f t="shared" si="3"/>
        <v>75</v>
      </c>
      <c r="R34" s="14"/>
      <c r="S34" s="14"/>
      <c r="T34" s="1"/>
      <c r="U34" s="4" t="s">
        <v>2</v>
      </c>
      <c r="V34" s="5" t="s">
        <v>60</v>
      </c>
      <c r="W34" s="4" t="s">
        <v>1</v>
      </c>
      <c r="X34" s="5">
        <v>8</v>
      </c>
      <c r="Y34" s="4" t="s">
        <v>0</v>
      </c>
      <c r="Z34" s="5">
        <v>4</v>
      </c>
      <c r="AA34" s="6">
        <f t="shared" si="4"/>
        <v>50</v>
      </c>
      <c r="AC34" s="1"/>
      <c r="AD34" s="1"/>
      <c r="AE34" s="1"/>
      <c r="AF34" s="1"/>
      <c r="AG34" s="1"/>
      <c r="AH34" s="1"/>
      <c r="AI34" s="1"/>
      <c r="AJ34" s="1"/>
    </row>
    <row r="35" spans="1:36" x14ac:dyDescent="0.35">
      <c r="A35" s="4" t="s">
        <v>2</v>
      </c>
      <c r="B35" s="5" t="s">
        <v>61</v>
      </c>
      <c r="C35" s="4" t="s">
        <v>1</v>
      </c>
      <c r="D35" s="26">
        <v>0</v>
      </c>
      <c r="E35" s="4" t="s">
        <v>0</v>
      </c>
      <c r="F35" s="5">
        <v>0</v>
      </c>
      <c r="G35" s="6"/>
      <c r="H35" s="14"/>
      <c r="I35" s="14"/>
      <c r="J35" s="1"/>
      <c r="K35" s="4" t="s">
        <v>2</v>
      </c>
      <c r="L35" s="5" t="s">
        <v>61</v>
      </c>
      <c r="M35" s="4" t="s">
        <v>1</v>
      </c>
      <c r="N35" s="26">
        <v>0</v>
      </c>
      <c r="O35" s="4" t="s">
        <v>0</v>
      </c>
      <c r="P35" s="5">
        <v>0</v>
      </c>
      <c r="Q35" s="6"/>
      <c r="R35" s="14"/>
      <c r="S35" s="14"/>
      <c r="T35" s="1"/>
      <c r="U35" s="4" t="s">
        <v>2</v>
      </c>
      <c r="V35" s="5" t="s">
        <v>61</v>
      </c>
      <c r="W35" s="4" t="s">
        <v>1</v>
      </c>
      <c r="X35" s="26">
        <v>0</v>
      </c>
      <c r="Y35" s="4" t="s">
        <v>0</v>
      </c>
      <c r="Z35" s="5">
        <v>0</v>
      </c>
      <c r="AA35" s="6"/>
      <c r="AC35" s="1"/>
      <c r="AD35" s="1"/>
      <c r="AE35" s="1"/>
      <c r="AF35" s="1"/>
      <c r="AG35" s="1"/>
      <c r="AH35" s="1"/>
      <c r="AI35" s="1"/>
      <c r="AJ35" s="1"/>
    </row>
    <row r="36" spans="1:36" x14ac:dyDescent="0.35">
      <c r="A36" s="4" t="s">
        <v>2</v>
      </c>
      <c r="B36" s="5" t="s">
        <v>62</v>
      </c>
      <c r="C36" s="4" t="s">
        <v>1</v>
      </c>
      <c r="D36" s="5">
        <v>4</v>
      </c>
      <c r="E36" s="4" t="s">
        <v>0</v>
      </c>
      <c r="F36" s="5">
        <v>4</v>
      </c>
      <c r="G36" s="6">
        <f t="shared" si="2"/>
        <v>100</v>
      </c>
      <c r="H36" s="14"/>
      <c r="I36" s="14"/>
      <c r="J36" s="1"/>
      <c r="K36" s="4" t="s">
        <v>2</v>
      </c>
      <c r="L36" s="5" t="s">
        <v>62</v>
      </c>
      <c r="M36" s="4" t="s">
        <v>1</v>
      </c>
      <c r="N36" s="5">
        <v>6</v>
      </c>
      <c r="O36" s="4" t="s">
        <v>0</v>
      </c>
      <c r="P36" s="5">
        <v>3</v>
      </c>
      <c r="Q36" s="6">
        <f t="shared" si="3"/>
        <v>50</v>
      </c>
      <c r="R36" s="14"/>
      <c r="S36" s="14"/>
      <c r="T36" s="1"/>
      <c r="U36" s="4" t="s">
        <v>2</v>
      </c>
      <c r="V36" s="5" t="s">
        <v>62</v>
      </c>
      <c r="W36" s="4" t="s">
        <v>1</v>
      </c>
      <c r="X36" s="26">
        <v>0</v>
      </c>
      <c r="Y36" s="4" t="s">
        <v>0</v>
      </c>
      <c r="Z36" s="5">
        <v>0</v>
      </c>
      <c r="AA36" s="6"/>
      <c r="AC36" s="1"/>
      <c r="AD36" s="1"/>
      <c r="AE36" s="1"/>
      <c r="AF36" s="1"/>
      <c r="AG36" s="1"/>
      <c r="AH36" s="1"/>
      <c r="AI36" s="1"/>
      <c r="AJ36" s="1"/>
    </row>
    <row r="37" spans="1:36" x14ac:dyDescent="0.35">
      <c r="A37" s="4" t="s">
        <v>2</v>
      </c>
      <c r="B37" s="5" t="s">
        <v>63</v>
      </c>
      <c r="C37" s="4" t="s">
        <v>1</v>
      </c>
      <c r="D37" s="5">
        <v>18</v>
      </c>
      <c r="E37" s="4" t="s">
        <v>0</v>
      </c>
      <c r="F37" s="5">
        <v>13</v>
      </c>
      <c r="G37" s="6">
        <f t="shared" si="2"/>
        <v>72.222222222222214</v>
      </c>
      <c r="H37" s="14"/>
      <c r="I37" s="14"/>
      <c r="J37" s="1"/>
      <c r="K37" s="4" t="s">
        <v>2</v>
      </c>
      <c r="L37" s="5" t="s">
        <v>63</v>
      </c>
      <c r="M37" s="4" t="s">
        <v>1</v>
      </c>
      <c r="N37" s="5">
        <v>7</v>
      </c>
      <c r="O37" s="4" t="s">
        <v>0</v>
      </c>
      <c r="P37" s="5">
        <v>6</v>
      </c>
      <c r="Q37" s="6">
        <f t="shared" si="3"/>
        <v>85.714285714285708</v>
      </c>
      <c r="R37" s="14"/>
      <c r="S37" s="14"/>
      <c r="T37" s="1"/>
      <c r="U37" s="4" t="s">
        <v>2</v>
      </c>
      <c r="V37" s="5" t="s">
        <v>63</v>
      </c>
      <c r="W37" s="4" t="s">
        <v>1</v>
      </c>
      <c r="X37" s="5">
        <v>1</v>
      </c>
      <c r="Y37" s="4" t="s">
        <v>0</v>
      </c>
      <c r="Z37" s="5">
        <v>1</v>
      </c>
      <c r="AA37" s="6">
        <f t="shared" si="4"/>
        <v>100</v>
      </c>
      <c r="AC37" s="1"/>
      <c r="AD37" s="1"/>
      <c r="AE37" s="1"/>
      <c r="AF37" s="1"/>
      <c r="AG37" s="1"/>
      <c r="AH37" s="1"/>
      <c r="AI37" s="1"/>
      <c r="AJ37" s="1"/>
    </row>
    <row r="38" spans="1:36" x14ac:dyDescent="0.35">
      <c r="A38" s="4" t="s">
        <v>2</v>
      </c>
      <c r="B38" s="5" t="s">
        <v>64</v>
      </c>
      <c r="C38" s="4" t="s">
        <v>1</v>
      </c>
      <c r="D38" s="5">
        <v>25</v>
      </c>
      <c r="E38" s="4" t="s">
        <v>0</v>
      </c>
      <c r="F38" s="5">
        <v>20</v>
      </c>
      <c r="G38" s="6">
        <f t="shared" si="2"/>
        <v>80</v>
      </c>
      <c r="H38" s="14"/>
      <c r="I38" s="14"/>
      <c r="J38" s="1"/>
      <c r="K38" s="4" t="s">
        <v>2</v>
      </c>
      <c r="L38" s="5" t="s">
        <v>64</v>
      </c>
      <c r="M38" s="4" t="s">
        <v>1</v>
      </c>
      <c r="N38" s="5">
        <v>1</v>
      </c>
      <c r="O38" s="4" t="s">
        <v>0</v>
      </c>
      <c r="P38" s="5">
        <v>1</v>
      </c>
      <c r="Q38" s="6">
        <f t="shared" si="3"/>
        <v>100</v>
      </c>
      <c r="R38" s="14"/>
      <c r="S38" s="14"/>
      <c r="T38" s="1"/>
      <c r="U38" s="4" t="s">
        <v>2</v>
      </c>
      <c r="V38" s="5" t="s">
        <v>64</v>
      </c>
      <c r="W38" s="4" t="s">
        <v>1</v>
      </c>
      <c r="X38" s="5">
        <v>5</v>
      </c>
      <c r="Y38" s="4" t="s">
        <v>0</v>
      </c>
      <c r="Z38" s="5">
        <v>4</v>
      </c>
      <c r="AA38" s="6">
        <f t="shared" si="4"/>
        <v>80</v>
      </c>
      <c r="AC38" s="1"/>
      <c r="AD38" s="1"/>
      <c r="AE38" s="1"/>
      <c r="AF38" s="1"/>
      <c r="AG38" s="1"/>
      <c r="AH38" s="1"/>
      <c r="AI38" s="1"/>
      <c r="AJ38" s="1"/>
    </row>
    <row r="39" spans="1:36" x14ac:dyDescent="0.35">
      <c r="A39" s="4" t="s">
        <v>2</v>
      </c>
      <c r="B39" s="5" t="s">
        <v>65</v>
      </c>
      <c r="C39" s="4" t="s">
        <v>1</v>
      </c>
      <c r="D39" s="5">
        <v>3</v>
      </c>
      <c r="E39" s="4" t="s">
        <v>0</v>
      </c>
      <c r="F39" s="5">
        <v>2</v>
      </c>
      <c r="G39" s="6">
        <f t="shared" si="2"/>
        <v>66.666666666666657</v>
      </c>
      <c r="H39" s="14"/>
      <c r="I39" s="14"/>
      <c r="J39" s="1"/>
      <c r="K39" s="4" t="s">
        <v>2</v>
      </c>
      <c r="L39" s="5" t="s">
        <v>65</v>
      </c>
      <c r="M39" s="4" t="s">
        <v>1</v>
      </c>
      <c r="N39" s="5">
        <v>1</v>
      </c>
      <c r="O39" s="4" t="s">
        <v>0</v>
      </c>
      <c r="P39" s="5">
        <v>1</v>
      </c>
      <c r="Q39" s="6">
        <f t="shared" si="3"/>
        <v>100</v>
      </c>
      <c r="R39" s="14"/>
      <c r="S39" s="14"/>
      <c r="T39" s="1"/>
      <c r="U39" s="4" t="s">
        <v>2</v>
      </c>
      <c r="V39" s="5" t="s">
        <v>65</v>
      </c>
      <c r="W39" s="4" t="s">
        <v>1</v>
      </c>
      <c r="X39" s="5">
        <v>2</v>
      </c>
      <c r="Y39" s="4" t="s">
        <v>0</v>
      </c>
      <c r="Z39" s="5">
        <v>1</v>
      </c>
      <c r="AA39" s="6">
        <f t="shared" si="4"/>
        <v>50</v>
      </c>
      <c r="AC39" s="1"/>
      <c r="AD39" s="1"/>
      <c r="AE39" s="1"/>
      <c r="AF39" s="1"/>
      <c r="AG39" s="1"/>
      <c r="AH39" s="1"/>
      <c r="AI39" s="1"/>
      <c r="AJ39" s="1"/>
    </row>
    <row r="40" spans="1:36" x14ac:dyDescent="0.35">
      <c r="A40" s="4" t="s">
        <v>2</v>
      </c>
      <c r="B40" s="5" t="s">
        <v>66</v>
      </c>
      <c r="C40" s="4" t="s">
        <v>1</v>
      </c>
      <c r="D40" s="5">
        <v>9</v>
      </c>
      <c r="E40" s="4" t="s">
        <v>0</v>
      </c>
      <c r="F40" s="5">
        <v>7</v>
      </c>
      <c r="G40" s="6">
        <f t="shared" si="2"/>
        <v>77.777777777777786</v>
      </c>
      <c r="H40" s="14"/>
      <c r="I40" s="14"/>
      <c r="J40" s="1"/>
      <c r="K40" s="4" t="s">
        <v>2</v>
      </c>
      <c r="L40" s="5" t="s">
        <v>66</v>
      </c>
      <c r="M40" s="4" t="s">
        <v>1</v>
      </c>
      <c r="N40" s="5">
        <v>5</v>
      </c>
      <c r="O40" s="4" t="s">
        <v>0</v>
      </c>
      <c r="P40" s="5">
        <v>5</v>
      </c>
      <c r="Q40" s="6">
        <f t="shared" si="3"/>
        <v>100</v>
      </c>
      <c r="R40" s="14"/>
      <c r="S40" s="14"/>
      <c r="T40" s="1"/>
      <c r="U40" s="4" t="s">
        <v>2</v>
      </c>
      <c r="V40" s="5" t="s">
        <v>66</v>
      </c>
      <c r="W40" s="4" t="s">
        <v>1</v>
      </c>
      <c r="X40" s="26">
        <v>0</v>
      </c>
      <c r="Y40" s="4" t="s">
        <v>0</v>
      </c>
      <c r="Z40" s="5">
        <v>0</v>
      </c>
      <c r="AA40" s="6"/>
      <c r="AC40" s="1"/>
      <c r="AD40" s="1"/>
      <c r="AE40" s="1"/>
      <c r="AF40" s="1"/>
      <c r="AG40" s="1"/>
      <c r="AH40" s="1"/>
      <c r="AI40" s="1"/>
      <c r="AJ40" s="1"/>
    </row>
    <row r="41" spans="1:36" ht="15" thickBot="1" x14ac:dyDescent="0.4">
      <c r="A41" s="10" t="s">
        <v>2</v>
      </c>
      <c r="B41" s="11" t="s">
        <v>67</v>
      </c>
      <c r="C41" s="10" t="s">
        <v>1</v>
      </c>
      <c r="D41" s="27">
        <v>0</v>
      </c>
      <c r="E41" s="10" t="s">
        <v>0</v>
      </c>
      <c r="F41" s="11">
        <v>0</v>
      </c>
      <c r="G41" s="12"/>
      <c r="H41" s="14"/>
      <c r="I41" s="14"/>
      <c r="J41" s="1"/>
      <c r="K41" s="10" t="s">
        <v>2</v>
      </c>
      <c r="L41" s="11" t="s">
        <v>67</v>
      </c>
      <c r="M41" s="10" t="s">
        <v>1</v>
      </c>
      <c r="N41" s="27">
        <v>0</v>
      </c>
      <c r="O41" s="10" t="s">
        <v>0</v>
      </c>
      <c r="P41" s="11">
        <v>0</v>
      </c>
      <c r="Q41" s="12"/>
      <c r="R41" s="14"/>
      <c r="S41" s="14"/>
      <c r="T41" s="1"/>
      <c r="U41" s="10" t="s">
        <v>2</v>
      </c>
      <c r="V41" s="11" t="s">
        <v>67</v>
      </c>
      <c r="W41" s="10" t="s">
        <v>1</v>
      </c>
      <c r="X41" s="27">
        <v>0</v>
      </c>
      <c r="Y41" s="10" t="s">
        <v>0</v>
      </c>
      <c r="Z41" s="11">
        <v>0</v>
      </c>
      <c r="AA41" s="12"/>
      <c r="AC41" s="1"/>
      <c r="AD41" s="1"/>
      <c r="AE41" s="1"/>
      <c r="AF41" s="1"/>
      <c r="AG41" s="1"/>
      <c r="AH41" s="1"/>
      <c r="AI41" s="1"/>
      <c r="AJ41" s="1"/>
    </row>
    <row r="42" spans="1:36" ht="15" thickTop="1" x14ac:dyDescent="0.35">
      <c r="A42" s="7" t="s">
        <v>11</v>
      </c>
      <c r="B42" s="8"/>
      <c r="C42" s="8"/>
      <c r="D42" s="9">
        <f t="shared" ref="D42" si="5">AVERAGE(D24:D41)</f>
        <v>19.833333333333332</v>
      </c>
      <c r="E42" s="9"/>
      <c r="F42" s="9">
        <f t="shared" ref="F42" si="6">AVERAGE(F24:F41)</f>
        <v>15.611111111111111</v>
      </c>
      <c r="G42" s="9">
        <f>AVERAGE(G24:G41)</f>
        <v>82.638714097757585</v>
      </c>
      <c r="H42" s="14"/>
      <c r="I42" s="14"/>
      <c r="J42" s="1"/>
      <c r="K42" s="7" t="s">
        <v>11</v>
      </c>
      <c r="L42" s="8"/>
      <c r="M42" s="8"/>
      <c r="N42" s="9">
        <f t="shared" ref="N42" si="7">AVERAGE(N24:N41)</f>
        <v>11.166666666666666</v>
      </c>
      <c r="O42" s="9"/>
      <c r="P42" s="9">
        <f t="shared" ref="P42" si="8">AVERAGE(P24:P41)</f>
        <v>7.4444444444444446</v>
      </c>
      <c r="Q42" s="9">
        <f>AVERAGE(Q24:Q41)</f>
        <v>76.88574735449734</v>
      </c>
      <c r="R42" s="14"/>
      <c r="S42" s="14"/>
      <c r="T42" s="1"/>
      <c r="U42" s="7" t="s">
        <v>11</v>
      </c>
      <c r="V42" s="8"/>
      <c r="W42" s="8"/>
      <c r="X42" s="9">
        <f t="shared" ref="X42" si="9">AVERAGE(X24:X41)</f>
        <v>11.5</v>
      </c>
      <c r="Y42" s="9"/>
      <c r="Z42" s="9">
        <f t="shared" ref="Z42" si="10">AVERAGE(Z24:Z41)</f>
        <v>8.2222222222222214</v>
      </c>
      <c r="AA42" s="9">
        <f>AVERAGE(AA24:AA41)</f>
        <v>70.782509983298098</v>
      </c>
    </row>
    <row r="43" spans="1:36" x14ac:dyDescent="0.35">
      <c r="A43" s="4" t="s">
        <v>9</v>
      </c>
      <c r="B43" s="5"/>
      <c r="C43" s="5"/>
      <c r="D43" s="5">
        <f>SUM(D24:D41)</f>
        <v>357</v>
      </c>
      <c r="E43" s="5"/>
      <c r="F43" s="5">
        <f>SUM(F24:F41)</f>
        <v>281</v>
      </c>
      <c r="G43" s="5"/>
      <c r="H43" s="1"/>
      <c r="I43" s="1"/>
      <c r="J43" s="1"/>
      <c r="K43" s="4" t="s">
        <v>9</v>
      </c>
      <c r="L43" s="5"/>
      <c r="M43" s="5"/>
      <c r="N43" s="5">
        <f>SUM(N24:N41)</f>
        <v>201</v>
      </c>
      <c r="O43" s="5"/>
      <c r="P43" s="5">
        <f>SUM(P24:P41)</f>
        <v>134</v>
      </c>
      <c r="Q43" s="5"/>
      <c r="R43" s="1"/>
      <c r="S43" s="1"/>
      <c r="T43" s="1"/>
      <c r="U43" s="4" t="s">
        <v>9</v>
      </c>
      <c r="V43" s="5"/>
      <c r="W43" s="5"/>
      <c r="X43" s="5">
        <f>SUM(X24:X41)</f>
        <v>207</v>
      </c>
      <c r="Y43" s="5"/>
      <c r="Z43" s="5">
        <f>SUM(Z24:Z41)</f>
        <v>148</v>
      </c>
      <c r="AA43" s="5"/>
    </row>
    <row r="45" spans="1:36" x14ac:dyDescent="0.35">
      <c r="A45" s="28" t="s">
        <v>5</v>
      </c>
      <c r="B45" s="28"/>
      <c r="C45" s="28"/>
      <c r="D45" s="28"/>
      <c r="E45" s="28"/>
      <c r="F45" s="28"/>
      <c r="G45" s="3" t="s">
        <v>10</v>
      </c>
      <c r="H45" s="13"/>
      <c r="I45" s="13"/>
      <c r="J45" s="1"/>
      <c r="K45" s="28" t="s">
        <v>6</v>
      </c>
      <c r="L45" s="28"/>
      <c r="M45" s="28"/>
      <c r="N45" s="28"/>
      <c r="O45" s="28"/>
      <c r="P45" s="28"/>
      <c r="Q45" s="3" t="s">
        <v>10</v>
      </c>
      <c r="R45" s="13"/>
      <c r="S45" s="13"/>
      <c r="T45" s="1"/>
      <c r="U45" s="1"/>
      <c r="V45" s="1"/>
      <c r="W45" s="1"/>
      <c r="X45" s="1"/>
    </row>
    <row r="46" spans="1:36" x14ac:dyDescent="0.35">
      <c r="A46" s="4" t="s">
        <v>2</v>
      </c>
      <c r="B46" s="5" t="s">
        <v>50</v>
      </c>
      <c r="C46" s="4" t="s">
        <v>1</v>
      </c>
      <c r="D46" s="5">
        <v>22</v>
      </c>
      <c r="E46" s="4" t="s">
        <v>0</v>
      </c>
      <c r="F46" s="5">
        <v>15</v>
      </c>
      <c r="G46" s="6">
        <f>(F46/D46)*100</f>
        <v>68.181818181818173</v>
      </c>
      <c r="H46" s="14"/>
      <c r="I46" s="14"/>
      <c r="J46" s="1"/>
      <c r="K46" s="4" t="s">
        <v>2</v>
      </c>
      <c r="L46" s="5" t="s">
        <v>50</v>
      </c>
      <c r="M46" s="4" t="s">
        <v>1</v>
      </c>
      <c r="N46" s="5">
        <v>3</v>
      </c>
      <c r="O46" s="4" t="s">
        <v>0</v>
      </c>
      <c r="P46" s="5">
        <v>3</v>
      </c>
      <c r="Q46" s="6">
        <f>(P46/N46)*100</f>
        <v>100</v>
      </c>
      <c r="R46" s="14"/>
      <c r="S46" s="14"/>
      <c r="T46" s="1"/>
      <c r="U46" s="4" t="s">
        <v>2</v>
      </c>
      <c r="V46" s="5" t="s">
        <v>16</v>
      </c>
      <c r="W46" s="4" t="s">
        <v>1</v>
      </c>
      <c r="X46" s="1">
        <f t="shared" ref="X46:X63" si="11">D2+D24+N24+X24+D46+N46</f>
        <v>109</v>
      </c>
    </row>
    <row r="47" spans="1:36" x14ac:dyDescent="0.35">
      <c r="A47" s="4" t="s">
        <v>2</v>
      </c>
      <c r="B47" s="5" t="s">
        <v>51</v>
      </c>
      <c r="C47" s="4" t="s">
        <v>1</v>
      </c>
      <c r="D47" s="5">
        <v>7</v>
      </c>
      <c r="E47" s="4" t="s">
        <v>0</v>
      </c>
      <c r="F47" s="5">
        <v>7</v>
      </c>
      <c r="G47" s="6">
        <f t="shared" ref="G47:G62" si="12">(F47/D47)*100</f>
        <v>100</v>
      </c>
      <c r="H47" s="14"/>
      <c r="I47" s="14"/>
      <c r="J47" s="1"/>
      <c r="K47" s="4" t="s">
        <v>2</v>
      </c>
      <c r="L47" s="5" t="s">
        <v>51</v>
      </c>
      <c r="M47" s="4" t="s">
        <v>1</v>
      </c>
      <c r="N47" s="5">
        <v>2</v>
      </c>
      <c r="O47" s="4" t="s">
        <v>0</v>
      </c>
      <c r="P47" s="5">
        <v>2</v>
      </c>
      <c r="Q47" s="6">
        <f t="shared" ref="Q47:Q62" si="13">(P47/N47)*100</f>
        <v>100</v>
      </c>
      <c r="R47" s="14"/>
      <c r="S47" s="14"/>
      <c r="T47" s="1"/>
      <c r="U47" s="4" t="s">
        <v>2</v>
      </c>
      <c r="V47" s="5" t="s">
        <v>17</v>
      </c>
      <c r="W47" s="4" t="s">
        <v>1</v>
      </c>
      <c r="X47" s="1">
        <f t="shared" si="11"/>
        <v>113</v>
      </c>
    </row>
    <row r="48" spans="1:36" x14ac:dyDescent="0.35">
      <c r="A48" s="4" t="s">
        <v>2</v>
      </c>
      <c r="B48" s="5" t="s">
        <v>52</v>
      </c>
      <c r="C48" s="4" t="s">
        <v>1</v>
      </c>
      <c r="D48" s="5">
        <v>46</v>
      </c>
      <c r="E48" s="4" t="s">
        <v>0</v>
      </c>
      <c r="F48" s="5">
        <v>42</v>
      </c>
      <c r="G48" s="6">
        <f t="shared" si="12"/>
        <v>91.304347826086953</v>
      </c>
      <c r="H48" s="14"/>
      <c r="I48" s="14"/>
      <c r="J48" s="1"/>
      <c r="K48" s="4" t="s">
        <v>2</v>
      </c>
      <c r="L48" s="5" t="s">
        <v>52</v>
      </c>
      <c r="M48" s="4" t="s">
        <v>1</v>
      </c>
      <c r="N48" s="5">
        <v>24</v>
      </c>
      <c r="O48" s="4" t="s">
        <v>0</v>
      </c>
      <c r="P48" s="5">
        <v>18</v>
      </c>
      <c r="Q48" s="6">
        <f t="shared" si="13"/>
        <v>75</v>
      </c>
      <c r="R48" s="14"/>
      <c r="S48" s="14"/>
      <c r="T48" s="1"/>
      <c r="U48" s="4" t="s">
        <v>2</v>
      </c>
      <c r="V48" s="5" t="s">
        <v>18</v>
      </c>
      <c r="W48" s="4" t="s">
        <v>1</v>
      </c>
      <c r="X48" s="1">
        <f t="shared" si="11"/>
        <v>257</v>
      </c>
    </row>
    <row r="49" spans="1:24" x14ac:dyDescent="0.35">
      <c r="A49" s="4" t="s">
        <v>2</v>
      </c>
      <c r="B49" s="5" t="s">
        <v>53</v>
      </c>
      <c r="C49" s="4" t="s">
        <v>1</v>
      </c>
      <c r="D49" s="5">
        <v>19</v>
      </c>
      <c r="E49" s="4" t="s">
        <v>0</v>
      </c>
      <c r="F49" s="5">
        <v>15</v>
      </c>
      <c r="G49" s="6">
        <f t="shared" si="12"/>
        <v>78.94736842105263</v>
      </c>
      <c r="H49" s="14"/>
      <c r="I49" s="14"/>
      <c r="J49" s="1"/>
      <c r="K49" s="4" t="s">
        <v>2</v>
      </c>
      <c r="L49" s="5" t="s">
        <v>53</v>
      </c>
      <c r="M49" s="4" t="s">
        <v>1</v>
      </c>
      <c r="N49" s="5">
        <v>26</v>
      </c>
      <c r="O49" s="4" t="s">
        <v>0</v>
      </c>
      <c r="P49" s="5">
        <v>24</v>
      </c>
      <c r="Q49" s="6">
        <f t="shared" si="13"/>
        <v>92.307692307692307</v>
      </c>
      <c r="R49" s="14"/>
      <c r="S49" s="14"/>
      <c r="T49" s="1"/>
      <c r="U49" s="4" t="s">
        <v>2</v>
      </c>
      <c r="V49" s="5" t="s">
        <v>19</v>
      </c>
      <c r="W49" s="4" t="s">
        <v>1</v>
      </c>
      <c r="X49" s="1">
        <f t="shared" si="11"/>
        <v>133</v>
      </c>
    </row>
    <row r="50" spans="1:24" x14ac:dyDescent="0.35">
      <c r="A50" s="4" t="s">
        <v>2</v>
      </c>
      <c r="B50" s="5" t="s">
        <v>54</v>
      </c>
      <c r="C50" s="4" t="s">
        <v>1</v>
      </c>
      <c r="D50" s="5">
        <v>20</v>
      </c>
      <c r="E50" s="4" t="s">
        <v>0</v>
      </c>
      <c r="F50" s="5">
        <v>17</v>
      </c>
      <c r="G50" s="6">
        <f t="shared" si="12"/>
        <v>85</v>
      </c>
      <c r="H50" s="14"/>
      <c r="I50" s="14"/>
      <c r="J50" s="1"/>
      <c r="K50" s="4" t="s">
        <v>2</v>
      </c>
      <c r="L50" s="5" t="s">
        <v>54</v>
      </c>
      <c r="M50" s="4" t="s">
        <v>1</v>
      </c>
      <c r="N50" s="5">
        <v>6</v>
      </c>
      <c r="O50" s="4" t="s">
        <v>0</v>
      </c>
      <c r="P50" s="5">
        <v>6</v>
      </c>
      <c r="Q50" s="6">
        <f t="shared" si="13"/>
        <v>100</v>
      </c>
      <c r="R50" s="14"/>
      <c r="S50" s="14"/>
      <c r="T50" s="1"/>
      <c r="U50" s="4" t="s">
        <v>2</v>
      </c>
      <c r="V50" s="5" t="s">
        <v>20</v>
      </c>
      <c r="W50" s="4" t="s">
        <v>1</v>
      </c>
      <c r="X50" s="1">
        <f t="shared" si="11"/>
        <v>148</v>
      </c>
    </row>
    <row r="51" spans="1:24" x14ac:dyDescent="0.35">
      <c r="A51" s="4" t="s">
        <v>2</v>
      </c>
      <c r="B51" s="5" t="s">
        <v>55</v>
      </c>
      <c r="C51" s="4" t="s">
        <v>1</v>
      </c>
      <c r="D51" s="5">
        <v>32</v>
      </c>
      <c r="E51" s="4" t="s">
        <v>0</v>
      </c>
      <c r="F51" s="5">
        <v>28</v>
      </c>
      <c r="G51" s="6">
        <f t="shared" si="12"/>
        <v>87.5</v>
      </c>
      <c r="H51" s="14"/>
      <c r="I51" s="14"/>
      <c r="J51" s="1"/>
      <c r="K51" s="4" t="s">
        <v>2</v>
      </c>
      <c r="L51" s="5" t="s">
        <v>55</v>
      </c>
      <c r="M51" s="4" t="s">
        <v>1</v>
      </c>
      <c r="N51" s="5">
        <v>4</v>
      </c>
      <c r="O51" s="4" t="s">
        <v>0</v>
      </c>
      <c r="P51" s="5">
        <v>4</v>
      </c>
      <c r="Q51" s="6">
        <f t="shared" si="13"/>
        <v>100</v>
      </c>
      <c r="R51" s="14"/>
      <c r="S51" s="14"/>
      <c r="T51" s="1"/>
      <c r="U51" s="4" t="s">
        <v>2</v>
      </c>
      <c r="V51" s="5" t="s">
        <v>21</v>
      </c>
      <c r="W51" s="4" t="s">
        <v>1</v>
      </c>
      <c r="X51" s="1">
        <f t="shared" si="11"/>
        <v>118</v>
      </c>
    </row>
    <row r="52" spans="1:24" x14ac:dyDescent="0.35">
      <c r="A52" s="4" t="s">
        <v>2</v>
      </c>
      <c r="B52" s="5" t="s">
        <v>56</v>
      </c>
      <c r="C52" s="4" t="s">
        <v>1</v>
      </c>
      <c r="D52" s="26">
        <v>0</v>
      </c>
      <c r="E52" s="4" t="s">
        <v>0</v>
      </c>
      <c r="F52" s="5">
        <v>0</v>
      </c>
      <c r="G52" s="6"/>
      <c r="H52" s="14"/>
      <c r="I52" s="14"/>
      <c r="J52" s="1"/>
      <c r="K52" s="4" t="s">
        <v>2</v>
      </c>
      <c r="L52" s="5" t="s">
        <v>56</v>
      </c>
      <c r="M52" s="4" t="s">
        <v>1</v>
      </c>
      <c r="N52" s="26">
        <v>0</v>
      </c>
      <c r="O52" s="4" t="s">
        <v>0</v>
      </c>
      <c r="P52" s="5">
        <v>0</v>
      </c>
      <c r="Q52" s="6"/>
      <c r="R52" s="14"/>
      <c r="S52" s="14"/>
      <c r="T52" s="1"/>
      <c r="U52" s="4" t="s">
        <v>2</v>
      </c>
      <c r="V52" s="5" t="s">
        <v>22</v>
      </c>
      <c r="W52" s="4" t="s">
        <v>1</v>
      </c>
      <c r="X52" s="1">
        <f t="shared" si="11"/>
        <v>41</v>
      </c>
    </row>
    <row r="53" spans="1:24" x14ac:dyDescent="0.35">
      <c r="A53" s="4" t="s">
        <v>2</v>
      </c>
      <c r="B53" s="5" t="s">
        <v>57</v>
      </c>
      <c r="C53" s="4" t="s">
        <v>1</v>
      </c>
      <c r="D53" s="5">
        <v>7</v>
      </c>
      <c r="E53" s="4" t="s">
        <v>0</v>
      </c>
      <c r="F53" s="5">
        <v>6</v>
      </c>
      <c r="G53" s="6">
        <f t="shared" si="12"/>
        <v>85.714285714285708</v>
      </c>
      <c r="H53" s="14"/>
      <c r="I53" s="14"/>
      <c r="J53" s="1"/>
      <c r="K53" s="4" t="s">
        <v>2</v>
      </c>
      <c r="L53" s="5" t="s">
        <v>57</v>
      </c>
      <c r="M53" s="4" t="s">
        <v>1</v>
      </c>
      <c r="N53" s="5">
        <v>4</v>
      </c>
      <c r="O53" s="4" t="s">
        <v>0</v>
      </c>
      <c r="P53" s="5">
        <v>4</v>
      </c>
      <c r="Q53" s="6">
        <f t="shared" si="13"/>
        <v>100</v>
      </c>
      <c r="R53" s="14"/>
      <c r="S53" s="14"/>
      <c r="T53" s="1"/>
      <c r="U53" s="4" t="s">
        <v>2</v>
      </c>
      <c r="V53" s="5" t="s">
        <v>23</v>
      </c>
      <c r="W53" s="4" t="s">
        <v>1</v>
      </c>
      <c r="X53" s="1">
        <f t="shared" si="11"/>
        <v>44</v>
      </c>
    </row>
    <row r="54" spans="1:24" x14ac:dyDescent="0.35">
      <c r="A54" s="4" t="s">
        <v>2</v>
      </c>
      <c r="B54" s="5" t="s">
        <v>58</v>
      </c>
      <c r="C54" s="4" t="s">
        <v>1</v>
      </c>
      <c r="D54" s="5">
        <v>23</v>
      </c>
      <c r="E54" s="4" t="s">
        <v>0</v>
      </c>
      <c r="F54" s="5">
        <v>22</v>
      </c>
      <c r="G54" s="6">
        <f t="shared" si="12"/>
        <v>95.652173913043484</v>
      </c>
      <c r="H54" s="14"/>
      <c r="I54" s="14"/>
      <c r="J54" s="1"/>
      <c r="K54" s="4" t="s">
        <v>2</v>
      </c>
      <c r="L54" s="5" t="s">
        <v>58</v>
      </c>
      <c r="M54" s="4" t="s">
        <v>1</v>
      </c>
      <c r="N54" s="5">
        <v>4</v>
      </c>
      <c r="O54" s="4" t="s">
        <v>0</v>
      </c>
      <c r="P54" s="5">
        <v>4</v>
      </c>
      <c r="Q54" s="6">
        <f t="shared" si="13"/>
        <v>100</v>
      </c>
      <c r="R54" s="14"/>
      <c r="S54" s="14"/>
      <c r="T54" s="1"/>
      <c r="U54" s="4" t="s">
        <v>2</v>
      </c>
      <c r="V54" s="5" t="s">
        <v>24</v>
      </c>
      <c r="W54" s="4" t="s">
        <v>1</v>
      </c>
      <c r="X54" s="1">
        <f t="shared" si="11"/>
        <v>109</v>
      </c>
    </row>
    <row r="55" spans="1:24" x14ac:dyDescent="0.35">
      <c r="A55" s="4" t="s">
        <v>2</v>
      </c>
      <c r="B55" s="5" t="s">
        <v>59</v>
      </c>
      <c r="C55" s="4" t="s">
        <v>1</v>
      </c>
      <c r="D55" s="5">
        <v>1</v>
      </c>
      <c r="E55" s="4" t="s">
        <v>0</v>
      </c>
      <c r="F55" s="5">
        <v>1</v>
      </c>
      <c r="G55" s="6">
        <f t="shared" si="12"/>
        <v>100</v>
      </c>
      <c r="H55" s="14"/>
      <c r="I55" s="14"/>
      <c r="J55" s="1"/>
      <c r="K55" s="4" t="s">
        <v>2</v>
      </c>
      <c r="L55" s="5" t="s">
        <v>59</v>
      </c>
      <c r="M55" s="4" t="s">
        <v>1</v>
      </c>
      <c r="N55" s="5">
        <v>1</v>
      </c>
      <c r="O55" s="4" t="s">
        <v>0</v>
      </c>
      <c r="P55" s="5">
        <v>1</v>
      </c>
      <c r="Q55" s="6">
        <f t="shared" si="13"/>
        <v>100</v>
      </c>
      <c r="R55" s="14"/>
      <c r="S55" s="14"/>
      <c r="T55" s="1"/>
      <c r="U55" s="4" t="s">
        <v>2</v>
      </c>
      <c r="V55" s="5" t="s">
        <v>25</v>
      </c>
      <c r="W55" s="4" t="s">
        <v>1</v>
      </c>
      <c r="X55" s="1">
        <f t="shared" si="11"/>
        <v>13</v>
      </c>
    </row>
    <row r="56" spans="1:24" x14ac:dyDescent="0.35">
      <c r="A56" s="4" t="s">
        <v>2</v>
      </c>
      <c r="B56" s="5" t="s">
        <v>60</v>
      </c>
      <c r="C56" s="4" t="s">
        <v>1</v>
      </c>
      <c r="D56" s="5">
        <v>2</v>
      </c>
      <c r="E56" s="4" t="s">
        <v>0</v>
      </c>
      <c r="F56" s="5">
        <v>2</v>
      </c>
      <c r="G56" s="6">
        <f t="shared" si="12"/>
        <v>100</v>
      </c>
      <c r="H56" s="14"/>
      <c r="I56" s="14"/>
      <c r="J56" s="1"/>
      <c r="K56" s="4" t="s">
        <v>2</v>
      </c>
      <c r="L56" s="5" t="s">
        <v>60</v>
      </c>
      <c r="M56" s="4" t="s">
        <v>1</v>
      </c>
      <c r="N56" s="5">
        <v>4</v>
      </c>
      <c r="O56" s="4" t="s">
        <v>0</v>
      </c>
      <c r="P56" s="5">
        <v>4</v>
      </c>
      <c r="Q56" s="6">
        <f t="shared" si="13"/>
        <v>100</v>
      </c>
      <c r="R56" s="14"/>
      <c r="S56" s="14"/>
      <c r="T56" s="1"/>
      <c r="U56" s="4" t="s">
        <v>2</v>
      </c>
      <c r="V56" s="5" t="s">
        <v>26</v>
      </c>
      <c r="W56" s="4" t="s">
        <v>1</v>
      </c>
      <c r="X56" s="1">
        <f t="shared" si="11"/>
        <v>29</v>
      </c>
    </row>
    <row r="57" spans="1:24" x14ac:dyDescent="0.35">
      <c r="A57" s="4" t="s">
        <v>2</v>
      </c>
      <c r="B57" s="5" t="s">
        <v>61</v>
      </c>
      <c r="C57" s="4" t="s">
        <v>1</v>
      </c>
      <c r="D57" s="5">
        <v>1</v>
      </c>
      <c r="E57" s="4" t="s">
        <v>0</v>
      </c>
      <c r="F57" s="5">
        <v>1</v>
      </c>
      <c r="G57" s="6">
        <f t="shared" si="12"/>
        <v>100</v>
      </c>
      <c r="H57" s="14"/>
      <c r="I57" s="14"/>
      <c r="J57" s="1"/>
      <c r="K57" s="4" t="s">
        <v>2</v>
      </c>
      <c r="L57" s="5" t="s">
        <v>61</v>
      </c>
      <c r="M57" s="4" t="s">
        <v>1</v>
      </c>
      <c r="N57" s="26">
        <v>0</v>
      </c>
      <c r="O57" s="4" t="s">
        <v>0</v>
      </c>
      <c r="P57" s="5">
        <v>0</v>
      </c>
      <c r="Q57" s="6"/>
      <c r="R57" s="14"/>
      <c r="S57" s="14"/>
      <c r="T57" s="1"/>
      <c r="U57" s="4" t="s">
        <v>2</v>
      </c>
      <c r="V57" s="5" t="s">
        <v>27</v>
      </c>
      <c r="W57" s="4" t="s">
        <v>1</v>
      </c>
      <c r="X57" s="1">
        <f t="shared" si="11"/>
        <v>1</v>
      </c>
    </row>
    <row r="58" spans="1:24" x14ac:dyDescent="0.35">
      <c r="A58" s="4" t="s">
        <v>2</v>
      </c>
      <c r="B58" s="5" t="s">
        <v>62</v>
      </c>
      <c r="C58" s="4" t="s">
        <v>1</v>
      </c>
      <c r="D58" s="26">
        <v>0</v>
      </c>
      <c r="E58" s="4" t="s">
        <v>0</v>
      </c>
      <c r="F58" s="5">
        <v>0</v>
      </c>
      <c r="G58" s="6"/>
      <c r="H58" s="14"/>
      <c r="I58" s="14"/>
      <c r="J58" s="1"/>
      <c r="K58" s="4" t="s">
        <v>2</v>
      </c>
      <c r="L58" s="5" t="s">
        <v>62</v>
      </c>
      <c r="M58" s="4" t="s">
        <v>1</v>
      </c>
      <c r="N58" s="5">
        <v>1</v>
      </c>
      <c r="O58" s="4" t="s">
        <v>0</v>
      </c>
      <c r="P58" s="5">
        <v>1</v>
      </c>
      <c r="Q58" s="6">
        <f t="shared" si="13"/>
        <v>100</v>
      </c>
      <c r="R58" s="14"/>
      <c r="S58" s="14"/>
      <c r="T58" s="1"/>
      <c r="U58" s="4" t="s">
        <v>2</v>
      </c>
      <c r="V58" s="5" t="s">
        <v>28</v>
      </c>
      <c r="W58" s="4" t="s">
        <v>1</v>
      </c>
      <c r="X58" s="1">
        <f t="shared" si="11"/>
        <v>13</v>
      </c>
    </row>
    <row r="59" spans="1:24" x14ac:dyDescent="0.35">
      <c r="A59" s="4" t="s">
        <v>2</v>
      </c>
      <c r="B59" s="5" t="s">
        <v>63</v>
      </c>
      <c r="C59" s="4" t="s">
        <v>1</v>
      </c>
      <c r="D59" s="5">
        <v>5</v>
      </c>
      <c r="E59" s="4" t="s">
        <v>0</v>
      </c>
      <c r="F59" s="5">
        <v>5</v>
      </c>
      <c r="G59" s="6">
        <f t="shared" si="12"/>
        <v>100</v>
      </c>
      <c r="H59" s="14"/>
      <c r="I59" s="14"/>
      <c r="J59" s="1"/>
      <c r="K59" s="4" t="s">
        <v>2</v>
      </c>
      <c r="L59" s="5" t="s">
        <v>63</v>
      </c>
      <c r="M59" s="4" t="s">
        <v>1</v>
      </c>
      <c r="N59" s="5">
        <v>2</v>
      </c>
      <c r="O59" s="4" t="s">
        <v>0</v>
      </c>
      <c r="P59" s="5">
        <v>2</v>
      </c>
      <c r="Q59" s="6">
        <f t="shared" si="13"/>
        <v>100</v>
      </c>
      <c r="R59" s="14"/>
      <c r="S59" s="14"/>
      <c r="T59" s="1"/>
      <c r="U59" s="4" t="s">
        <v>2</v>
      </c>
      <c r="V59" s="5" t="s">
        <v>29</v>
      </c>
      <c r="W59" s="4" t="s">
        <v>1</v>
      </c>
      <c r="X59" s="1">
        <f t="shared" si="11"/>
        <v>33</v>
      </c>
    </row>
    <row r="60" spans="1:24" x14ac:dyDescent="0.35">
      <c r="A60" s="4" t="s">
        <v>2</v>
      </c>
      <c r="B60" s="5" t="s">
        <v>64</v>
      </c>
      <c r="C60" s="4" t="s">
        <v>1</v>
      </c>
      <c r="D60" s="5">
        <v>1</v>
      </c>
      <c r="E60" s="4" t="s">
        <v>0</v>
      </c>
      <c r="F60" s="5">
        <v>1</v>
      </c>
      <c r="G60" s="6">
        <f t="shared" si="12"/>
        <v>100</v>
      </c>
      <c r="H60" s="14"/>
      <c r="I60" s="14"/>
      <c r="J60" s="1"/>
      <c r="K60" s="4" t="s">
        <v>2</v>
      </c>
      <c r="L60" s="5" t="s">
        <v>64</v>
      </c>
      <c r="M60" s="4" t="s">
        <v>1</v>
      </c>
      <c r="N60" s="26">
        <v>0</v>
      </c>
      <c r="O60" s="4" t="s">
        <v>0</v>
      </c>
      <c r="P60" s="5">
        <v>0</v>
      </c>
      <c r="Q60" s="6"/>
      <c r="R60" s="14"/>
      <c r="S60" s="14"/>
      <c r="T60" s="1"/>
      <c r="U60" s="4" t="s">
        <v>2</v>
      </c>
      <c r="V60" s="5" t="s">
        <v>30</v>
      </c>
      <c r="W60" s="4" t="s">
        <v>1</v>
      </c>
      <c r="X60" s="1">
        <f t="shared" si="11"/>
        <v>35</v>
      </c>
    </row>
    <row r="61" spans="1:24" x14ac:dyDescent="0.35">
      <c r="A61" s="4" t="s">
        <v>2</v>
      </c>
      <c r="B61" s="5" t="s">
        <v>65</v>
      </c>
      <c r="C61" s="4" t="s">
        <v>1</v>
      </c>
      <c r="D61" s="26">
        <v>0</v>
      </c>
      <c r="E61" s="4" t="s">
        <v>0</v>
      </c>
      <c r="F61" s="5">
        <v>0</v>
      </c>
      <c r="G61" s="6"/>
      <c r="H61" s="14"/>
      <c r="I61" s="14"/>
      <c r="J61" s="1"/>
      <c r="K61" s="4" t="s">
        <v>2</v>
      </c>
      <c r="L61" s="5" t="s">
        <v>65</v>
      </c>
      <c r="M61" s="4" t="s">
        <v>1</v>
      </c>
      <c r="N61" s="26">
        <v>0</v>
      </c>
      <c r="O61" s="4" t="s">
        <v>0</v>
      </c>
      <c r="P61" s="5">
        <v>0</v>
      </c>
      <c r="Q61" s="6"/>
      <c r="R61" s="14"/>
      <c r="S61" s="14"/>
      <c r="T61" s="1"/>
      <c r="U61" s="4" t="s">
        <v>2</v>
      </c>
      <c r="V61" s="5" t="s">
        <v>31</v>
      </c>
      <c r="W61" s="4" t="s">
        <v>1</v>
      </c>
      <c r="X61" s="1">
        <f t="shared" si="11"/>
        <v>7</v>
      </c>
    </row>
    <row r="62" spans="1:24" x14ac:dyDescent="0.35">
      <c r="A62" s="4" t="s">
        <v>2</v>
      </c>
      <c r="B62" s="5" t="s">
        <v>66</v>
      </c>
      <c r="C62" s="4" t="s">
        <v>1</v>
      </c>
      <c r="D62" s="5">
        <v>1</v>
      </c>
      <c r="E62" s="4" t="s">
        <v>0</v>
      </c>
      <c r="F62" s="5">
        <v>1</v>
      </c>
      <c r="G62" s="6">
        <f t="shared" si="12"/>
        <v>100</v>
      </c>
      <c r="H62" s="14"/>
      <c r="I62" s="14"/>
      <c r="J62" s="1"/>
      <c r="K62" s="4" t="s">
        <v>2</v>
      </c>
      <c r="L62" s="5" t="s">
        <v>66</v>
      </c>
      <c r="M62" s="4" t="s">
        <v>1</v>
      </c>
      <c r="N62" s="5">
        <v>6</v>
      </c>
      <c r="O62" s="4" t="s">
        <v>0</v>
      </c>
      <c r="P62" s="5">
        <v>6</v>
      </c>
      <c r="Q62" s="6">
        <f t="shared" si="13"/>
        <v>100</v>
      </c>
      <c r="R62" s="14"/>
      <c r="S62" s="14"/>
      <c r="T62" s="1"/>
      <c r="U62" s="4" t="s">
        <v>2</v>
      </c>
      <c r="V62" s="5" t="s">
        <v>32</v>
      </c>
      <c r="W62" s="4" t="s">
        <v>1</v>
      </c>
      <c r="X62" s="1">
        <f t="shared" si="11"/>
        <v>21</v>
      </c>
    </row>
    <row r="63" spans="1:24" ht="15" thickBot="1" x14ac:dyDescent="0.4">
      <c r="A63" s="10" t="s">
        <v>2</v>
      </c>
      <c r="B63" s="11" t="s">
        <v>67</v>
      </c>
      <c r="C63" s="10" t="s">
        <v>1</v>
      </c>
      <c r="D63" s="27">
        <v>0</v>
      </c>
      <c r="E63" s="10" t="s">
        <v>0</v>
      </c>
      <c r="F63" s="11">
        <v>0</v>
      </c>
      <c r="G63" s="12"/>
      <c r="H63" s="14"/>
      <c r="I63" s="14"/>
      <c r="J63" s="1"/>
      <c r="K63" s="10" t="s">
        <v>2</v>
      </c>
      <c r="L63" s="11" t="s">
        <v>67</v>
      </c>
      <c r="M63" s="10" t="s">
        <v>1</v>
      </c>
      <c r="N63" s="27">
        <v>0</v>
      </c>
      <c r="O63" s="10" t="s">
        <v>0</v>
      </c>
      <c r="P63" s="11">
        <v>0</v>
      </c>
      <c r="Q63" s="12"/>
      <c r="R63" s="14"/>
      <c r="S63" s="14"/>
      <c r="T63" s="1"/>
      <c r="U63" s="10" t="s">
        <v>2</v>
      </c>
      <c r="V63" s="11" t="s">
        <v>33</v>
      </c>
      <c r="W63" s="10" t="s">
        <v>1</v>
      </c>
      <c r="X63" s="1">
        <f t="shared" si="11"/>
        <v>0</v>
      </c>
    </row>
    <row r="64" spans="1:24" ht="15" thickTop="1" x14ac:dyDescent="0.35">
      <c r="A64" s="7" t="s">
        <v>11</v>
      </c>
      <c r="B64" s="8"/>
      <c r="C64" s="8"/>
      <c r="D64" s="9">
        <f t="shared" ref="D64" si="14">AVERAGE(D46:D63)</f>
        <v>10.388888888888889</v>
      </c>
      <c r="E64" s="9"/>
      <c r="F64" s="9">
        <f t="shared" ref="F64" si="15">AVERAGE(F46:F63)</f>
        <v>9.0555555555555554</v>
      </c>
      <c r="G64" s="9">
        <f>AVERAGE(G46:G63)</f>
        <v>92.307142432591917</v>
      </c>
      <c r="H64" s="14"/>
      <c r="I64" s="14"/>
      <c r="K64" s="7" t="s">
        <v>11</v>
      </c>
      <c r="L64" s="8"/>
      <c r="M64" s="8"/>
      <c r="N64" s="9">
        <f t="shared" ref="N64" si="16">AVERAGE(N46:N63)</f>
        <v>4.833333333333333</v>
      </c>
      <c r="O64" s="9"/>
      <c r="P64" s="9">
        <f t="shared" ref="P64" si="17">AVERAGE(P46:P63)</f>
        <v>4.3888888888888893</v>
      </c>
      <c r="Q64" s="9">
        <f>AVERAGE(Q46:Q63)</f>
        <v>97.485207100591722</v>
      </c>
      <c r="R64" s="14"/>
      <c r="S64" s="14"/>
    </row>
    <row r="65" spans="1:17" x14ac:dyDescent="0.35">
      <c r="A65" s="4" t="s">
        <v>9</v>
      </c>
      <c r="B65" s="5"/>
      <c r="C65" s="5"/>
      <c r="D65" s="5">
        <f>SUM(D46:D63)</f>
        <v>187</v>
      </c>
      <c r="E65" s="5"/>
      <c r="F65" s="5">
        <f>SUM(F46:F63)</f>
        <v>163</v>
      </c>
      <c r="G65" s="5"/>
      <c r="K65" s="4" t="s">
        <v>9</v>
      </c>
      <c r="L65" s="5"/>
      <c r="M65" s="5"/>
      <c r="N65" s="5">
        <f>SUM(N46:N63)</f>
        <v>87</v>
      </c>
      <c r="O65" s="5"/>
      <c r="P65" s="5">
        <f>SUM(P46:P63)</f>
        <v>79</v>
      </c>
      <c r="Q65" s="5"/>
    </row>
  </sheetData>
  <mergeCells count="6">
    <mergeCell ref="U23:Z23"/>
    <mergeCell ref="A45:F45"/>
    <mergeCell ref="K45:P45"/>
    <mergeCell ref="A1:F1"/>
    <mergeCell ref="A23:F23"/>
    <mergeCell ref="K23:P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0EC5-8D25-46FB-B05C-6A158FB4ED19}">
  <dimension ref="A1:AL41"/>
  <sheetViews>
    <sheetView zoomScaleNormal="100" workbookViewId="0">
      <selection activeCell="P41" sqref="P41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8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  <c r="K1" s="30"/>
      <c r="L1" s="30"/>
      <c r="M1" s="30"/>
      <c r="N1" s="30"/>
      <c r="O1" s="30"/>
      <c r="P1" s="30"/>
      <c r="Q1" s="13"/>
      <c r="R1" s="13"/>
      <c r="S1" s="13"/>
      <c r="T1" s="1"/>
      <c r="U1" s="30"/>
      <c r="V1" s="30"/>
      <c r="W1" s="30"/>
      <c r="X1" s="30"/>
      <c r="Y1" s="30"/>
      <c r="Z1" s="30"/>
      <c r="AA1" s="13"/>
      <c r="AB1" s="13"/>
      <c r="AC1" s="13"/>
      <c r="AD1" s="1"/>
      <c r="AE1" s="30"/>
      <c r="AF1" s="30"/>
      <c r="AG1" s="30"/>
      <c r="AH1" s="30"/>
      <c r="AI1" s="30"/>
      <c r="AJ1" s="30"/>
      <c r="AK1" s="13"/>
    </row>
    <row r="2" spans="1:38" x14ac:dyDescent="0.35">
      <c r="A2" s="4" t="s">
        <v>2</v>
      </c>
      <c r="B2" s="5" t="s">
        <v>50</v>
      </c>
      <c r="C2" s="4" t="s">
        <v>1</v>
      </c>
      <c r="D2" s="5">
        <v>280</v>
      </c>
      <c r="E2" s="4" t="s">
        <v>0</v>
      </c>
      <c r="F2" s="5">
        <v>39</v>
      </c>
      <c r="G2" s="6">
        <f>(F2/D2)*100</f>
        <v>13.928571428571429</v>
      </c>
      <c r="H2" s="14" t="s">
        <v>36</v>
      </c>
      <c r="I2" s="14"/>
      <c r="J2" s="1"/>
      <c r="K2" s="2"/>
      <c r="L2" s="1"/>
      <c r="M2" s="2"/>
      <c r="N2" s="1"/>
      <c r="O2" s="2"/>
      <c r="P2" s="1"/>
      <c r="Q2" s="14"/>
      <c r="R2" s="14"/>
      <c r="S2" s="14"/>
      <c r="T2" s="1"/>
      <c r="U2" s="2"/>
      <c r="V2" s="1"/>
      <c r="W2" s="2"/>
      <c r="X2" s="1"/>
      <c r="Y2" s="2"/>
      <c r="Z2" s="1"/>
      <c r="AA2" s="14"/>
      <c r="AB2" s="14"/>
      <c r="AC2" s="14"/>
      <c r="AD2" s="1"/>
      <c r="AE2" s="2"/>
      <c r="AF2" s="1"/>
      <c r="AG2" s="2"/>
      <c r="AH2" s="1"/>
      <c r="AI2" s="2"/>
      <c r="AJ2" s="1"/>
      <c r="AK2" s="14"/>
      <c r="AL2" s="14"/>
    </row>
    <row r="3" spans="1:38" x14ac:dyDescent="0.35">
      <c r="A3" s="4" t="s">
        <v>2</v>
      </c>
      <c r="B3" s="5" t="s">
        <v>51</v>
      </c>
      <c r="C3" s="4" t="s">
        <v>1</v>
      </c>
      <c r="D3" s="5">
        <v>314</v>
      </c>
      <c r="E3" s="4" t="s">
        <v>0</v>
      </c>
      <c r="F3" s="5">
        <v>31</v>
      </c>
      <c r="G3" s="6">
        <f t="shared" ref="G3:G11" si="0">(F3/D3)*100</f>
        <v>9.8726114649681538</v>
      </c>
      <c r="H3" s="14">
        <f>F2</f>
        <v>39</v>
      </c>
      <c r="I3" s="14"/>
      <c r="J3" s="1"/>
      <c r="K3" s="2"/>
      <c r="L3" s="1"/>
      <c r="M3" s="2"/>
      <c r="N3" s="1"/>
      <c r="O3" s="2"/>
      <c r="P3" s="1"/>
      <c r="Q3" s="14"/>
      <c r="R3" s="14"/>
      <c r="S3" s="14"/>
      <c r="T3" s="1"/>
      <c r="U3" s="2"/>
      <c r="V3" s="1"/>
      <c r="W3" s="2"/>
      <c r="X3" s="1"/>
      <c r="Y3" s="2"/>
      <c r="Z3" s="1"/>
      <c r="AA3" s="14"/>
      <c r="AB3" s="14"/>
      <c r="AC3" s="14"/>
      <c r="AD3" s="1"/>
      <c r="AE3" s="2"/>
      <c r="AF3" s="1"/>
      <c r="AG3" s="2"/>
      <c r="AH3" s="1"/>
      <c r="AI3" s="2"/>
      <c r="AJ3" s="1"/>
      <c r="AK3" s="14"/>
      <c r="AL3" s="14"/>
    </row>
    <row r="4" spans="1:38" x14ac:dyDescent="0.35">
      <c r="A4" s="4" t="s">
        <v>2</v>
      </c>
      <c r="B4" s="5" t="s">
        <v>52</v>
      </c>
      <c r="C4" s="4" t="s">
        <v>1</v>
      </c>
      <c r="D4" s="5">
        <v>253</v>
      </c>
      <c r="E4" s="4" t="s">
        <v>0</v>
      </c>
      <c r="F4" s="5">
        <v>40</v>
      </c>
      <c r="G4" s="6">
        <f t="shared" si="0"/>
        <v>15.810276679841898</v>
      </c>
      <c r="H4" s="14" t="s">
        <v>35</v>
      </c>
      <c r="I4" s="14"/>
      <c r="J4" s="1"/>
      <c r="K4" s="2"/>
      <c r="L4" s="1"/>
      <c r="M4" s="2"/>
      <c r="N4" s="1"/>
      <c r="O4" s="2"/>
      <c r="P4" s="1"/>
      <c r="Q4" s="14"/>
      <c r="R4" s="14"/>
      <c r="S4" s="14"/>
      <c r="T4" s="1"/>
      <c r="U4" s="2"/>
      <c r="V4" s="1"/>
      <c r="W4" s="2"/>
      <c r="X4" s="1"/>
      <c r="Y4" s="2"/>
      <c r="Z4" s="1"/>
      <c r="AA4" s="14"/>
      <c r="AB4" s="14"/>
      <c r="AC4" s="14"/>
      <c r="AD4" s="1"/>
      <c r="AE4" s="2"/>
      <c r="AF4" s="1"/>
      <c r="AG4" s="2"/>
      <c r="AH4" s="1"/>
      <c r="AI4" s="2"/>
      <c r="AJ4" s="1"/>
      <c r="AK4" s="14"/>
      <c r="AL4" s="14"/>
    </row>
    <row r="5" spans="1:38" x14ac:dyDescent="0.35">
      <c r="A5" s="4" t="s">
        <v>2</v>
      </c>
      <c r="B5" s="5" t="s">
        <v>53</v>
      </c>
      <c r="C5" s="4" t="s">
        <v>1</v>
      </c>
      <c r="D5" s="5">
        <v>202</v>
      </c>
      <c r="E5" s="4" t="s">
        <v>0</v>
      </c>
      <c r="F5" s="5">
        <v>51</v>
      </c>
      <c r="G5" s="6">
        <f t="shared" si="0"/>
        <v>25.247524752475247</v>
      </c>
      <c r="H5" s="14">
        <f>SUM(F3:F11)</f>
        <v>319</v>
      </c>
      <c r="I5" s="14"/>
      <c r="J5" s="1"/>
      <c r="K5" s="2"/>
      <c r="L5" s="1"/>
      <c r="M5" s="2"/>
      <c r="N5" s="1"/>
      <c r="O5" s="2"/>
      <c r="P5" s="1"/>
      <c r="Q5" s="14"/>
      <c r="R5" s="14"/>
      <c r="S5" s="14"/>
      <c r="T5" s="1"/>
      <c r="U5" s="2"/>
      <c r="V5" s="1"/>
      <c r="W5" s="2"/>
      <c r="X5" s="1"/>
      <c r="Y5" s="2"/>
      <c r="Z5" s="1"/>
      <c r="AA5" s="14"/>
      <c r="AB5" s="14"/>
      <c r="AC5" s="14"/>
      <c r="AD5" s="1"/>
      <c r="AE5" s="2"/>
      <c r="AF5" s="1"/>
      <c r="AG5" s="2"/>
      <c r="AH5" s="1"/>
      <c r="AI5" s="2"/>
      <c r="AJ5" s="1"/>
      <c r="AK5" s="14"/>
      <c r="AL5" s="14"/>
    </row>
    <row r="6" spans="1:38" x14ac:dyDescent="0.35">
      <c r="A6" s="4" t="s">
        <v>2</v>
      </c>
      <c r="B6" s="5" t="s">
        <v>54</v>
      </c>
      <c r="C6" s="4" t="s">
        <v>1</v>
      </c>
      <c r="D6" s="5">
        <v>152</v>
      </c>
      <c r="E6" s="4" t="s">
        <v>0</v>
      </c>
      <c r="F6" s="5">
        <v>42</v>
      </c>
      <c r="G6" s="6">
        <f t="shared" si="0"/>
        <v>27.631578947368425</v>
      </c>
      <c r="H6" s="14"/>
      <c r="I6" s="14"/>
      <c r="J6" s="1"/>
      <c r="K6" s="2"/>
      <c r="L6" s="1"/>
      <c r="M6" s="2"/>
      <c r="N6" s="1"/>
      <c r="O6" s="2"/>
      <c r="P6" s="1"/>
      <c r="Q6" s="14"/>
      <c r="R6" s="14"/>
      <c r="S6" s="14"/>
      <c r="T6" s="1"/>
      <c r="U6" s="2"/>
      <c r="V6" s="1"/>
      <c r="W6" s="2"/>
      <c r="X6" s="1"/>
      <c r="Y6" s="2"/>
      <c r="Z6" s="1"/>
      <c r="AA6" s="14"/>
      <c r="AB6" s="14"/>
      <c r="AC6" s="14"/>
      <c r="AD6" s="1"/>
      <c r="AE6" s="2"/>
      <c r="AF6" s="1"/>
      <c r="AG6" s="2"/>
      <c r="AH6" s="1"/>
      <c r="AI6" s="2"/>
      <c r="AJ6" s="1"/>
      <c r="AK6" s="14"/>
    </row>
    <row r="7" spans="1:38" x14ac:dyDescent="0.35">
      <c r="A7" s="4" t="s">
        <v>2</v>
      </c>
      <c r="B7" s="5" t="s">
        <v>55</v>
      </c>
      <c r="C7" s="4" t="s">
        <v>1</v>
      </c>
      <c r="D7" s="5">
        <v>190</v>
      </c>
      <c r="E7" s="4" t="s">
        <v>0</v>
      </c>
      <c r="F7" s="5">
        <v>28</v>
      </c>
      <c r="G7" s="6">
        <f t="shared" si="0"/>
        <v>14.736842105263156</v>
      </c>
      <c r="H7" s="14"/>
      <c r="I7" s="14"/>
      <c r="J7" s="1"/>
      <c r="K7" s="2"/>
      <c r="L7" s="1"/>
      <c r="M7" s="2"/>
      <c r="N7" s="1"/>
      <c r="O7" s="2"/>
      <c r="P7" s="1"/>
      <c r="Q7" s="14"/>
      <c r="R7" s="14"/>
      <c r="S7" s="14"/>
      <c r="T7" s="1"/>
      <c r="U7" s="2"/>
      <c r="V7" s="1"/>
      <c r="W7" s="2"/>
      <c r="X7" s="1"/>
      <c r="Y7" s="2"/>
      <c r="Z7" s="1"/>
      <c r="AA7" s="14"/>
      <c r="AB7" s="14"/>
      <c r="AC7" s="14"/>
      <c r="AD7" s="1"/>
      <c r="AE7" s="2"/>
      <c r="AF7" s="1"/>
      <c r="AG7" s="2"/>
      <c r="AH7" s="1"/>
      <c r="AI7" s="2"/>
      <c r="AJ7" s="1"/>
      <c r="AK7" s="14"/>
    </row>
    <row r="8" spans="1:38" x14ac:dyDescent="0.35">
      <c r="A8" s="4" t="s">
        <v>2</v>
      </c>
      <c r="B8" s="5" t="s">
        <v>56</v>
      </c>
      <c r="C8" s="4" t="s">
        <v>1</v>
      </c>
      <c r="D8" s="5">
        <v>162</v>
      </c>
      <c r="E8" s="4" t="s">
        <v>0</v>
      </c>
      <c r="F8" s="5">
        <v>16</v>
      </c>
      <c r="G8" s="6">
        <f t="shared" si="0"/>
        <v>9.8765432098765427</v>
      </c>
      <c r="H8" s="14"/>
      <c r="I8" s="14"/>
      <c r="J8" s="1"/>
      <c r="K8" s="2"/>
      <c r="L8" s="1"/>
      <c r="M8" s="2"/>
      <c r="N8" s="1"/>
      <c r="O8" s="2"/>
      <c r="P8" s="1"/>
      <c r="Q8" s="14"/>
      <c r="R8" s="14"/>
      <c r="S8" s="14"/>
      <c r="T8" s="1"/>
      <c r="U8" s="2"/>
      <c r="V8" s="1"/>
      <c r="W8" s="2"/>
      <c r="X8" s="1"/>
      <c r="Y8" s="2"/>
      <c r="Z8" s="1"/>
      <c r="AA8" s="14"/>
      <c r="AB8" s="14"/>
      <c r="AC8" s="14"/>
      <c r="AD8" s="1"/>
      <c r="AE8" s="2"/>
      <c r="AF8" s="1"/>
      <c r="AG8" s="2"/>
      <c r="AH8" s="1"/>
      <c r="AI8" s="2"/>
      <c r="AJ8" s="1"/>
      <c r="AK8" s="14"/>
    </row>
    <row r="9" spans="1:38" x14ac:dyDescent="0.35">
      <c r="A9" s="4" t="s">
        <v>2</v>
      </c>
      <c r="B9" s="5" t="s">
        <v>57</v>
      </c>
      <c r="C9" s="4" t="s">
        <v>1</v>
      </c>
      <c r="D9" s="5">
        <v>169</v>
      </c>
      <c r="E9" s="4" t="s">
        <v>0</v>
      </c>
      <c r="F9" s="5">
        <v>51</v>
      </c>
      <c r="G9" s="6">
        <f t="shared" si="0"/>
        <v>30.177514792899409</v>
      </c>
      <c r="H9" s="14"/>
      <c r="I9" s="14"/>
      <c r="J9" s="1"/>
      <c r="K9" s="2"/>
      <c r="L9" s="1"/>
      <c r="M9" s="2"/>
      <c r="N9" s="1"/>
      <c r="O9" s="2"/>
      <c r="P9" s="1"/>
      <c r="Q9" s="14"/>
      <c r="R9" s="14"/>
      <c r="S9" s="14"/>
      <c r="T9" s="1"/>
      <c r="U9" s="2"/>
      <c r="V9" s="1"/>
      <c r="W9" s="2"/>
      <c r="X9" s="1"/>
      <c r="Y9" s="2"/>
      <c r="Z9" s="1"/>
      <c r="AA9" s="14"/>
      <c r="AB9" s="14"/>
      <c r="AC9" s="14"/>
      <c r="AD9" s="1"/>
      <c r="AE9" s="2"/>
      <c r="AF9" s="1"/>
      <c r="AG9" s="2"/>
      <c r="AH9" s="1"/>
      <c r="AI9" s="2"/>
      <c r="AJ9" s="1"/>
      <c r="AK9" s="14"/>
    </row>
    <row r="10" spans="1:38" x14ac:dyDescent="0.35">
      <c r="A10" s="4" t="s">
        <v>2</v>
      </c>
      <c r="B10" s="5" t="s">
        <v>58</v>
      </c>
      <c r="C10" s="4" t="s">
        <v>1</v>
      </c>
      <c r="D10" s="5">
        <v>134</v>
      </c>
      <c r="E10" s="4" t="s">
        <v>0</v>
      </c>
      <c r="F10" s="5">
        <v>31</v>
      </c>
      <c r="G10" s="6">
        <f t="shared" si="0"/>
        <v>23.134328358208954</v>
      </c>
      <c r="H10" s="14"/>
      <c r="I10" s="14"/>
      <c r="J10" s="1"/>
      <c r="K10" s="2"/>
      <c r="L10" s="1"/>
      <c r="M10" s="2"/>
      <c r="N10" s="1"/>
      <c r="O10" s="2"/>
      <c r="P10" s="1"/>
      <c r="Q10" s="14"/>
      <c r="R10" s="14"/>
      <c r="S10" s="14"/>
      <c r="T10" s="1"/>
      <c r="U10" s="2"/>
      <c r="V10" s="1"/>
      <c r="W10" s="2"/>
      <c r="X10" s="1"/>
      <c r="Y10" s="2"/>
      <c r="Z10" s="1"/>
      <c r="AA10" s="14"/>
      <c r="AB10" s="14"/>
      <c r="AC10" s="14"/>
      <c r="AD10" s="1"/>
      <c r="AE10" s="2"/>
      <c r="AF10" s="1"/>
      <c r="AG10" s="2"/>
      <c r="AH10" s="1"/>
      <c r="AI10" s="2"/>
      <c r="AJ10" s="1"/>
      <c r="AK10" s="14"/>
    </row>
    <row r="11" spans="1:38" x14ac:dyDescent="0.35">
      <c r="A11" s="4" t="s">
        <v>2</v>
      </c>
      <c r="B11" s="5" t="s">
        <v>59</v>
      </c>
      <c r="C11" s="4" t="s">
        <v>1</v>
      </c>
      <c r="D11" s="5">
        <v>97</v>
      </c>
      <c r="E11" s="4" t="s">
        <v>0</v>
      </c>
      <c r="F11" s="5">
        <v>29</v>
      </c>
      <c r="G11" s="6">
        <f t="shared" si="0"/>
        <v>29.896907216494846</v>
      </c>
      <c r="H11" s="14"/>
      <c r="I11" s="14"/>
      <c r="J11" s="1"/>
      <c r="K11" s="2"/>
      <c r="L11" s="1"/>
      <c r="M11" s="2"/>
      <c r="N11" s="1"/>
      <c r="O11" s="2"/>
      <c r="P11" s="1"/>
      <c r="Q11" s="14"/>
      <c r="R11" s="14"/>
      <c r="S11" s="14"/>
      <c r="T11" s="1"/>
      <c r="U11" s="2"/>
      <c r="V11" s="1"/>
      <c r="W11" s="2"/>
      <c r="X11" s="1"/>
      <c r="Y11" s="2"/>
      <c r="Z11" s="1"/>
      <c r="AA11" s="14"/>
      <c r="AB11" s="14"/>
      <c r="AC11" s="14"/>
      <c r="AD11" s="1"/>
      <c r="AE11" s="2"/>
      <c r="AF11" s="1"/>
      <c r="AG11" s="2"/>
      <c r="AH11" s="1"/>
      <c r="AI11" s="2"/>
      <c r="AJ11" s="1"/>
      <c r="AK11" s="14"/>
    </row>
    <row r="12" spans="1:38" x14ac:dyDescent="0.35">
      <c r="A12" s="7" t="s">
        <v>11</v>
      </c>
      <c r="B12" s="8"/>
      <c r="C12" s="8"/>
      <c r="D12" s="9">
        <f>AVERAGE(D2:D11)</f>
        <v>195.3</v>
      </c>
      <c r="E12" s="9"/>
      <c r="F12" s="9">
        <f>AVERAGE(F2:F11)</f>
        <v>35.799999999999997</v>
      </c>
      <c r="G12" s="9">
        <f>AVERAGE(G2:G11)</f>
        <v>20.031269895596804</v>
      </c>
      <c r="H12" s="14"/>
      <c r="I12" s="14"/>
      <c r="J12" s="1"/>
      <c r="K12" s="2"/>
      <c r="L12" s="1"/>
      <c r="M12" s="1"/>
      <c r="N12" s="14"/>
      <c r="O12" s="14"/>
      <c r="P12" s="14"/>
      <c r="Q12" s="14"/>
      <c r="R12" s="14"/>
      <c r="S12" s="14"/>
      <c r="T12" s="1"/>
      <c r="U12" s="2"/>
      <c r="V12" s="1"/>
      <c r="W12" s="1"/>
      <c r="X12" s="14"/>
      <c r="Y12" s="14"/>
      <c r="Z12" s="14"/>
      <c r="AA12" s="14"/>
      <c r="AB12" s="14"/>
      <c r="AC12" s="14"/>
      <c r="AD12" s="1"/>
      <c r="AE12" s="2"/>
      <c r="AF12" s="1"/>
      <c r="AG12" s="1"/>
      <c r="AH12" s="14"/>
      <c r="AI12" s="14"/>
      <c r="AJ12" s="14"/>
      <c r="AK12" s="14"/>
    </row>
    <row r="13" spans="1:38" x14ac:dyDescent="0.35">
      <c r="A13" s="4" t="s">
        <v>9</v>
      </c>
      <c r="B13" s="5"/>
      <c r="C13" s="5"/>
      <c r="D13" s="5">
        <f>SUM(D2:D11)</f>
        <v>1953</v>
      </c>
      <c r="E13" s="5"/>
      <c r="F13" s="5">
        <f>SUM(F2:F11)</f>
        <v>358</v>
      </c>
      <c r="G13" s="5"/>
      <c r="H13" s="1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2"/>
      <c r="V13" s="1"/>
      <c r="W13" s="1"/>
      <c r="X13" s="1"/>
      <c r="Y13" s="1"/>
      <c r="Z13" s="1"/>
      <c r="AA13" s="1"/>
      <c r="AB13" s="1"/>
      <c r="AC13" s="1"/>
      <c r="AD13" s="1"/>
      <c r="AE13" s="2"/>
      <c r="AF13" s="1"/>
      <c r="AG13" s="1"/>
      <c r="AH13" s="1"/>
      <c r="AI13" s="1"/>
      <c r="AJ13" s="1"/>
      <c r="AK13" s="1"/>
    </row>
    <row r="14" spans="1:3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8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C15" s="1"/>
      <c r="AD15" s="1"/>
      <c r="AE15" s="1"/>
      <c r="AF15" s="1"/>
      <c r="AG15" s="1"/>
      <c r="AH15" s="1"/>
      <c r="AI15" s="1"/>
      <c r="AJ15" s="1"/>
    </row>
    <row r="16" spans="1:38" x14ac:dyDescent="0.35">
      <c r="A16" s="4" t="s">
        <v>2</v>
      </c>
      <c r="B16" s="5" t="s">
        <v>50</v>
      </c>
      <c r="C16" s="4" t="s">
        <v>1</v>
      </c>
      <c r="D16" s="5">
        <v>229</v>
      </c>
      <c r="E16" s="4" t="s">
        <v>0</v>
      </c>
      <c r="F16" s="5">
        <v>166</v>
      </c>
      <c r="G16" s="6">
        <f>(F16/D16)*100</f>
        <v>72.489082969432317</v>
      </c>
      <c r="H16" s="14" t="s">
        <v>36</v>
      </c>
      <c r="I16" s="14"/>
      <c r="J16" s="1"/>
      <c r="K16" s="4" t="s">
        <v>2</v>
      </c>
      <c r="L16" s="5" t="s">
        <v>50</v>
      </c>
      <c r="M16" s="4" t="s">
        <v>1</v>
      </c>
      <c r="N16" s="5">
        <v>100</v>
      </c>
      <c r="O16" s="4" t="s">
        <v>0</v>
      </c>
      <c r="P16" s="5">
        <v>44</v>
      </c>
      <c r="Q16" s="6">
        <f>(P16/N16)*100</f>
        <v>44</v>
      </c>
      <c r="R16" s="14" t="s">
        <v>36</v>
      </c>
      <c r="S16" s="14"/>
      <c r="T16" s="1"/>
      <c r="U16" s="4" t="s">
        <v>2</v>
      </c>
      <c r="V16" s="5" t="s">
        <v>50</v>
      </c>
      <c r="W16" s="4" t="s">
        <v>1</v>
      </c>
      <c r="X16" s="5">
        <v>47</v>
      </c>
      <c r="Y16" s="4" t="s">
        <v>0</v>
      </c>
      <c r="Z16" s="5">
        <v>38</v>
      </c>
      <c r="AA16" s="6">
        <f>(Z16/X16)*100</f>
        <v>80.851063829787222</v>
      </c>
      <c r="AB16" s="14" t="s">
        <v>36</v>
      </c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51</v>
      </c>
      <c r="C17" s="4" t="s">
        <v>1</v>
      </c>
      <c r="D17" s="5">
        <v>72</v>
      </c>
      <c r="E17" s="4" t="s">
        <v>0</v>
      </c>
      <c r="F17" s="5">
        <v>58</v>
      </c>
      <c r="G17" s="6">
        <f t="shared" ref="G17:G25" si="1">(F17/D17)*100</f>
        <v>80.555555555555557</v>
      </c>
      <c r="H17" s="14">
        <f>F16</f>
        <v>166</v>
      </c>
      <c r="I17" s="14"/>
      <c r="J17" s="1"/>
      <c r="K17" s="4" t="s">
        <v>2</v>
      </c>
      <c r="L17" s="5" t="s">
        <v>51</v>
      </c>
      <c r="M17" s="4" t="s">
        <v>1</v>
      </c>
      <c r="N17" s="5">
        <v>27</v>
      </c>
      <c r="O17" s="4" t="s">
        <v>0</v>
      </c>
      <c r="P17" s="5">
        <v>19</v>
      </c>
      <c r="Q17" s="6">
        <f t="shared" ref="Q17:Q25" si="2">(P17/N17)*100</f>
        <v>70.370370370370367</v>
      </c>
      <c r="R17" s="14">
        <f>P16</f>
        <v>44</v>
      </c>
      <c r="S17" s="14"/>
      <c r="T17" s="1"/>
      <c r="U17" s="4" t="s">
        <v>2</v>
      </c>
      <c r="V17" s="5" t="s">
        <v>51</v>
      </c>
      <c r="W17" s="4" t="s">
        <v>1</v>
      </c>
      <c r="X17" s="5">
        <v>86</v>
      </c>
      <c r="Y17" s="4" t="s">
        <v>0</v>
      </c>
      <c r="Z17" s="5">
        <v>43</v>
      </c>
      <c r="AA17" s="6">
        <f t="shared" ref="AA17:AA25" si="3">(Z17/X17)*100</f>
        <v>50</v>
      </c>
      <c r="AB17" s="14">
        <f>Z16</f>
        <v>38</v>
      </c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52</v>
      </c>
      <c r="C18" s="4" t="s">
        <v>1</v>
      </c>
      <c r="D18" s="5">
        <v>397</v>
      </c>
      <c r="E18" s="4" t="s">
        <v>0</v>
      </c>
      <c r="F18" s="5">
        <v>277</v>
      </c>
      <c r="G18" s="6">
        <f t="shared" si="1"/>
        <v>69.77329974811083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16</v>
      </c>
      <c r="O18" s="4" t="s">
        <v>0</v>
      </c>
      <c r="P18" s="5">
        <v>14</v>
      </c>
      <c r="Q18" s="6">
        <f t="shared" si="2"/>
        <v>87.5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5">
        <v>730</v>
      </c>
      <c r="Y18" s="4" t="s">
        <v>0</v>
      </c>
      <c r="Z18" s="5">
        <v>220</v>
      </c>
      <c r="AA18" s="6">
        <f t="shared" si="3"/>
        <v>30.136986301369863</v>
      </c>
      <c r="AB18" s="14" t="s">
        <v>35</v>
      </c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53</v>
      </c>
      <c r="C19" s="4" t="s">
        <v>1</v>
      </c>
      <c r="D19" s="5">
        <v>138</v>
      </c>
      <c r="E19" s="4" t="s">
        <v>0</v>
      </c>
      <c r="F19" s="5">
        <v>106</v>
      </c>
      <c r="G19" s="6">
        <f t="shared" si="1"/>
        <v>76.811594202898547</v>
      </c>
      <c r="H19" s="14">
        <f>SUM(F17:F25)</f>
        <v>1472</v>
      </c>
      <c r="I19" s="14"/>
      <c r="J19" s="1"/>
      <c r="K19" s="4" t="s">
        <v>2</v>
      </c>
      <c r="L19" s="5" t="s">
        <v>53</v>
      </c>
      <c r="M19" s="4" t="s">
        <v>1</v>
      </c>
      <c r="N19" s="5">
        <v>33</v>
      </c>
      <c r="O19" s="4" t="s">
        <v>0</v>
      </c>
      <c r="P19" s="5">
        <v>25</v>
      </c>
      <c r="Q19" s="6">
        <f t="shared" si="2"/>
        <v>75.757575757575751</v>
      </c>
      <c r="R19" s="14">
        <f>SUM(P17:P25)</f>
        <v>305</v>
      </c>
      <c r="S19" s="14"/>
      <c r="T19" s="1"/>
      <c r="U19" s="4" t="s">
        <v>2</v>
      </c>
      <c r="V19" s="5" t="s">
        <v>53</v>
      </c>
      <c r="W19" s="4" t="s">
        <v>1</v>
      </c>
      <c r="X19" s="5">
        <v>142</v>
      </c>
      <c r="Y19" s="4" t="s">
        <v>0</v>
      </c>
      <c r="Z19" s="5">
        <v>72</v>
      </c>
      <c r="AA19" s="6">
        <f t="shared" si="3"/>
        <v>50.704225352112672</v>
      </c>
      <c r="AB19" s="14">
        <f>SUM(Z17:Z25)</f>
        <v>522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54</v>
      </c>
      <c r="C20" s="4" t="s">
        <v>1</v>
      </c>
      <c r="D20" s="5">
        <v>463</v>
      </c>
      <c r="E20" s="4" t="s">
        <v>0</v>
      </c>
      <c r="F20" s="5">
        <v>324</v>
      </c>
      <c r="G20" s="6">
        <f t="shared" si="1"/>
        <v>69.978401727861765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28</v>
      </c>
      <c r="O20" s="4" t="s">
        <v>0</v>
      </c>
      <c r="P20" s="5">
        <v>18</v>
      </c>
      <c r="Q20" s="6">
        <f t="shared" si="2"/>
        <v>64.285714285714292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5">
        <v>146</v>
      </c>
      <c r="Y20" s="4" t="s">
        <v>0</v>
      </c>
      <c r="Z20" s="5">
        <v>95</v>
      </c>
      <c r="AA20" s="6">
        <f t="shared" si="3"/>
        <v>65.06849315068493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55</v>
      </c>
      <c r="C21" s="4" t="s">
        <v>1</v>
      </c>
      <c r="D21" s="5">
        <v>119</v>
      </c>
      <c r="E21" s="4" t="s">
        <v>0</v>
      </c>
      <c r="F21" s="5">
        <v>75</v>
      </c>
      <c r="G21" s="6">
        <f t="shared" si="1"/>
        <v>63.02521008403361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101</v>
      </c>
      <c r="O21" s="4" t="s">
        <v>0</v>
      </c>
      <c r="P21" s="5">
        <v>47</v>
      </c>
      <c r="Q21" s="6">
        <f t="shared" si="2"/>
        <v>46.534653465346537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37</v>
      </c>
      <c r="Y21" s="4" t="s">
        <v>0</v>
      </c>
      <c r="Z21" s="5">
        <v>15</v>
      </c>
      <c r="AA21" s="6">
        <f t="shared" si="3"/>
        <v>40.54054054054054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56</v>
      </c>
      <c r="C22" s="4" t="s">
        <v>1</v>
      </c>
      <c r="D22" s="5">
        <v>92</v>
      </c>
      <c r="E22" s="4" t="s">
        <v>0</v>
      </c>
      <c r="F22" s="5">
        <v>71</v>
      </c>
      <c r="G22" s="6">
        <f t="shared" si="1"/>
        <v>77.173913043478265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22</v>
      </c>
      <c r="O22" s="4" t="s">
        <v>0</v>
      </c>
      <c r="P22" s="5">
        <v>14</v>
      </c>
      <c r="Q22" s="6">
        <f t="shared" si="2"/>
        <v>63.636363636363633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58</v>
      </c>
      <c r="Y22" s="4" t="s">
        <v>0</v>
      </c>
      <c r="Z22" s="5">
        <v>38</v>
      </c>
      <c r="AA22" s="6">
        <f t="shared" si="3"/>
        <v>65.517241379310349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57</v>
      </c>
      <c r="C23" s="4" t="s">
        <v>1</v>
      </c>
      <c r="D23" s="5">
        <v>161</v>
      </c>
      <c r="E23" s="4" t="s">
        <v>0</v>
      </c>
      <c r="F23" s="5">
        <v>101</v>
      </c>
      <c r="G23" s="6">
        <f t="shared" si="1"/>
        <v>62.732919254658384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229</v>
      </c>
      <c r="O23" s="4" t="s">
        <v>0</v>
      </c>
      <c r="P23" s="5">
        <v>103</v>
      </c>
      <c r="Q23" s="6">
        <f t="shared" si="2"/>
        <v>44.978165938864628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13</v>
      </c>
      <c r="Y23" s="4" t="s">
        <v>0</v>
      </c>
      <c r="Z23" s="5">
        <v>11</v>
      </c>
      <c r="AA23" s="6">
        <f t="shared" si="3"/>
        <v>84.615384615384613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58</v>
      </c>
      <c r="C24" s="4" t="s">
        <v>1</v>
      </c>
      <c r="D24" s="5">
        <v>465</v>
      </c>
      <c r="E24" s="4" t="s">
        <v>0</v>
      </c>
      <c r="F24" s="5">
        <v>331</v>
      </c>
      <c r="G24" s="6">
        <f t="shared" si="1"/>
        <v>71.182795698924721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38</v>
      </c>
      <c r="O24" s="4" t="s">
        <v>0</v>
      </c>
      <c r="P24" s="5">
        <v>25</v>
      </c>
      <c r="Q24" s="6">
        <f t="shared" si="2"/>
        <v>65.789473684210535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36</v>
      </c>
      <c r="Y24" s="4" t="s">
        <v>0</v>
      </c>
      <c r="Z24" s="5">
        <v>23</v>
      </c>
      <c r="AA24" s="6">
        <f t="shared" si="3"/>
        <v>63.888888888888886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59</v>
      </c>
      <c r="C25" s="4" t="s">
        <v>1</v>
      </c>
      <c r="D25" s="5">
        <v>189</v>
      </c>
      <c r="E25" s="4" t="s">
        <v>0</v>
      </c>
      <c r="F25" s="5">
        <v>129</v>
      </c>
      <c r="G25" s="6">
        <f t="shared" si="1"/>
        <v>68.253968253968253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97</v>
      </c>
      <c r="O25" s="4" t="s">
        <v>0</v>
      </c>
      <c r="P25" s="5">
        <v>40</v>
      </c>
      <c r="Q25" s="6">
        <f t="shared" si="2"/>
        <v>41.237113402061851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7</v>
      </c>
      <c r="Y25" s="4" t="s">
        <v>0</v>
      </c>
      <c r="Z25" s="5">
        <v>5</v>
      </c>
      <c r="AA25" s="6">
        <f t="shared" si="3"/>
        <v>71.428571428571431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7" t="s">
        <v>11</v>
      </c>
      <c r="B26" s="8"/>
      <c r="C26" s="8"/>
      <c r="D26" s="9">
        <f>AVERAGE(D16:D25)</f>
        <v>232.5</v>
      </c>
      <c r="E26" s="9"/>
      <c r="F26" s="9">
        <f>AVERAGE(F16:F25)</f>
        <v>163.80000000000001</v>
      </c>
      <c r="G26" s="9">
        <f>AVERAGE(G16:G25)</f>
        <v>71.197674053892229</v>
      </c>
      <c r="H26" s="14"/>
      <c r="I26" s="14"/>
      <c r="J26" s="1"/>
      <c r="K26" s="7" t="s">
        <v>11</v>
      </c>
      <c r="L26" s="8"/>
      <c r="M26" s="8"/>
      <c r="N26" s="9">
        <f>AVERAGE(N16:N25)</f>
        <v>69.099999999999994</v>
      </c>
      <c r="O26" s="9"/>
      <c r="P26" s="9">
        <f>AVERAGE(P16:P25)</f>
        <v>34.9</v>
      </c>
      <c r="Q26" s="9">
        <f>AVERAGE(Q16:Q25)</f>
        <v>60.408943054050759</v>
      </c>
      <c r="R26" s="14"/>
      <c r="S26" s="14"/>
      <c r="T26" s="1"/>
      <c r="U26" s="7" t="s">
        <v>11</v>
      </c>
      <c r="V26" s="8"/>
      <c r="W26" s="8"/>
      <c r="X26" s="9">
        <f>AVERAGE(X16:X25)</f>
        <v>130.19999999999999</v>
      </c>
      <c r="Y26" s="9"/>
      <c r="Z26" s="9">
        <f>AVERAGE(Z16:Z25)</f>
        <v>56</v>
      </c>
      <c r="AA26" s="9">
        <f>AVERAGE(AA16:AA25)</f>
        <v>60.275139548665052</v>
      </c>
    </row>
    <row r="27" spans="1:36" x14ac:dyDescent="0.35">
      <c r="A27" s="4" t="s">
        <v>9</v>
      </c>
      <c r="B27" s="5"/>
      <c r="C27" s="5"/>
      <c r="D27" s="5">
        <f>SUM(D16:D25)</f>
        <v>2325</v>
      </c>
      <c r="E27" s="5"/>
      <c r="F27" s="5">
        <f>SUM(F16:F25)</f>
        <v>1638</v>
      </c>
      <c r="G27" s="5"/>
      <c r="H27" s="1"/>
      <c r="I27" s="1"/>
      <c r="J27" s="1"/>
      <c r="K27" s="4" t="s">
        <v>9</v>
      </c>
      <c r="L27" s="5"/>
      <c r="M27" s="5"/>
      <c r="N27" s="5">
        <f>SUM(N16:N25)</f>
        <v>691</v>
      </c>
      <c r="O27" s="5"/>
      <c r="P27" s="5">
        <f>SUM(P16:P25)</f>
        <v>349</v>
      </c>
      <c r="Q27" s="5"/>
      <c r="R27" s="1"/>
      <c r="S27" s="1"/>
      <c r="T27" s="1"/>
      <c r="U27" s="4" t="s">
        <v>9</v>
      </c>
      <c r="V27" s="5"/>
      <c r="W27" s="5"/>
      <c r="X27" s="5">
        <f>SUM(X16:X25)</f>
        <v>1302</v>
      </c>
      <c r="Y27" s="5"/>
      <c r="Z27" s="5">
        <f>SUM(Z16:Z25)</f>
        <v>560</v>
      </c>
      <c r="AA27" s="5"/>
    </row>
    <row r="28" spans="1:36" x14ac:dyDescent="0.35">
      <c r="A28" s="19"/>
      <c r="B28" s="20"/>
      <c r="C28" s="20"/>
      <c r="D28" s="20"/>
      <c r="E28" s="20"/>
      <c r="F28" s="20"/>
      <c r="G28" s="20"/>
      <c r="K28" s="19"/>
      <c r="L28" s="20"/>
      <c r="M28" s="20"/>
      <c r="N28" s="20"/>
      <c r="O28" s="20"/>
      <c r="P28" s="20"/>
      <c r="Q28" s="20"/>
    </row>
    <row r="29" spans="1:36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6" x14ac:dyDescent="0.35">
      <c r="A30" s="4" t="s">
        <v>2</v>
      </c>
      <c r="B30" s="5" t="s">
        <v>50</v>
      </c>
      <c r="C30" s="4" t="s">
        <v>1</v>
      </c>
      <c r="D30" s="5">
        <v>117</v>
      </c>
      <c r="E30" s="4" t="s">
        <v>0</v>
      </c>
      <c r="F30" s="5">
        <v>92</v>
      </c>
      <c r="G30" s="6">
        <f>(F30/D30)*100</f>
        <v>78.632478632478637</v>
      </c>
      <c r="H30" s="14" t="s">
        <v>36</v>
      </c>
      <c r="I30" s="14"/>
      <c r="J30" s="1"/>
      <c r="K30" s="4" t="s">
        <v>2</v>
      </c>
      <c r="L30" s="5" t="s">
        <v>50</v>
      </c>
      <c r="M30" s="4" t="s">
        <v>1</v>
      </c>
      <c r="N30" s="5">
        <v>110</v>
      </c>
      <c r="O30" s="4" t="s">
        <v>0</v>
      </c>
      <c r="P30" s="5">
        <v>92</v>
      </c>
      <c r="Q30" s="6">
        <f>(P30/N30)*100</f>
        <v>83.636363636363626</v>
      </c>
      <c r="R30" s="14" t="s">
        <v>36</v>
      </c>
    </row>
    <row r="31" spans="1:36" x14ac:dyDescent="0.35">
      <c r="A31" s="4" t="s">
        <v>2</v>
      </c>
      <c r="B31" s="5" t="s">
        <v>51</v>
      </c>
      <c r="C31" s="4" t="s">
        <v>1</v>
      </c>
      <c r="D31" s="5">
        <v>91</v>
      </c>
      <c r="E31" s="4" t="s">
        <v>0</v>
      </c>
      <c r="F31" s="5">
        <v>82</v>
      </c>
      <c r="G31" s="6">
        <f t="shared" ref="G31:G39" si="4">(F31/D31)*100</f>
        <v>90.109890109890117</v>
      </c>
      <c r="H31" s="14">
        <f>F30</f>
        <v>92</v>
      </c>
      <c r="I31" s="14"/>
      <c r="J31" s="1"/>
      <c r="K31" s="4" t="s">
        <v>2</v>
      </c>
      <c r="L31" s="5" t="s">
        <v>51</v>
      </c>
      <c r="M31" s="4" t="s">
        <v>1</v>
      </c>
      <c r="N31" s="5">
        <v>43</v>
      </c>
      <c r="O31" s="4" t="s">
        <v>0</v>
      </c>
      <c r="P31" s="5">
        <v>39</v>
      </c>
      <c r="Q31" s="6">
        <f t="shared" ref="Q31:Q39" si="5">(P31/N31)*100</f>
        <v>90.697674418604649</v>
      </c>
      <c r="R31" s="14">
        <f>P30</f>
        <v>92</v>
      </c>
    </row>
    <row r="32" spans="1:36" x14ac:dyDescent="0.35">
      <c r="A32" s="4" t="s">
        <v>2</v>
      </c>
      <c r="B32" s="5" t="s">
        <v>52</v>
      </c>
      <c r="C32" s="4" t="s">
        <v>1</v>
      </c>
      <c r="D32" s="5">
        <v>204</v>
      </c>
      <c r="E32" s="4" t="s">
        <v>0</v>
      </c>
      <c r="F32" s="5">
        <v>171</v>
      </c>
      <c r="G32" s="6">
        <f t="shared" si="4"/>
        <v>83.82352941176471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149</v>
      </c>
      <c r="O32" s="4" t="s">
        <v>0</v>
      </c>
      <c r="P32" s="5">
        <v>126</v>
      </c>
      <c r="Q32" s="6">
        <f t="shared" si="5"/>
        <v>84.56375838926175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81</v>
      </c>
      <c r="E33" s="4" t="s">
        <v>0</v>
      </c>
      <c r="F33" s="5">
        <v>60</v>
      </c>
      <c r="G33" s="6">
        <f t="shared" si="4"/>
        <v>74.074074074074076</v>
      </c>
      <c r="H33" s="14">
        <f>SUM(F31:F39)</f>
        <v>747</v>
      </c>
      <c r="I33" s="14"/>
      <c r="J33" s="1"/>
      <c r="K33" s="4" t="s">
        <v>2</v>
      </c>
      <c r="L33" s="5" t="s">
        <v>53</v>
      </c>
      <c r="M33" s="4" t="s">
        <v>1</v>
      </c>
      <c r="N33" s="5">
        <v>45</v>
      </c>
      <c r="O33" s="4" t="s">
        <v>0</v>
      </c>
      <c r="P33" s="5">
        <v>39</v>
      </c>
      <c r="Q33" s="6">
        <f t="shared" si="5"/>
        <v>86.666666666666671</v>
      </c>
      <c r="R33" s="14">
        <f>SUM(P31:P39)</f>
        <v>488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154</v>
      </c>
      <c r="E34" s="4" t="s">
        <v>0</v>
      </c>
      <c r="F34" s="5">
        <v>142</v>
      </c>
      <c r="G34" s="6">
        <f t="shared" si="4"/>
        <v>92.20779220779221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89</v>
      </c>
      <c r="O34" s="4" t="s">
        <v>0</v>
      </c>
      <c r="P34" s="5">
        <v>80</v>
      </c>
      <c r="Q34" s="6">
        <f t="shared" si="5"/>
        <v>89.887640449438194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58</v>
      </c>
      <c r="E35" s="4" t="s">
        <v>0</v>
      </c>
      <c r="F35" s="5">
        <v>56</v>
      </c>
      <c r="G35" s="6">
        <f t="shared" si="4"/>
        <v>96.551724137931032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79</v>
      </c>
      <c r="O35" s="4" t="s">
        <v>0</v>
      </c>
      <c r="P35" s="5">
        <v>58</v>
      </c>
      <c r="Q35" s="6">
        <f t="shared" si="5"/>
        <v>73.417721518987349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45</v>
      </c>
      <c r="E36" s="4" t="s">
        <v>0</v>
      </c>
      <c r="F36" s="5">
        <v>35</v>
      </c>
      <c r="G36" s="6">
        <f t="shared" si="4"/>
        <v>77.777777777777786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17</v>
      </c>
      <c r="O36" s="4" t="s">
        <v>0</v>
      </c>
      <c r="P36" s="5">
        <v>17</v>
      </c>
      <c r="Q36" s="6">
        <f t="shared" si="5"/>
        <v>100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58</v>
      </c>
      <c r="E37" s="4" t="s">
        <v>0</v>
      </c>
      <c r="F37" s="5">
        <v>54</v>
      </c>
      <c r="G37" s="6">
        <f t="shared" si="4"/>
        <v>93.103448275862064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23</v>
      </c>
      <c r="O37" s="4" t="s">
        <v>0</v>
      </c>
      <c r="P37" s="5">
        <v>19</v>
      </c>
      <c r="Q37" s="6">
        <f t="shared" si="5"/>
        <v>82.608695652173907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115</v>
      </c>
      <c r="E38" s="4" t="s">
        <v>0</v>
      </c>
      <c r="F38" s="5">
        <v>104</v>
      </c>
      <c r="G38" s="6">
        <f t="shared" si="4"/>
        <v>90.434782608695656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83</v>
      </c>
      <c r="O38" s="4" t="s">
        <v>0</v>
      </c>
      <c r="P38" s="5">
        <v>74</v>
      </c>
      <c r="Q38" s="6">
        <f t="shared" si="5"/>
        <v>89.156626506024097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47</v>
      </c>
      <c r="E39" s="4" t="s">
        <v>0</v>
      </c>
      <c r="F39" s="5">
        <v>43</v>
      </c>
      <c r="G39" s="6">
        <f t="shared" si="4"/>
        <v>91.489361702127653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38</v>
      </c>
      <c r="O39" s="4" t="s">
        <v>0</v>
      </c>
      <c r="P39" s="5">
        <v>36</v>
      </c>
      <c r="Q39" s="6">
        <f t="shared" si="5"/>
        <v>94.73684210526315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97</v>
      </c>
      <c r="E40" s="9"/>
      <c r="F40" s="9">
        <f>AVERAGE(F30:F39)</f>
        <v>83.9</v>
      </c>
      <c r="G40" s="9">
        <f>AVERAGE(G30:G39)</f>
        <v>86.82048589383939</v>
      </c>
      <c r="H40" s="14"/>
      <c r="I40" s="14"/>
      <c r="K40" s="7" t="s">
        <v>11</v>
      </c>
      <c r="L40" s="8"/>
      <c r="M40" s="8"/>
      <c r="N40" s="9">
        <f>AVERAGE(N30:N39)</f>
        <v>67.599999999999994</v>
      </c>
      <c r="O40" s="9"/>
      <c r="P40" s="9">
        <f>AVERAGE(P30:P39)</f>
        <v>58</v>
      </c>
      <c r="Q40" s="9">
        <f>AVERAGE(Q30:Q39)</f>
        <v>87.537198934278337</v>
      </c>
      <c r="R40" s="14"/>
    </row>
    <row r="41" spans="1:18" x14ac:dyDescent="0.35">
      <c r="A41" s="4" t="s">
        <v>9</v>
      </c>
      <c r="B41" s="5"/>
      <c r="C41" s="5"/>
      <c r="D41" s="5">
        <f>SUM(D30:D39)</f>
        <v>970</v>
      </c>
      <c r="E41" s="5"/>
      <c r="F41" s="5">
        <f>SUM(F30:F39)</f>
        <v>839</v>
      </c>
      <c r="G41" s="5"/>
      <c r="K41" s="4" t="s">
        <v>9</v>
      </c>
      <c r="L41" s="5"/>
      <c r="M41" s="5"/>
      <c r="N41" s="5">
        <f>SUM(N30:N39)</f>
        <v>676</v>
      </c>
      <c r="O41" s="5"/>
      <c r="P41" s="5">
        <f>SUM(P30:P39)</f>
        <v>580</v>
      </c>
      <c r="Q41" s="5"/>
    </row>
  </sheetData>
  <mergeCells count="9">
    <mergeCell ref="A1:F1"/>
    <mergeCell ref="K1:P1"/>
    <mergeCell ref="U1:Z1"/>
    <mergeCell ref="AE1:AJ1"/>
    <mergeCell ref="A29:F29"/>
    <mergeCell ref="K29:P29"/>
    <mergeCell ref="A15:F15"/>
    <mergeCell ref="K15:P15"/>
    <mergeCell ref="U15:Z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8EE1-3AF5-4D45-89FE-1AFF0EC998A7}">
  <dimension ref="A1:AJ35"/>
  <sheetViews>
    <sheetView topLeftCell="K1" zoomScale="80" zoomScaleNormal="80" workbookViewId="0">
      <selection activeCell="K26" sqref="K26:P33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1259</v>
      </c>
      <c r="E2" s="4" t="s">
        <v>0</v>
      </c>
      <c r="F2" s="5">
        <v>106</v>
      </c>
      <c r="G2" s="6">
        <f>(F2/D2)*100</f>
        <v>8.4193804606830813</v>
      </c>
      <c r="H2" s="14"/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1071</v>
      </c>
      <c r="E3" s="4" t="s">
        <v>0</v>
      </c>
      <c r="F3" s="5">
        <v>87</v>
      </c>
      <c r="G3" s="6">
        <f t="shared" ref="G3:G9" si="0">(F3/D3)*100</f>
        <v>8.1232492997198875</v>
      </c>
      <c r="H3" s="14"/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625</v>
      </c>
      <c r="E4" s="4" t="s">
        <v>0</v>
      </c>
      <c r="F4" s="5">
        <v>173</v>
      </c>
      <c r="G4" s="6">
        <f t="shared" si="0"/>
        <v>27.68</v>
      </c>
      <c r="H4" s="14"/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706</v>
      </c>
      <c r="E5" s="4" t="s">
        <v>0</v>
      </c>
      <c r="F5" s="5">
        <v>201</v>
      </c>
      <c r="G5" s="6">
        <f t="shared" si="0"/>
        <v>28.47025495750708</v>
      </c>
      <c r="H5" s="14"/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36</v>
      </c>
      <c r="E6" s="4" t="s">
        <v>0</v>
      </c>
      <c r="F6" s="5">
        <v>9</v>
      </c>
      <c r="G6" s="6">
        <f t="shared" si="0"/>
        <v>25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545</v>
      </c>
      <c r="E7" s="4" t="s">
        <v>0</v>
      </c>
      <c r="F7" s="5">
        <v>114</v>
      </c>
      <c r="G7" s="6">
        <f t="shared" si="0"/>
        <v>20.917431192660551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398</v>
      </c>
      <c r="E8" s="4" t="s">
        <v>0</v>
      </c>
      <c r="F8" s="5">
        <v>108</v>
      </c>
      <c r="G8" s="6">
        <f t="shared" si="0"/>
        <v>27.1356783919598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305</v>
      </c>
      <c r="E9" s="4" t="s">
        <v>0</v>
      </c>
      <c r="F9" s="5">
        <v>118</v>
      </c>
      <c r="G9" s="6">
        <f t="shared" si="0"/>
        <v>38.688524590163937</v>
      </c>
      <c r="H9" s="14"/>
      <c r="I9" s="14"/>
      <c r="J9" s="1"/>
    </row>
    <row r="10" spans="1:36" x14ac:dyDescent="0.35">
      <c r="A10" s="7" t="s">
        <v>11</v>
      </c>
      <c r="B10" s="8"/>
      <c r="C10" s="8"/>
      <c r="D10" s="9">
        <f>AVERAGE(D2:D9)</f>
        <v>618.125</v>
      </c>
      <c r="E10" s="9"/>
      <c r="F10" s="9">
        <f>AVERAGE(F2:F9)</f>
        <v>114.5</v>
      </c>
      <c r="G10" s="9">
        <f>AVERAGE(G2:G9)</f>
        <v>23.054314861586789</v>
      </c>
      <c r="H10" s="14"/>
      <c r="I10" s="14"/>
      <c r="J10" s="1"/>
    </row>
    <row r="11" spans="1:36" x14ac:dyDescent="0.35">
      <c r="A11" s="4" t="s">
        <v>9</v>
      </c>
      <c r="B11" s="5"/>
      <c r="C11" s="5"/>
      <c r="D11" s="5">
        <f>SUM(D2:D9)</f>
        <v>4945</v>
      </c>
      <c r="E11" s="5"/>
      <c r="F11" s="5">
        <f>SUM(F2:F9)</f>
        <v>916</v>
      </c>
      <c r="G11" s="5"/>
      <c r="H11" s="1"/>
      <c r="I11" s="1"/>
      <c r="J11" s="1"/>
    </row>
    <row r="12" spans="1:36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28" t="s">
        <v>3</v>
      </c>
      <c r="B13" s="28"/>
      <c r="C13" s="28"/>
      <c r="D13" s="28"/>
      <c r="E13" s="28"/>
      <c r="F13" s="28"/>
      <c r="G13" s="3" t="s">
        <v>10</v>
      </c>
      <c r="H13" s="13"/>
      <c r="I13" s="13"/>
      <c r="J13" s="1"/>
      <c r="K13" s="28" t="s">
        <v>7</v>
      </c>
      <c r="L13" s="28"/>
      <c r="M13" s="28"/>
      <c r="N13" s="28"/>
      <c r="O13" s="28"/>
      <c r="P13" s="28"/>
      <c r="Q13" s="3" t="s">
        <v>10</v>
      </c>
      <c r="R13" s="13"/>
      <c r="S13" s="13"/>
      <c r="T13" s="1"/>
      <c r="U13" s="28" t="s">
        <v>8</v>
      </c>
      <c r="V13" s="28"/>
      <c r="W13" s="28"/>
      <c r="X13" s="28"/>
      <c r="Y13" s="28"/>
      <c r="Z13" s="28"/>
      <c r="AA13" s="3" t="s">
        <v>10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4" t="s">
        <v>2</v>
      </c>
      <c r="B14" s="5" t="s">
        <v>50</v>
      </c>
      <c r="C14" s="4" t="s">
        <v>1</v>
      </c>
      <c r="D14" s="5">
        <v>315</v>
      </c>
      <c r="E14" s="4" t="s">
        <v>0</v>
      </c>
      <c r="F14" s="5">
        <v>187</v>
      </c>
      <c r="G14" s="6">
        <f t="shared" ref="G14:G21" si="1">(F14/D14)*100</f>
        <v>59.365079365079367</v>
      </c>
      <c r="H14" s="14"/>
      <c r="I14" s="14"/>
      <c r="J14" s="1"/>
      <c r="K14" s="4" t="s">
        <v>2</v>
      </c>
      <c r="L14" s="5" t="s">
        <v>50</v>
      </c>
      <c r="M14" s="4" t="s">
        <v>1</v>
      </c>
      <c r="N14" s="5">
        <v>130</v>
      </c>
      <c r="O14" s="4" t="s">
        <v>0</v>
      </c>
      <c r="P14" s="5">
        <v>70</v>
      </c>
      <c r="Q14" s="6">
        <f>(P14/N14)*100</f>
        <v>53.846153846153847</v>
      </c>
      <c r="R14" s="14"/>
      <c r="S14" s="14"/>
      <c r="T14" s="1"/>
      <c r="U14" s="4" t="s">
        <v>2</v>
      </c>
      <c r="V14" s="5" t="s">
        <v>50</v>
      </c>
      <c r="W14" s="4" t="s">
        <v>1</v>
      </c>
      <c r="X14" s="5">
        <v>486</v>
      </c>
      <c r="Y14" s="4" t="s">
        <v>0</v>
      </c>
      <c r="Z14" s="5">
        <v>172</v>
      </c>
      <c r="AA14" s="6">
        <f>(Z14/X14)*100</f>
        <v>35.390946502057616</v>
      </c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4" t="s">
        <v>2</v>
      </c>
      <c r="B15" s="5" t="s">
        <v>51</v>
      </c>
      <c r="C15" s="4" t="s">
        <v>1</v>
      </c>
      <c r="D15" s="5">
        <v>136</v>
      </c>
      <c r="E15" s="4" t="s">
        <v>0</v>
      </c>
      <c r="F15" s="5">
        <v>73</v>
      </c>
      <c r="G15" s="6">
        <f t="shared" si="1"/>
        <v>53.67647058823529</v>
      </c>
      <c r="H15" s="14"/>
      <c r="I15" s="14"/>
      <c r="J15" s="1"/>
      <c r="K15" s="4" t="s">
        <v>2</v>
      </c>
      <c r="L15" s="5" t="s">
        <v>51</v>
      </c>
      <c r="M15" s="4" t="s">
        <v>1</v>
      </c>
      <c r="N15" s="5">
        <v>127</v>
      </c>
      <c r="O15" s="4" t="s">
        <v>0</v>
      </c>
      <c r="P15" s="5">
        <v>53</v>
      </c>
      <c r="Q15" s="6">
        <f t="shared" ref="Q15:Q21" si="2">(P15/N15)*100</f>
        <v>41.732283464566926</v>
      </c>
      <c r="R15" s="14"/>
      <c r="S15" s="14"/>
      <c r="T15" s="1"/>
      <c r="U15" s="4" t="s">
        <v>2</v>
      </c>
      <c r="V15" s="5" t="s">
        <v>51</v>
      </c>
      <c r="W15" s="4" t="s">
        <v>1</v>
      </c>
      <c r="X15" s="5">
        <v>47</v>
      </c>
      <c r="Y15" s="4" t="s">
        <v>0</v>
      </c>
      <c r="Z15" s="5">
        <v>29</v>
      </c>
      <c r="AA15" s="6">
        <f t="shared" ref="AA15:AA21" si="3">(Z15/X15)*100</f>
        <v>61.702127659574465</v>
      </c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4" t="s">
        <v>2</v>
      </c>
      <c r="B16" s="5" t="s">
        <v>52</v>
      </c>
      <c r="C16" s="4" t="s">
        <v>1</v>
      </c>
      <c r="D16" s="5">
        <v>1087</v>
      </c>
      <c r="E16" s="4" t="s">
        <v>0</v>
      </c>
      <c r="F16" s="5">
        <v>757</v>
      </c>
      <c r="G16" s="6">
        <f t="shared" si="1"/>
        <v>69.641214351425944</v>
      </c>
      <c r="H16" s="14"/>
      <c r="I16" s="14"/>
      <c r="J16" s="1"/>
      <c r="K16" s="4" t="s">
        <v>2</v>
      </c>
      <c r="L16" s="5" t="s">
        <v>52</v>
      </c>
      <c r="M16" s="4" t="s">
        <v>1</v>
      </c>
      <c r="N16" s="5">
        <v>622</v>
      </c>
      <c r="O16" s="4" t="s">
        <v>0</v>
      </c>
      <c r="P16" s="5">
        <v>423</v>
      </c>
      <c r="Q16" s="6">
        <f t="shared" si="2"/>
        <v>68.0064308681672</v>
      </c>
      <c r="R16" s="14"/>
      <c r="S16" s="14"/>
      <c r="T16" s="1"/>
      <c r="U16" s="4" t="s">
        <v>2</v>
      </c>
      <c r="V16" s="5" t="s">
        <v>52</v>
      </c>
      <c r="W16" s="4" t="s">
        <v>1</v>
      </c>
      <c r="X16" s="5">
        <v>88</v>
      </c>
      <c r="Y16" s="4" t="s">
        <v>0</v>
      </c>
      <c r="Z16" s="5">
        <v>63</v>
      </c>
      <c r="AA16" s="6">
        <f t="shared" si="3"/>
        <v>71.590909090909093</v>
      </c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53</v>
      </c>
      <c r="C17" s="4" t="s">
        <v>1</v>
      </c>
      <c r="D17" s="5">
        <v>532</v>
      </c>
      <c r="E17" s="4" t="s">
        <v>0</v>
      </c>
      <c r="F17" s="5">
        <v>312</v>
      </c>
      <c r="G17" s="6">
        <f t="shared" si="1"/>
        <v>58.646616541353382</v>
      </c>
      <c r="H17" s="14"/>
      <c r="I17" s="14"/>
      <c r="J17" s="1"/>
      <c r="K17" s="4" t="s">
        <v>2</v>
      </c>
      <c r="L17" s="5" t="s">
        <v>53</v>
      </c>
      <c r="M17" s="4" t="s">
        <v>1</v>
      </c>
      <c r="N17" s="5">
        <v>178</v>
      </c>
      <c r="O17" s="4" t="s">
        <v>0</v>
      </c>
      <c r="P17" s="5">
        <v>132</v>
      </c>
      <c r="Q17" s="6">
        <f t="shared" si="2"/>
        <v>74.157303370786522</v>
      </c>
      <c r="R17" s="14"/>
      <c r="S17" s="14"/>
      <c r="T17" s="1"/>
      <c r="U17" s="4" t="s">
        <v>2</v>
      </c>
      <c r="V17" s="5" t="s">
        <v>53</v>
      </c>
      <c r="W17" s="4" t="s">
        <v>1</v>
      </c>
      <c r="X17" s="5">
        <v>114</v>
      </c>
      <c r="Y17" s="4" t="s">
        <v>0</v>
      </c>
      <c r="Z17" s="5">
        <v>85</v>
      </c>
      <c r="AA17" s="6">
        <f t="shared" si="3"/>
        <v>74.561403508771932</v>
      </c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54</v>
      </c>
      <c r="C18" s="4" t="s">
        <v>1</v>
      </c>
      <c r="D18" s="5">
        <v>1063</v>
      </c>
      <c r="E18" s="4" t="s">
        <v>0</v>
      </c>
      <c r="F18" s="5">
        <v>416</v>
      </c>
      <c r="G18" s="6">
        <f t="shared" si="1"/>
        <v>39.134524929444972</v>
      </c>
      <c r="H18" s="14"/>
      <c r="I18" s="14"/>
      <c r="J18" s="1"/>
      <c r="K18" s="4" t="s">
        <v>2</v>
      </c>
      <c r="L18" s="5" t="s">
        <v>54</v>
      </c>
      <c r="M18" s="4" t="s">
        <v>1</v>
      </c>
      <c r="N18" s="5">
        <v>171</v>
      </c>
      <c r="O18" s="4" t="s">
        <v>0</v>
      </c>
      <c r="P18" s="5">
        <v>124</v>
      </c>
      <c r="Q18" s="6">
        <f t="shared" si="2"/>
        <v>72.514619883040936</v>
      </c>
      <c r="R18" s="14"/>
      <c r="S18" s="14"/>
      <c r="T18" s="1"/>
      <c r="U18" s="4" t="s">
        <v>2</v>
      </c>
      <c r="V18" s="5" t="s">
        <v>54</v>
      </c>
      <c r="W18" s="4" t="s">
        <v>1</v>
      </c>
      <c r="X18" s="5">
        <v>784</v>
      </c>
      <c r="Y18" s="4" t="s">
        <v>0</v>
      </c>
      <c r="Z18" s="5">
        <v>253</v>
      </c>
      <c r="AA18" s="6">
        <f t="shared" si="3"/>
        <v>32.270408163265309</v>
      </c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55</v>
      </c>
      <c r="C19" s="4" t="s">
        <v>1</v>
      </c>
      <c r="D19" s="5">
        <v>213</v>
      </c>
      <c r="E19" s="4" t="s">
        <v>0</v>
      </c>
      <c r="F19" s="5">
        <v>150</v>
      </c>
      <c r="G19" s="6">
        <f t="shared" si="1"/>
        <v>70.422535211267601</v>
      </c>
      <c r="H19" s="14"/>
      <c r="I19" s="14"/>
      <c r="J19" s="1"/>
      <c r="K19" s="4" t="s">
        <v>2</v>
      </c>
      <c r="L19" s="5" t="s">
        <v>55</v>
      </c>
      <c r="M19" s="4" t="s">
        <v>1</v>
      </c>
      <c r="N19" s="5">
        <v>100</v>
      </c>
      <c r="O19" s="4" t="s">
        <v>0</v>
      </c>
      <c r="P19" s="5">
        <v>87</v>
      </c>
      <c r="Q19" s="6">
        <f t="shared" si="2"/>
        <v>87</v>
      </c>
      <c r="R19" s="14"/>
      <c r="S19" s="14"/>
      <c r="T19" s="1"/>
      <c r="U19" s="4" t="s">
        <v>2</v>
      </c>
      <c r="V19" s="5" t="s">
        <v>55</v>
      </c>
      <c r="W19" s="4" t="s">
        <v>1</v>
      </c>
      <c r="X19" s="5">
        <v>81</v>
      </c>
      <c r="Y19" s="4" t="s">
        <v>0</v>
      </c>
      <c r="Z19" s="5">
        <v>53</v>
      </c>
      <c r="AA19" s="6">
        <f t="shared" si="3"/>
        <v>65.432098765432102</v>
      </c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56</v>
      </c>
      <c r="C20" s="4" t="s">
        <v>1</v>
      </c>
      <c r="D20" s="5">
        <v>1265</v>
      </c>
      <c r="E20" s="4" t="s">
        <v>0</v>
      </c>
      <c r="F20" s="5">
        <v>817</v>
      </c>
      <c r="G20" s="6">
        <f t="shared" si="1"/>
        <v>64.584980237154156</v>
      </c>
      <c r="H20" s="14"/>
      <c r="I20" s="14"/>
      <c r="J20" s="1"/>
      <c r="K20" s="4" t="s">
        <v>2</v>
      </c>
      <c r="L20" s="5" t="s">
        <v>56</v>
      </c>
      <c r="M20" s="4" t="s">
        <v>1</v>
      </c>
      <c r="N20" s="5">
        <v>96</v>
      </c>
      <c r="O20" s="4" t="s">
        <v>0</v>
      </c>
      <c r="P20" s="5">
        <v>71</v>
      </c>
      <c r="Q20" s="6">
        <f t="shared" si="2"/>
        <v>73.958333333333343</v>
      </c>
      <c r="R20" s="14"/>
      <c r="S20" s="14"/>
      <c r="T20" s="1"/>
      <c r="U20" s="4" t="s">
        <v>2</v>
      </c>
      <c r="V20" s="5" t="s">
        <v>56</v>
      </c>
      <c r="W20" s="4" t="s">
        <v>1</v>
      </c>
      <c r="X20" s="5">
        <v>1208</v>
      </c>
      <c r="Y20" s="4" t="s">
        <v>0</v>
      </c>
      <c r="Z20" s="5">
        <v>700</v>
      </c>
      <c r="AA20" s="6">
        <f t="shared" si="3"/>
        <v>57.947019867549663</v>
      </c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57</v>
      </c>
      <c r="C21" s="4" t="s">
        <v>1</v>
      </c>
      <c r="D21" s="5">
        <v>371</v>
      </c>
      <c r="E21" s="4" t="s">
        <v>0</v>
      </c>
      <c r="F21" s="5">
        <v>267</v>
      </c>
      <c r="G21" s="6">
        <f t="shared" si="1"/>
        <v>71.967654986522916</v>
      </c>
      <c r="H21" s="14"/>
      <c r="I21" s="14"/>
      <c r="J21" s="1"/>
      <c r="K21" s="4" t="s">
        <v>2</v>
      </c>
      <c r="L21" s="5" t="s">
        <v>57</v>
      </c>
      <c r="M21" s="4" t="s">
        <v>1</v>
      </c>
      <c r="N21" s="5">
        <v>173</v>
      </c>
      <c r="O21" s="4" t="s">
        <v>0</v>
      </c>
      <c r="P21" s="5">
        <v>135</v>
      </c>
      <c r="Q21" s="6">
        <f t="shared" si="2"/>
        <v>78.034682080924853</v>
      </c>
      <c r="R21" s="14"/>
      <c r="S21" s="14"/>
      <c r="T21" s="1"/>
      <c r="U21" s="4" t="s">
        <v>2</v>
      </c>
      <c r="V21" s="5" t="s">
        <v>57</v>
      </c>
      <c r="W21" s="4" t="s">
        <v>1</v>
      </c>
      <c r="X21" s="5">
        <v>63</v>
      </c>
      <c r="Y21" s="4" t="s">
        <v>0</v>
      </c>
      <c r="Z21" s="5">
        <v>49</v>
      </c>
      <c r="AA21" s="6">
        <f t="shared" si="3"/>
        <v>77.777777777777786</v>
      </c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7" t="s">
        <v>11</v>
      </c>
      <c r="B22" s="8"/>
      <c r="C22" s="8"/>
      <c r="D22" s="9">
        <f>AVERAGE(D14:D21)</f>
        <v>622.75</v>
      </c>
      <c r="E22" s="9"/>
      <c r="F22" s="9">
        <f>AVERAGE(F14:F21)</f>
        <v>372.375</v>
      </c>
      <c r="G22" s="9">
        <f>AVERAGE(G14:G21)</f>
        <v>60.929884526310445</v>
      </c>
      <c r="H22" s="14"/>
      <c r="I22" s="14"/>
      <c r="J22" s="1"/>
      <c r="K22" s="7" t="s">
        <v>11</v>
      </c>
      <c r="L22" s="8"/>
      <c r="M22" s="8"/>
      <c r="N22" s="9">
        <f>AVERAGE(N14:N21)</f>
        <v>199.625</v>
      </c>
      <c r="O22" s="9"/>
      <c r="P22" s="9">
        <f>AVERAGE(P14:P21)</f>
        <v>136.875</v>
      </c>
      <c r="Q22" s="9">
        <f>AVERAGE(Q14:Q21)</f>
        <v>68.65622585587171</v>
      </c>
      <c r="R22" s="14"/>
      <c r="S22" s="14"/>
      <c r="T22" s="1"/>
      <c r="U22" s="7" t="s">
        <v>11</v>
      </c>
      <c r="V22" s="8"/>
      <c r="W22" s="8"/>
      <c r="X22" s="9">
        <f>AVERAGE(X14:X21)</f>
        <v>358.875</v>
      </c>
      <c r="Y22" s="9"/>
      <c r="Z22" s="9">
        <f>AVERAGE(Z14:Z21)</f>
        <v>175.5</v>
      </c>
      <c r="AA22" s="9">
        <f>AVERAGE(AA14:AA21)</f>
        <v>59.584086416917245</v>
      </c>
    </row>
    <row r="23" spans="1:36" x14ac:dyDescent="0.35">
      <c r="A23" s="4" t="s">
        <v>9</v>
      </c>
      <c r="B23" s="5"/>
      <c r="C23" s="5"/>
      <c r="D23" s="5">
        <f>SUM(D14:D21)</f>
        <v>4982</v>
      </c>
      <c r="E23" s="5"/>
      <c r="F23" s="5">
        <f>SUM(F14:F21)</f>
        <v>2979</v>
      </c>
      <c r="G23" s="5"/>
      <c r="H23" s="1"/>
      <c r="I23" s="1"/>
      <c r="J23" s="1"/>
      <c r="K23" s="4" t="s">
        <v>9</v>
      </c>
      <c r="L23" s="5"/>
      <c r="M23" s="5"/>
      <c r="N23" s="5">
        <f>SUM(N14:N21)</f>
        <v>1597</v>
      </c>
      <c r="O23" s="5"/>
      <c r="P23" s="5">
        <f>SUM(P14:P21)</f>
        <v>1095</v>
      </c>
      <c r="Q23" s="5"/>
      <c r="R23" s="1"/>
      <c r="S23" s="1"/>
      <c r="T23" s="1"/>
      <c r="U23" s="4" t="s">
        <v>9</v>
      </c>
      <c r="V23" s="5"/>
      <c r="W23" s="5"/>
      <c r="X23" s="5">
        <f>SUM(X14:X21)</f>
        <v>2871</v>
      </c>
      <c r="Y23" s="5"/>
      <c r="Z23" s="5">
        <f>SUM(Z14:Z21)</f>
        <v>1404</v>
      </c>
      <c r="AA23" s="5"/>
    </row>
    <row r="24" spans="1:36" x14ac:dyDescent="0.35">
      <c r="A24" s="19"/>
      <c r="B24" s="20"/>
      <c r="C24" s="20"/>
      <c r="D24" s="20"/>
      <c r="E24" s="20"/>
      <c r="F24" s="20"/>
      <c r="G24" s="20"/>
      <c r="K24" s="19"/>
      <c r="L24" s="20"/>
      <c r="M24" s="20"/>
      <c r="N24" s="20"/>
      <c r="O24" s="20"/>
      <c r="P24" s="20"/>
      <c r="Q24" s="20"/>
    </row>
    <row r="25" spans="1:36" x14ac:dyDescent="0.35">
      <c r="A25" s="28" t="s">
        <v>5</v>
      </c>
      <c r="B25" s="28"/>
      <c r="C25" s="28"/>
      <c r="D25" s="28"/>
      <c r="E25" s="28"/>
      <c r="F25" s="28"/>
      <c r="G25" s="3" t="s">
        <v>10</v>
      </c>
      <c r="H25" s="13"/>
      <c r="I25" s="13"/>
      <c r="J25" s="1"/>
      <c r="K25" s="28" t="s">
        <v>6</v>
      </c>
      <c r="L25" s="28"/>
      <c r="M25" s="28"/>
      <c r="N25" s="28"/>
      <c r="O25" s="28"/>
      <c r="P25" s="28"/>
      <c r="Q25" s="3" t="s">
        <v>10</v>
      </c>
    </row>
    <row r="26" spans="1:36" x14ac:dyDescent="0.35">
      <c r="A26" s="4" t="s">
        <v>2</v>
      </c>
      <c r="B26" s="5" t="s">
        <v>50</v>
      </c>
      <c r="C26" s="4" t="s">
        <v>1</v>
      </c>
      <c r="D26" s="5">
        <v>627</v>
      </c>
      <c r="E26" s="4" t="s">
        <v>0</v>
      </c>
      <c r="F26" s="5">
        <v>503</v>
      </c>
      <c r="G26" s="6">
        <f>(F26/D26)*100</f>
        <v>80.223285486443388</v>
      </c>
      <c r="H26" s="14"/>
      <c r="I26" s="14"/>
      <c r="J26" s="1"/>
      <c r="K26" s="4" t="s">
        <v>2</v>
      </c>
      <c r="L26" s="5" t="s">
        <v>50</v>
      </c>
      <c r="M26" s="4" t="s">
        <v>1</v>
      </c>
      <c r="N26" s="5">
        <v>389</v>
      </c>
      <c r="O26" s="4" t="s">
        <v>0</v>
      </c>
      <c r="P26" s="5">
        <v>310</v>
      </c>
      <c r="Q26" s="6">
        <f>(P26/N26)*100</f>
        <v>79.691516709511561</v>
      </c>
    </row>
    <row r="27" spans="1:36" x14ac:dyDescent="0.35">
      <c r="A27" s="4" t="s">
        <v>2</v>
      </c>
      <c r="B27" s="5" t="s">
        <v>51</v>
      </c>
      <c r="C27" s="4" t="s">
        <v>1</v>
      </c>
      <c r="D27" s="5">
        <v>343</v>
      </c>
      <c r="E27" s="4" t="s">
        <v>0</v>
      </c>
      <c r="F27" s="5">
        <v>275</v>
      </c>
      <c r="G27" s="6">
        <f t="shared" ref="G27:G33" si="4">(F27/D27)*100</f>
        <v>80.174927113702623</v>
      </c>
      <c r="H27" s="14"/>
      <c r="I27" s="14"/>
      <c r="J27" s="1"/>
      <c r="K27" s="4" t="s">
        <v>2</v>
      </c>
      <c r="L27" s="5" t="s">
        <v>51</v>
      </c>
      <c r="M27" s="4" t="s">
        <v>1</v>
      </c>
      <c r="N27" s="5">
        <v>457</v>
      </c>
      <c r="O27" s="4" t="s">
        <v>0</v>
      </c>
      <c r="P27" s="5">
        <v>255</v>
      </c>
      <c r="Q27" s="6">
        <f t="shared" ref="Q27:Q33" si="5">(P27/N27)*100</f>
        <v>55.798687089715536</v>
      </c>
    </row>
    <row r="28" spans="1:36" x14ac:dyDescent="0.35">
      <c r="A28" s="4" t="s">
        <v>2</v>
      </c>
      <c r="B28" s="5" t="s">
        <v>52</v>
      </c>
      <c r="C28" s="4" t="s">
        <v>1</v>
      </c>
      <c r="D28" s="5">
        <v>999</v>
      </c>
      <c r="E28" s="4" t="s">
        <v>0</v>
      </c>
      <c r="F28" s="5">
        <v>807</v>
      </c>
      <c r="G28" s="6">
        <f t="shared" si="4"/>
        <v>80.780780780780788</v>
      </c>
      <c r="H28" s="14"/>
      <c r="I28" s="14"/>
      <c r="J28" s="1"/>
      <c r="K28" s="4" t="s">
        <v>2</v>
      </c>
      <c r="L28" s="5" t="s">
        <v>52</v>
      </c>
      <c r="M28" s="4" t="s">
        <v>1</v>
      </c>
      <c r="N28" s="5">
        <v>723</v>
      </c>
      <c r="O28" s="4" t="s">
        <v>0</v>
      </c>
      <c r="P28" s="5">
        <v>576</v>
      </c>
      <c r="Q28" s="6">
        <f t="shared" si="5"/>
        <v>79.668049792531122</v>
      </c>
    </row>
    <row r="29" spans="1:36" x14ac:dyDescent="0.35">
      <c r="A29" s="4" t="s">
        <v>2</v>
      </c>
      <c r="B29" s="5" t="s">
        <v>53</v>
      </c>
      <c r="C29" s="4" t="s">
        <v>1</v>
      </c>
      <c r="D29" s="5">
        <v>854</v>
      </c>
      <c r="E29" s="4" t="s">
        <v>0</v>
      </c>
      <c r="F29" s="5">
        <v>591</v>
      </c>
      <c r="G29" s="6">
        <f t="shared" si="4"/>
        <v>69.203747072599526</v>
      </c>
      <c r="H29" s="14"/>
      <c r="I29" s="14"/>
      <c r="J29" s="1"/>
      <c r="K29" s="4" t="s">
        <v>2</v>
      </c>
      <c r="L29" s="5" t="s">
        <v>53</v>
      </c>
      <c r="M29" s="4" t="s">
        <v>1</v>
      </c>
      <c r="N29" s="5">
        <v>533</v>
      </c>
      <c r="O29" s="4" t="s">
        <v>0</v>
      </c>
      <c r="P29" s="5">
        <v>385</v>
      </c>
      <c r="Q29" s="6">
        <f t="shared" si="5"/>
        <v>72.23264540337712</v>
      </c>
    </row>
    <row r="30" spans="1:36" x14ac:dyDescent="0.35">
      <c r="A30" s="4" t="s">
        <v>2</v>
      </c>
      <c r="B30" s="5" t="s">
        <v>54</v>
      </c>
      <c r="C30" s="4" t="s">
        <v>1</v>
      </c>
      <c r="D30" s="5">
        <v>427</v>
      </c>
      <c r="E30" s="4" t="s">
        <v>0</v>
      </c>
      <c r="F30" s="5">
        <v>338</v>
      </c>
      <c r="G30" s="6">
        <f t="shared" si="4"/>
        <v>79.156908665105391</v>
      </c>
      <c r="H30" s="14"/>
      <c r="I30" s="14"/>
      <c r="J30" s="1"/>
      <c r="K30" s="4" t="s">
        <v>2</v>
      </c>
      <c r="L30" s="5" t="s">
        <v>54</v>
      </c>
      <c r="M30" s="4" t="s">
        <v>1</v>
      </c>
      <c r="N30" s="5">
        <v>277</v>
      </c>
      <c r="O30" s="4" t="s">
        <v>0</v>
      </c>
      <c r="P30" s="5">
        <v>212</v>
      </c>
      <c r="Q30" s="6">
        <f t="shared" si="5"/>
        <v>76.53429602888086</v>
      </c>
    </row>
    <row r="31" spans="1:36" x14ac:dyDescent="0.35">
      <c r="A31" s="4" t="s">
        <v>2</v>
      </c>
      <c r="B31" s="5" t="s">
        <v>55</v>
      </c>
      <c r="C31" s="4" t="s">
        <v>1</v>
      </c>
      <c r="D31" s="5">
        <v>315</v>
      </c>
      <c r="E31" s="4" t="s">
        <v>0</v>
      </c>
      <c r="F31" s="5">
        <v>250</v>
      </c>
      <c r="G31" s="6">
        <f t="shared" si="4"/>
        <v>79.365079365079367</v>
      </c>
      <c r="H31" s="14"/>
      <c r="I31" s="14"/>
      <c r="J31" s="1"/>
      <c r="K31" s="4" t="s">
        <v>2</v>
      </c>
      <c r="L31" s="5" t="s">
        <v>55</v>
      </c>
      <c r="M31" s="4" t="s">
        <v>1</v>
      </c>
      <c r="N31" s="5">
        <v>241</v>
      </c>
      <c r="O31" s="4" t="s">
        <v>0</v>
      </c>
      <c r="P31" s="5">
        <v>188</v>
      </c>
      <c r="Q31" s="6">
        <f t="shared" si="5"/>
        <v>78.008298755186729</v>
      </c>
    </row>
    <row r="32" spans="1:36" x14ac:dyDescent="0.35">
      <c r="A32" s="4" t="s">
        <v>2</v>
      </c>
      <c r="B32" s="5" t="s">
        <v>56</v>
      </c>
      <c r="C32" s="4" t="s">
        <v>1</v>
      </c>
      <c r="D32" s="5">
        <v>466</v>
      </c>
      <c r="E32" s="4" t="s">
        <v>0</v>
      </c>
      <c r="F32" s="5">
        <v>368</v>
      </c>
      <c r="G32" s="6">
        <f t="shared" si="4"/>
        <v>78.969957081545061</v>
      </c>
      <c r="H32" s="14"/>
      <c r="I32" s="14"/>
      <c r="J32" s="1"/>
      <c r="K32" s="4" t="s">
        <v>2</v>
      </c>
      <c r="L32" s="5" t="s">
        <v>56</v>
      </c>
      <c r="M32" s="4" t="s">
        <v>1</v>
      </c>
      <c r="N32" s="5">
        <v>168</v>
      </c>
      <c r="O32" s="4" t="s">
        <v>0</v>
      </c>
      <c r="P32" s="5">
        <v>157</v>
      </c>
      <c r="Q32" s="6">
        <f t="shared" si="5"/>
        <v>93.452380952380949</v>
      </c>
    </row>
    <row r="33" spans="1:17" x14ac:dyDescent="0.35">
      <c r="A33" s="4" t="s">
        <v>2</v>
      </c>
      <c r="B33" s="5" t="s">
        <v>57</v>
      </c>
      <c r="C33" s="4" t="s">
        <v>1</v>
      </c>
      <c r="D33" s="5">
        <v>238</v>
      </c>
      <c r="E33" s="4" t="s">
        <v>0</v>
      </c>
      <c r="F33" s="5">
        <v>209</v>
      </c>
      <c r="G33" s="6">
        <f t="shared" si="4"/>
        <v>87.815126050420162</v>
      </c>
      <c r="H33" s="14"/>
      <c r="I33" s="14"/>
      <c r="J33" s="1"/>
      <c r="K33" s="4" t="s">
        <v>2</v>
      </c>
      <c r="L33" s="5" t="s">
        <v>57</v>
      </c>
      <c r="M33" s="4" t="s">
        <v>1</v>
      </c>
      <c r="N33" s="5">
        <v>231</v>
      </c>
      <c r="O33" s="4" t="s">
        <v>0</v>
      </c>
      <c r="P33" s="5">
        <v>200</v>
      </c>
      <c r="Q33" s="6">
        <f t="shared" si="5"/>
        <v>86.580086580086572</v>
      </c>
    </row>
    <row r="34" spans="1:17" x14ac:dyDescent="0.35">
      <c r="A34" s="7" t="s">
        <v>11</v>
      </c>
      <c r="B34" s="8"/>
      <c r="C34" s="8"/>
      <c r="D34" s="9">
        <f>AVERAGE(D26:D33)</f>
        <v>533.625</v>
      </c>
      <c r="E34" s="9"/>
      <c r="F34" s="9">
        <f>AVERAGE(F26:F33)</f>
        <v>417.625</v>
      </c>
      <c r="G34" s="9">
        <f>AVERAGE(G26:G33)</f>
        <v>79.461226451959547</v>
      </c>
      <c r="H34" s="14"/>
      <c r="I34" s="14"/>
      <c r="K34" s="7" t="s">
        <v>11</v>
      </c>
      <c r="L34" s="8"/>
      <c r="M34" s="8"/>
      <c r="N34" s="9">
        <f>AVERAGE(N26:N33)</f>
        <v>377.375</v>
      </c>
      <c r="O34" s="9"/>
      <c r="P34" s="9">
        <f>AVERAGE(P26:P33)</f>
        <v>285.375</v>
      </c>
      <c r="Q34" s="9">
        <f>AVERAGE(Q26:Q33)</f>
        <v>77.745745163958802</v>
      </c>
    </row>
    <row r="35" spans="1:17" x14ac:dyDescent="0.35">
      <c r="A35" s="4" t="s">
        <v>9</v>
      </c>
      <c r="B35" s="5"/>
      <c r="C35" s="5"/>
      <c r="D35" s="5">
        <f>SUM(D26:D33)</f>
        <v>4269</v>
      </c>
      <c r="E35" s="5"/>
      <c r="F35" s="5">
        <f>SUM(F26:F33)</f>
        <v>3341</v>
      </c>
      <c r="G35" s="5"/>
      <c r="K35" s="4" t="s">
        <v>9</v>
      </c>
      <c r="L35" s="5"/>
      <c r="M35" s="5"/>
      <c r="N35" s="5">
        <f>SUM(N26:N33)</f>
        <v>3019</v>
      </c>
      <c r="O35" s="5"/>
      <c r="P35" s="5">
        <f>SUM(P26:P33)</f>
        <v>2283</v>
      </c>
      <c r="Q35" s="5"/>
    </row>
  </sheetData>
  <mergeCells count="6">
    <mergeCell ref="U13:Z13"/>
    <mergeCell ref="A25:F25"/>
    <mergeCell ref="K25:P25"/>
    <mergeCell ref="A1:F1"/>
    <mergeCell ref="A13:F13"/>
    <mergeCell ref="K13:P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0AB6-7556-4FE1-9928-F7DA65D0116B}">
  <dimension ref="A1:AJ41"/>
  <sheetViews>
    <sheetView zoomScale="70" zoomScaleNormal="70" workbookViewId="0">
      <selection activeCell="P41" sqref="P41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159</v>
      </c>
      <c r="E2" s="4" t="s">
        <v>0</v>
      </c>
      <c r="F2" s="5">
        <v>31</v>
      </c>
      <c r="G2" s="6">
        <f>(F2/D2)*100</f>
        <v>19.49685534591195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127</v>
      </c>
      <c r="E3" s="4" t="s">
        <v>0</v>
      </c>
      <c r="F3" s="5">
        <v>57</v>
      </c>
      <c r="G3" s="6">
        <f t="shared" ref="G3:G11" si="0">(F3/D3)*100</f>
        <v>44.881889763779526</v>
      </c>
      <c r="H3" s="14">
        <f>F2+F3</f>
        <v>88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104</v>
      </c>
      <c r="E4" s="4" t="s">
        <v>0</v>
      </c>
      <c r="F4" s="5">
        <v>17</v>
      </c>
      <c r="G4" s="6">
        <f t="shared" si="0"/>
        <v>16.346153846153847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126</v>
      </c>
      <c r="E5" s="4" t="s">
        <v>0</v>
      </c>
      <c r="F5" s="5">
        <v>35</v>
      </c>
      <c r="G5" s="6">
        <f t="shared" si="0"/>
        <v>27.777777777777779</v>
      </c>
      <c r="H5" s="14">
        <f>SUM(F4:F11)</f>
        <v>159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75</v>
      </c>
      <c r="E6" s="4" t="s">
        <v>0</v>
      </c>
      <c r="F6" s="5">
        <v>34</v>
      </c>
      <c r="G6" s="6">
        <f t="shared" si="0"/>
        <v>45.333333333333329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102</v>
      </c>
      <c r="E7" s="4" t="s">
        <v>0</v>
      </c>
      <c r="F7" s="5">
        <v>13</v>
      </c>
      <c r="G7" s="6">
        <f t="shared" si="0"/>
        <v>12.745098039215685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31</v>
      </c>
      <c r="E8" s="4" t="s">
        <v>0</v>
      </c>
      <c r="F8" s="5">
        <v>13</v>
      </c>
      <c r="G8" s="6">
        <f t="shared" si="0"/>
        <v>41.935483870967744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67</v>
      </c>
      <c r="E9" s="4" t="s">
        <v>0</v>
      </c>
      <c r="F9" s="5">
        <v>34</v>
      </c>
      <c r="G9" s="6">
        <f t="shared" si="0"/>
        <v>50.746268656716417</v>
      </c>
      <c r="H9" s="14"/>
      <c r="I9" s="14"/>
      <c r="J9" s="1"/>
    </row>
    <row r="10" spans="1:36" x14ac:dyDescent="0.35">
      <c r="A10" s="4" t="s">
        <v>2</v>
      </c>
      <c r="B10" s="5" t="s">
        <v>58</v>
      </c>
      <c r="C10" s="4" t="s">
        <v>1</v>
      </c>
      <c r="D10" s="5">
        <v>26</v>
      </c>
      <c r="E10" s="4" t="s">
        <v>0</v>
      </c>
      <c r="F10" s="5">
        <v>12</v>
      </c>
      <c r="G10" s="6">
        <f t="shared" si="0"/>
        <v>46.153846153846153</v>
      </c>
      <c r="H10" s="14"/>
      <c r="I10" s="14"/>
      <c r="J10" s="1"/>
    </row>
    <row r="11" spans="1:36" x14ac:dyDescent="0.35">
      <c r="A11" s="4" t="s">
        <v>2</v>
      </c>
      <c r="B11" s="5" t="s">
        <v>59</v>
      </c>
      <c r="C11" s="4" t="s">
        <v>1</v>
      </c>
      <c r="D11" s="5">
        <v>1</v>
      </c>
      <c r="E11" s="4" t="s">
        <v>0</v>
      </c>
      <c r="F11" s="5">
        <v>1</v>
      </c>
      <c r="G11" s="6">
        <f t="shared" si="0"/>
        <v>100</v>
      </c>
      <c r="H11" s="14"/>
      <c r="I11" s="14"/>
      <c r="J11" s="1"/>
    </row>
    <row r="12" spans="1:36" x14ac:dyDescent="0.35">
      <c r="A12" s="7" t="s">
        <v>11</v>
      </c>
      <c r="B12" s="8"/>
      <c r="C12" s="8"/>
      <c r="D12" s="9">
        <f>AVERAGE(D2:D11)</f>
        <v>81.8</v>
      </c>
      <c r="E12" s="9"/>
      <c r="F12" s="9">
        <f>AVERAGE(F2:F11)</f>
        <v>24.7</v>
      </c>
      <c r="G12" s="9">
        <f>AVERAGE(G2:G11)</f>
        <v>40.541670678770245</v>
      </c>
      <c r="H12" s="14"/>
      <c r="I12" s="14"/>
      <c r="J12" s="1"/>
    </row>
    <row r="13" spans="1:36" x14ac:dyDescent="0.35">
      <c r="A13" s="4" t="s">
        <v>9</v>
      </c>
      <c r="B13" s="5"/>
      <c r="C13" s="5"/>
      <c r="D13" s="5">
        <f>SUM(D2:D11)</f>
        <v>818</v>
      </c>
      <c r="E13" s="5"/>
      <c r="F13" s="5">
        <f>SUM(F2:F11)</f>
        <v>247</v>
      </c>
      <c r="G13" s="5"/>
      <c r="H13" s="1"/>
      <c r="I13" s="1"/>
      <c r="J13" s="1"/>
    </row>
    <row r="14" spans="1:3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4" t="s">
        <v>2</v>
      </c>
      <c r="B16" s="5" t="s">
        <v>50</v>
      </c>
      <c r="C16" s="4" t="s">
        <v>1</v>
      </c>
      <c r="D16" s="5">
        <v>14</v>
      </c>
      <c r="E16" s="4" t="s">
        <v>0</v>
      </c>
      <c r="F16" s="5">
        <v>11</v>
      </c>
      <c r="G16" s="6">
        <f>(F16/D16)*100</f>
        <v>78.571428571428569</v>
      </c>
      <c r="H16" s="14" t="s">
        <v>34</v>
      </c>
      <c r="I16" s="14"/>
      <c r="J16" s="1"/>
      <c r="K16" s="4" t="s">
        <v>2</v>
      </c>
      <c r="L16" s="5" t="s">
        <v>50</v>
      </c>
      <c r="M16" s="4" t="s">
        <v>1</v>
      </c>
      <c r="N16" s="5">
        <v>6</v>
      </c>
      <c r="O16" s="4" t="s">
        <v>0</v>
      </c>
      <c r="P16" s="5">
        <v>6</v>
      </c>
      <c r="Q16" s="6">
        <f>(P16/N16)*100</f>
        <v>100</v>
      </c>
      <c r="R16" s="14" t="s">
        <v>34</v>
      </c>
      <c r="S16" s="14"/>
      <c r="T16" s="1"/>
      <c r="U16" s="4" t="s">
        <v>2</v>
      </c>
      <c r="V16" s="5" t="s">
        <v>50</v>
      </c>
      <c r="W16" s="4" t="s">
        <v>1</v>
      </c>
      <c r="X16" s="5">
        <v>19</v>
      </c>
      <c r="Y16" s="4" t="s">
        <v>0</v>
      </c>
      <c r="Z16" s="5">
        <v>10</v>
      </c>
      <c r="AA16" s="6">
        <f>(Z16/X16)*100</f>
        <v>52.631578947368418</v>
      </c>
      <c r="AB16" s="14" t="s">
        <v>34</v>
      </c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51</v>
      </c>
      <c r="C17" s="4" t="s">
        <v>1</v>
      </c>
      <c r="D17" s="5">
        <v>73</v>
      </c>
      <c r="E17" s="4" t="s">
        <v>0</v>
      </c>
      <c r="F17" s="5">
        <v>63</v>
      </c>
      <c r="G17" s="6">
        <f t="shared" ref="G17:G25" si="1">(F17/D17)*100</f>
        <v>86.301369863013704</v>
      </c>
      <c r="H17" s="14">
        <f>F16+F17</f>
        <v>74</v>
      </c>
      <c r="I17" s="14"/>
      <c r="J17" s="1"/>
      <c r="K17" s="4" t="s">
        <v>2</v>
      </c>
      <c r="L17" s="5" t="s">
        <v>51</v>
      </c>
      <c r="M17" s="4" t="s">
        <v>1</v>
      </c>
      <c r="N17" s="5">
        <v>27</v>
      </c>
      <c r="O17" s="4" t="s">
        <v>0</v>
      </c>
      <c r="P17" s="5">
        <v>22</v>
      </c>
      <c r="Q17" s="6">
        <f t="shared" ref="Q17:Q25" si="2">(P17/N17)*100</f>
        <v>81.481481481481481</v>
      </c>
      <c r="R17" s="14">
        <f>P16+P17</f>
        <v>28</v>
      </c>
      <c r="S17" s="14"/>
      <c r="T17" s="1"/>
      <c r="U17" s="4" t="s">
        <v>2</v>
      </c>
      <c r="V17" s="5" t="s">
        <v>51</v>
      </c>
      <c r="W17" s="4" t="s">
        <v>1</v>
      </c>
      <c r="X17" s="5">
        <v>115</v>
      </c>
      <c r="Y17" s="4" t="s">
        <v>0</v>
      </c>
      <c r="Z17" s="5">
        <v>89</v>
      </c>
      <c r="AA17" s="6">
        <f t="shared" ref="AA17:AA25" si="3">(Z17/X17)*100</f>
        <v>77.391304347826079</v>
      </c>
      <c r="AB17" s="14">
        <f>Z16+Z17</f>
        <v>99</v>
      </c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52</v>
      </c>
      <c r="C18" s="4" t="s">
        <v>1</v>
      </c>
      <c r="D18" s="5">
        <v>12</v>
      </c>
      <c r="E18" s="4" t="s">
        <v>0</v>
      </c>
      <c r="F18" s="5">
        <v>7</v>
      </c>
      <c r="G18" s="6">
        <f t="shared" si="1"/>
        <v>58.333333333333336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22</v>
      </c>
      <c r="O18" s="4" t="s">
        <v>0</v>
      </c>
      <c r="P18" s="5">
        <v>11</v>
      </c>
      <c r="Q18" s="6">
        <f t="shared" si="2"/>
        <v>50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5">
        <v>9</v>
      </c>
      <c r="Y18" s="4" t="s">
        <v>0</v>
      </c>
      <c r="Z18" s="5">
        <v>6</v>
      </c>
      <c r="AA18" s="6">
        <f t="shared" si="3"/>
        <v>66.666666666666657</v>
      </c>
      <c r="AB18" s="14" t="s">
        <v>35</v>
      </c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53</v>
      </c>
      <c r="C19" s="4" t="s">
        <v>1</v>
      </c>
      <c r="D19" s="5">
        <v>50</v>
      </c>
      <c r="E19" s="4" t="s">
        <v>0</v>
      </c>
      <c r="F19" s="5">
        <v>41</v>
      </c>
      <c r="G19" s="6">
        <f t="shared" si="1"/>
        <v>82</v>
      </c>
      <c r="H19" s="14">
        <f>SUM(F18:F25)</f>
        <v>379</v>
      </c>
      <c r="I19" s="14"/>
      <c r="J19" s="1"/>
      <c r="K19" s="4" t="s">
        <v>2</v>
      </c>
      <c r="L19" s="5" t="s">
        <v>53</v>
      </c>
      <c r="M19" s="4" t="s">
        <v>1</v>
      </c>
      <c r="N19" s="5">
        <v>4</v>
      </c>
      <c r="O19" s="4" t="s">
        <v>0</v>
      </c>
      <c r="P19" s="5">
        <v>4</v>
      </c>
      <c r="Q19" s="6">
        <f t="shared" si="2"/>
        <v>100</v>
      </c>
      <c r="R19" s="14">
        <f>SUM(P18:P25)</f>
        <v>186</v>
      </c>
      <c r="S19" s="14"/>
      <c r="T19" s="1"/>
      <c r="U19" s="4" t="s">
        <v>2</v>
      </c>
      <c r="V19" s="5" t="s">
        <v>53</v>
      </c>
      <c r="W19" s="4" t="s">
        <v>1</v>
      </c>
      <c r="X19" s="5">
        <v>63</v>
      </c>
      <c r="Y19" s="4" t="s">
        <v>0</v>
      </c>
      <c r="Z19" s="5">
        <v>42</v>
      </c>
      <c r="AA19" s="6">
        <f t="shared" si="3"/>
        <v>66.666666666666657</v>
      </c>
      <c r="AB19" s="14">
        <f>SUM(Z18:Z25)</f>
        <v>294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54</v>
      </c>
      <c r="C20" s="4" t="s">
        <v>1</v>
      </c>
      <c r="D20" s="5">
        <v>30</v>
      </c>
      <c r="E20" s="4" t="s">
        <v>0</v>
      </c>
      <c r="F20" s="5">
        <v>27</v>
      </c>
      <c r="G20" s="6">
        <f t="shared" si="1"/>
        <v>90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62</v>
      </c>
      <c r="O20" s="4" t="s">
        <v>0</v>
      </c>
      <c r="P20" s="5">
        <v>42</v>
      </c>
      <c r="Q20" s="6">
        <f t="shared" si="2"/>
        <v>67.741935483870961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5">
        <v>26</v>
      </c>
      <c r="Y20" s="4" t="s">
        <v>0</v>
      </c>
      <c r="Z20" s="5">
        <v>25</v>
      </c>
      <c r="AA20" s="6">
        <f t="shared" si="3"/>
        <v>96.15384615384616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55</v>
      </c>
      <c r="C21" s="4" t="s">
        <v>1</v>
      </c>
      <c r="D21" s="5">
        <v>27</v>
      </c>
      <c r="E21" s="4" t="s">
        <v>0</v>
      </c>
      <c r="F21" s="5">
        <v>23</v>
      </c>
      <c r="G21" s="6">
        <f t="shared" si="1"/>
        <v>85.18518518518519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38</v>
      </c>
      <c r="O21" s="4" t="s">
        <v>0</v>
      </c>
      <c r="P21" s="5">
        <v>21</v>
      </c>
      <c r="Q21" s="6">
        <f t="shared" si="2"/>
        <v>55.26315789473685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102</v>
      </c>
      <c r="Y21" s="4" t="s">
        <v>0</v>
      </c>
      <c r="Z21" s="5">
        <v>35</v>
      </c>
      <c r="AA21" s="6">
        <f t="shared" si="3"/>
        <v>34.313725490196077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56</v>
      </c>
      <c r="C22" s="4" t="s">
        <v>1</v>
      </c>
      <c r="D22" s="5">
        <v>151</v>
      </c>
      <c r="E22" s="4" t="s">
        <v>0</v>
      </c>
      <c r="F22" s="5">
        <v>65</v>
      </c>
      <c r="G22" s="6">
        <f t="shared" si="1"/>
        <v>43.046357615894038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67</v>
      </c>
      <c r="O22" s="4" t="s">
        <v>0</v>
      </c>
      <c r="P22" s="5">
        <v>31</v>
      </c>
      <c r="Q22" s="6">
        <f t="shared" si="2"/>
        <v>46.268656716417908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16</v>
      </c>
      <c r="Y22" s="4" t="s">
        <v>0</v>
      </c>
      <c r="Z22" s="5">
        <v>14</v>
      </c>
      <c r="AA22" s="6">
        <f t="shared" si="3"/>
        <v>87.5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57</v>
      </c>
      <c r="C23" s="4" t="s">
        <v>1</v>
      </c>
      <c r="D23" s="5">
        <v>48</v>
      </c>
      <c r="E23" s="4" t="s">
        <v>0</v>
      </c>
      <c r="F23" s="5">
        <v>24</v>
      </c>
      <c r="G23" s="6">
        <f t="shared" si="1"/>
        <v>50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34</v>
      </c>
      <c r="O23" s="4" t="s">
        <v>0</v>
      </c>
      <c r="P23" s="5">
        <v>26</v>
      </c>
      <c r="Q23" s="6">
        <f t="shared" si="2"/>
        <v>76.470588235294116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23</v>
      </c>
      <c r="Y23" s="4" t="s">
        <v>0</v>
      </c>
      <c r="Z23" s="5">
        <v>19</v>
      </c>
      <c r="AA23" s="6">
        <f t="shared" si="3"/>
        <v>82.608695652173907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58</v>
      </c>
      <c r="C24" s="4" t="s">
        <v>1</v>
      </c>
      <c r="D24" s="5">
        <v>164</v>
      </c>
      <c r="E24" s="4" t="s">
        <v>0</v>
      </c>
      <c r="F24" s="5">
        <v>138</v>
      </c>
      <c r="G24" s="6">
        <f t="shared" si="1"/>
        <v>84.146341463414629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51</v>
      </c>
      <c r="O24" s="4" t="s">
        <v>0</v>
      </c>
      <c r="P24" s="5">
        <v>44</v>
      </c>
      <c r="Q24" s="6">
        <f t="shared" si="2"/>
        <v>86.274509803921575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183</v>
      </c>
      <c r="Y24" s="4" t="s">
        <v>0</v>
      </c>
      <c r="Z24" s="5">
        <v>152</v>
      </c>
      <c r="AA24" s="6">
        <f t="shared" si="3"/>
        <v>83.060109289617486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59</v>
      </c>
      <c r="C25" s="4" t="s">
        <v>1</v>
      </c>
      <c r="D25" s="5">
        <v>87</v>
      </c>
      <c r="E25" s="4" t="s">
        <v>0</v>
      </c>
      <c r="F25" s="5">
        <v>54</v>
      </c>
      <c r="G25" s="6">
        <f t="shared" si="1"/>
        <v>62.068965517241381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9</v>
      </c>
      <c r="O25" s="4" t="s">
        <v>0</v>
      </c>
      <c r="P25" s="5">
        <v>7</v>
      </c>
      <c r="Q25" s="6">
        <f t="shared" si="2"/>
        <v>77.777777777777786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1</v>
      </c>
      <c r="Y25" s="4" t="s">
        <v>0</v>
      </c>
      <c r="Z25" s="5">
        <v>1</v>
      </c>
      <c r="AA25" s="6">
        <f t="shared" si="3"/>
        <v>100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7" t="s">
        <v>11</v>
      </c>
      <c r="B26" s="8"/>
      <c r="C26" s="8"/>
      <c r="D26" s="9">
        <f>AVERAGE(D16:D25)</f>
        <v>65.599999999999994</v>
      </c>
      <c r="E26" s="9"/>
      <c r="F26" s="9">
        <f>AVERAGE(F16:F25)</f>
        <v>45.3</v>
      </c>
      <c r="G26" s="9">
        <f>AVERAGE(G16:G25)</f>
        <v>71.965298154951086</v>
      </c>
      <c r="H26" s="14"/>
      <c r="I26" s="14"/>
      <c r="J26" s="1"/>
      <c r="K26" s="7" t="s">
        <v>11</v>
      </c>
      <c r="L26" s="8"/>
      <c r="M26" s="8"/>
      <c r="N26" s="9">
        <f>AVERAGE(N16:N25)</f>
        <v>32</v>
      </c>
      <c r="O26" s="9"/>
      <c r="P26" s="9">
        <f>AVERAGE(P16:P25)</f>
        <v>21.4</v>
      </c>
      <c r="Q26" s="9">
        <f>AVERAGE(Q16:Q25)</f>
        <v>74.127810739350068</v>
      </c>
      <c r="R26" s="14"/>
      <c r="S26" s="14"/>
      <c r="T26" s="1"/>
      <c r="U26" s="7" t="s">
        <v>11</v>
      </c>
      <c r="V26" s="8"/>
      <c r="W26" s="8"/>
      <c r="X26" s="9">
        <f>AVERAGE(X16:X25)</f>
        <v>55.7</v>
      </c>
      <c r="Y26" s="9"/>
      <c r="Z26" s="9">
        <f>AVERAGE(Z16:Z25)</f>
        <v>39.299999999999997</v>
      </c>
      <c r="AA26" s="9">
        <f>AVERAGE(AA16:AA25)</f>
        <v>74.699259321436145</v>
      </c>
    </row>
    <row r="27" spans="1:36" x14ac:dyDescent="0.35">
      <c r="A27" s="4" t="s">
        <v>9</v>
      </c>
      <c r="B27" s="5"/>
      <c r="C27" s="5"/>
      <c r="D27" s="5">
        <f>SUM(D16:D25)</f>
        <v>656</v>
      </c>
      <c r="E27" s="5"/>
      <c r="F27" s="5">
        <f>SUM(F16:F25)</f>
        <v>453</v>
      </c>
      <c r="G27" s="5"/>
      <c r="H27" s="1"/>
      <c r="I27" s="1"/>
      <c r="J27" s="1"/>
      <c r="K27" s="4" t="s">
        <v>9</v>
      </c>
      <c r="L27" s="5"/>
      <c r="M27" s="5"/>
      <c r="N27" s="5">
        <f>SUM(N16:N25)</f>
        <v>320</v>
      </c>
      <c r="O27" s="5"/>
      <c r="P27" s="5">
        <f>SUM(P16:P25)</f>
        <v>214</v>
      </c>
      <c r="Q27" s="5"/>
      <c r="R27" s="1"/>
      <c r="S27" s="1"/>
      <c r="T27" s="1"/>
      <c r="U27" s="4" t="s">
        <v>9</v>
      </c>
      <c r="V27" s="5"/>
      <c r="W27" s="5"/>
      <c r="X27" s="5">
        <f>SUM(X16:X25)</f>
        <v>557</v>
      </c>
      <c r="Y27" s="5"/>
      <c r="Z27" s="5">
        <f>SUM(Z16:Z25)</f>
        <v>393</v>
      </c>
      <c r="AA27" s="5"/>
    </row>
    <row r="28" spans="1:36" x14ac:dyDescent="0.35">
      <c r="A28" s="19"/>
      <c r="B28" s="20"/>
      <c r="C28" s="20"/>
      <c r="D28" s="20"/>
      <c r="E28" s="20"/>
      <c r="F28" s="20"/>
      <c r="G28" s="20"/>
      <c r="K28" s="19"/>
      <c r="L28" s="20"/>
      <c r="M28" s="20"/>
      <c r="N28" s="20"/>
      <c r="O28" s="20"/>
      <c r="P28" s="20"/>
      <c r="Q28" s="20"/>
    </row>
    <row r="29" spans="1:36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6" x14ac:dyDescent="0.35">
      <c r="A30" s="4" t="s">
        <v>2</v>
      </c>
      <c r="B30" s="5" t="s">
        <v>50</v>
      </c>
      <c r="C30" s="4" t="s">
        <v>1</v>
      </c>
      <c r="D30" s="5">
        <v>31</v>
      </c>
      <c r="E30" s="4" t="s">
        <v>0</v>
      </c>
      <c r="F30" s="5">
        <v>31</v>
      </c>
      <c r="G30" s="6">
        <f>(F30/D30)*100</f>
        <v>100</v>
      </c>
      <c r="H30" s="14" t="s">
        <v>34</v>
      </c>
      <c r="I30" s="14"/>
      <c r="J30" s="1"/>
      <c r="K30" s="4" t="s">
        <v>2</v>
      </c>
      <c r="L30" s="5" t="s">
        <v>50</v>
      </c>
      <c r="M30" s="4" t="s">
        <v>1</v>
      </c>
      <c r="N30" s="5">
        <v>25</v>
      </c>
      <c r="O30" s="4" t="s">
        <v>0</v>
      </c>
      <c r="P30" s="5">
        <v>24</v>
      </c>
      <c r="Q30" s="6">
        <f>(P30/N30)*100</f>
        <v>96</v>
      </c>
      <c r="R30" s="14" t="s">
        <v>34</v>
      </c>
    </row>
    <row r="31" spans="1:36" x14ac:dyDescent="0.35">
      <c r="A31" s="4" t="s">
        <v>2</v>
      </c>
      <c r="B31" s="5" t="s">
        <v>51</v>
      </c>
      <c r="C31" s="4" t="s">
        <v>1</v>
      </c>
      <c r="D31" s="5">
        <v>95</v>
      </c>
      <c r="E31" s="4" t="s">
        <v>0</v>
      </c>
      <c r="F31" s="5">
        <v>84</v>
      </c>
      <c r="G31" s="6">
        <f t="shared" ref="G31:G39" si="4">(F31/D31)*100</f>
        <v>88.421052631578945</v>
      </c>
      <c r="H31" s="14">
        <f>F30+F31</f>
        <v>115</v>
      </c>
      <c r="I31" s="14"/>
      <c r="J31" s="1"/>
      <c r="K31" s="4" t="s">
        <v>2</v>
      </c>
      <c r="L31" s="5" t="s">
        <v>51</v>
      </c>
      <c r="M31" s="4" t="s">
        <v>1</v>
      </c>
      <c r="N31" s="5">
        <v>69</v>
      </c>
      <c r="O31" s="4" t="s">
        <v>0</v>
      </c>
      <c r="P31" s="5">
        <v>55</v>
      </c>
      <c r="Q31" s="6">
        <f t="shared" ref="Q31:Q39" si="5">(P31/N31)*100</f>
        <v>79.710144927536234</v>
      </c>
      <c r="R31" s="14">
        <f>P30+P31</f>
        <v>79</v>
      </c>
    </row>
    <row r="32" spans="1:36" x14ac:dyDescent="0.35">
      <c r="A32" s="4" t="s">
        <v>2</v>
      </c>
      <c r="B32" s="5" t="s">
        <v>52</v>
      </c>
      <c r="C32" s="4" t="s">
        <v>1</v>
      </c>
      <c r="D32" s="5">
        <v>23</v>
      </c>
      <c r="E32" s="4" t="s">
        <v>0</v>
      </c>
      <c r="F32" s="5">
        <v>17</v>
      </c>
      <c r="G32" s="6">
        <f t="shared" si="4"/>
        <v>73.91304347826086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4</v>
      </c>
      <c r="O32" s="4" t="s">
        <v>0</v>
      </c>
      <c r="P32" s="5">
        <v>4</v>
      </c>
      <c r="Q32" s="6">
        <f t="shared" si="5"/>
        <v>100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75</v>
      </c>
      <c r="E33" s="4" t="s">
        <v>0</v>
      </c>
      <c r="F33" s="5">
        <v>65</v>
      </c>
      <c r="G33" s="6">
        <f t="shared" si="4"/>
        <v>86.666666666666671</v>
      </c>
      <c r="H33" s="14">
        <f>SUM(F32:F39)</f>
        <v>288</v>
      </c>
      <c r="I33" s="14"/>
      <c r="J33" s="1"/>
      <c r="K33" s="4" t="s">
        <v>2</v>
      </c>
      <c r="L33" s="5" t="s">
        <v>53</v>
      </c>
      <c r="M33" s="4" t="s">
        <v>1</v>
      </c>
      <c r="N33" s="5">
        <v>24</v>
      </c>
      <c r="O33" s="4" t="s">
        <v>0</v>
      </c>
      <c r="P33" s="5">
        <v>22</v>
      </c>
      <c r="Q33" s="6">
        <f t="shared" si="5"/>
        <v>91.666666666666657</v>
      </c>
      <c r="R33" s="14">
        <f>SUM(P32:P39)</f>
        <v>172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40</v>
      </c>
      <c r="E34" s="4" t="s">
        <v>0</v>
      </c>
      <c r="F34" s="5">
        <v>34</v>
      </c>
      <c r="G34" s="6">
        <f t="shared" si="4"/>
        <v>85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39</v>
      </c>
      <c r="O34" s="4" t="s">
        <v>0</v>
      </c>
      <c r="P34" s="5">
        <v>31</v>
      </c>
      <c r="Q34" s="6">
        <f t="shared" si="5"/>
        <v>79.487179487179489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30</v>
      </c>
      <c r="E35" s="4" t="s">
        <v>0</v>
      </c>
      <c r="F35" s="5">
        <v>26</v>
      </c>
      <c r="G35" s="6">
        <f t="shared" si="4"/>
        <v>86.666666666666671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21</v>
      </c>
      <c r="O35" s="4" t="s">
        <v>0</v>
      </c>
      <c r="P35" s="5">
        <v>20</v>
      </c>
      <c r="Q35" s="6">
        <f t="shared" si="5"/>
        <v>95.238095238095227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29</v>
      </c>
      <c r="E36" s="4" t="s">
        <v>0</v>
      </c>
      <c r="F36" s="5">
        <v>26</v>
      </c>
      <c r="G36" s="6">
        <f t="shared" si="4"/>
        <v>89.65517241379311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40</v>
      </c>
      <c r="O36" s="4" t="s">
        <v>0</v>
      </c>
      <c r="P36" s="5">
        <v>36</v>
      </c>
      <c r="Q36" s="6">
        <f t="shared" si="5"/>
        <v>90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39</v>
      </c>
      <c r="E37" s="4" t="s">
        <v>0</v>
      </c>
      <c r="F37" s="5">
        <v>38</v>
      </c>
      <c r="G37" s="6">
        <f t="shared" si="4"/>
        <v>97.435897435897431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18</v>
      </c>
      <c r="O37" s="4" t="s">
        <v>0</v>
      </c>
      <c r="P37" s="5">
        <v>15</v>
      </c>
      <c r="Q37" s="6">
        <f t="shared" si="5"/>
        <v>83.333333333333343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83</v>
      </c>
      <c r="E38" s="4" t="s">
        <v>0</v>
      </c>
      <c r="F38" s="5">
        <v>74</v>
      </c>
      <c r="G38" s="6">
        <f t="shared" si="4"/>
        <v>89.156626506024097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33</v>
      </c>
      <c r="O38" s="4" t="s">
        <v>0</v>
      </c>
      <c r="P38" s="5">
        <v>32</v>
      </c>
      <c r="Q38" s="6">
        <f t="shared" si="5"/>
        <v>96.969696969696969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8</v>
      </c>
      <c r="E39" s="4" t="s">
        <v>0</v>
      </c>
      <c r="F39" s="5">
        <v>8</v>
      </c>
      <c r="G39" s="6">
        <f t="shared" si="4"/>
        <v>100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14</v>
      </c>
      <c r="O39" s="4" t="s">
        <v>0</v>
      </c>
      <c r="P39" s="5">
        <v>12</v>
      </c>
      <c r="Q39" s="6">
        <f t="shared" si="5"/>
        <v>85.714285714285708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45.3</v>
      </c>
      <c r="E40" s="9"/>
      <c r="F40" s="9">
        <f>AVERAGE(F30:F39)</f>
        <v>40.299999999999997</v>
      </c>
      <c r="G40" s="9">
        <f>AVERAGE(G30:G39)</f>
        <v>89.69151257988878</v>
      </c>
      <c r="H40" s="14"/>
      <c r="I40" s="14"/>
      <c r="K40" s="7" t="s">
        <v>11</v>
      </c>
      <c r="L40" s="8"/>
      <c r="M40" s="8"/>
      <c r="N40" s="9">
        <f>AVERAGE(N30:N39)</f>
        <v>28.7</v>
      </c>
      <c r="O40" s="9"/>
      <c r="P40" s="9">
        <f>AVERAGE(P30:P39)</f>
        <v>25.1</v>
      </c>
      <c r="Q40" s="9">
        <f>AVERAGE(Q30:Q39)</f>
        <v>89.811940233679366</v>
      </c>
      <c r="R40" s="14"/>
    </row>
    <row r="41" spans="1:18" x14ac:dyDescent="0.35">
      <c r="A41" s="4" t="s">
        <v>9</v>
      </c>
      <c r="B41" s="5"/>
      <c r="C41" s="5"/>
      <c r="D41" s="5">
        <f>SUM(D30:D39)</f>
        <v>453</v>
      </c>
      <c r="E41" s="5"/>
      <c r="F41" s="5">
        <f>SUM(F30:F39)</f>
        <v>403</v>
      </c>
      <c r="G41" s="5"/>
      <c r="K41" s="4" t="s">
        <v>9</v>
      </c>
      <c r="L41" s="5"/>
      <c r="M41" s="5"/>
      <c r="N41" s="5">
        <f>SUM(N30:N39)</f>
        <v>287</v>
      </c>
      <c r="O41" s="5"/>
      <c r="P41" s="5">
        <f>SUM(P30:P39)</f>
        <v>251</v>
      </c>
      <c r="Q41" s="5"/>
    </row>
  </sheetData>
  <mergeCells count="6">
    <mergeCell ref="U15:Z15"/>
    <mergeCell ref="A29:F29"/>
    <mergeCell ref="K29:P29"/>
    <mergeCell ref="A1:F1"/>
    <mergeCell ref="A15:F15"/>
    <mergeCell ref="K15:P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6A1F-DFB9-4A51-AC66-37A347130AFD}">
  <dimension ref="A1:AJ41"/>
  <sheetViews>
    <sheetView zoomScale="90" zoomScaleNormal="90" workbookViewId="0">
      <selection activeCell="K32" sqref="K32:P39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241</v>
      </c>
      <c r="E2" s="4" t="s">
        <v>0</v>
      </c>
      <c r="F2" s="5">
        <v>29</v>
      </c>
      <c r="G2" s="6">
        <f t="shared" ref="G2:G11" si="0">(F2/D2)*100</f>
        <v>12.033195020746888</v>
      </c>
      <c r="H2" s="14" t="s">
        <v>34</v>
      </c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178</v>
      </c>
      <c r="E3" s="4" t="s">
        <v>0</v>
      </c>
      <c r="F3" s="5">
        <v>63</v>
      </c>
      <c r="G3" s="6">
        <f t="shared" si="0"/>
        <v>35.393258426966291</v>
      </c>
      <c r="H3" s="14">
        <f>F2+F3</f>
        <v>92</v>
      </c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156</v>
      </c>
      <c r="E4" s="4" t="s">
        <v>0</v>
      </c>
      <c r="F4" s="5">
        <v>23</v>
      </c>
      <c r="G4" s="6">
        <f t="shared" si="0"/>
        <v>14.743589743589745</v>
      </c>
      <c r="H4" s="14" t="s">
        <v>35</v>
      </c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199</v>
      </c>
      <c r="E5" s="4" t="s">
        <v>0</v>
      </c>
      <c r="F5" s="5">
        <v>47</v>
      </c>
      <c r="G5" s="6">
        <f t="shared" si="0"/>
        <v>23.618090452261306</v>
      </c>
      <c r="H5" s="14">
        <f>SUM(F4:F11)</f>
        <v>259</v>
      </c>
      <c r="I5" s="14"/>
      <c r="J5" s="1"/>
    </row>
    <row r="6" spans="1:36" x14ac:dyDescent="0.35">
      <c r="A6" s="4" t="s">
        <v>2</v>
      </c>
      <c r="B6" s="5" t="s">
        <v>54</v>
      </c>
      <c r="C6" s="4" t="s">
        <v>1</v>
      </c>
      <c r="D6" s="5">
        <v>93</v>
      </c>
      <c r="E6" s="4" t="s">
        <v>0</v>
      </c>
      <c r="F6" s="5">
        <v>44</v>
      </c>
      <c r="G6" s="6">
        <f t="shared" si="0"/>
        <v>47.311827956989248</v>
      </c>
      <c r="H6" s="14"/>
      <c r="I6" s="14"/>
      <c r="J6" s="1"/>
    </row>
    <row r="7" spans="1:36" x14ac:dyDescent="0.35">
      <c r="A7" s="4" t="s">
        <v>2</v>
      </c>
      <c r="B7" s="5" t="s">
        <v>55</v>
      </c>
      <c r="C7" s="4" t="s">
        <v>1</v>
      </c>
      <c r="D7" s="5">
        <v>128</v>
      </c>
      <c r="E7" s="4" t="s">
        <v>0</v>
      </c>
      <c r="F7" s="5">
        <v>12</v>
      </c>
      <c r="G7" s="6">
        <f t="shared" si="0"/>
        <v>9.375</v>
      </c>
      <c r="H7" s="14"/>
      <c r="I7" s="14"/>
      <c r="J7" s="1"/>
    </row>
    <row r="8" spans="1:36" x14ac:dyDescent="0.35">
      <c r="A8" s="4" t="s">
        <v>2</v>
      </c>
      <c r="B8" s="5" t="s">
        <v>56</v>
      </c>
      <c r="C8" s="4" t="s">
        <v>1</v>
      </c>
      <c r="D8" s="5">
        <v>59</v>
      </c>
      <c r="E8" s="4" t="s">
        <v>0</v>
      </c>
      <c r="F8" s="5">
        <v>21</v>
      </c>
      <c r="G8" s="6">
        <f t="shared" si="0"/>
        <v>35.593220338983052</v>
      </c>
      <c r="H8" s="14"/>
      <c r="I8" s="14"/>
      <c r="J8" s="1"/>
    </row>
    <row r="9" spans="1:36" x14ac:dyDescent="0.35">
      <c r="A9" s="4" t="s">
        <v>2</v>
      </c>
      <c r="B9" s="5" t="s">
        <v>57</v>
      </c>
      <c r="C9" s="4" t="s">
        <v>1</v>
      </c>
      <c r="D9" s="5">
        <v>101</v>
      </c>
      <c r="E9" s="4" t="s">
        <v>0</v>
      </c>
      <c r="F9" s="5">
        <v>40</v>
      </c>
      <c r="G9" s="6">
        <f t="shared" si="0"/>
        <v>39.603960396039604</v>
      </c>
      <c r="H9" s="14"/>
      <c r="I9" s="14"/>
      <c r="J9" s="1"/>
    </row>
    <row r="10" spans="1:36" x14ac:dyDescent="0.35">
      <c r="A10" s="4" t="s">
        <v>2</v>
      </c>
      <c r="B10" s="5" t="s">
        <v>58</v>
      </c>
      <c r="C10" s="4" t="s">
        <v>1</v>
      </c>
      <c r="D10" s="5">
        <v>167</v>
      </c>
      <c r="E10" s="4" t="s">
        <v>0</v>
      </c>
      <c r="F10" s="5">
        <v>70</v>
      </c>
      <c r="G10" s="6">
        <f t="shared" si="0"/>
        <v>41.916167664670652</v>
      </c>
      <c r="H10" s="14"/>
      <c r="I10" s="14"/>
      <c r="J10" s="1"/>
    </row>
    <row r="11" spans="1:36" x14ac:dyDescent="0.35">
      <c r="A11" s="4" t="s">
        <v>2</v>
      </c>
      <c r="B11" s="5" t="s">
        <v>59</v>
      </c>
      <c r="C11" s="4" t="s">
        <v>1</v>
      </c>
      <c r="D11" s="5">
        <v>4</v>
      </c>
      <c r="E11" s="4" t="s">
        <v>0</v>
      </c>
      <c r="F11" s="5">
        <v>2</v>
      </c>
      <c r="G11" s="6">
        <f t="shared" si="0"/>
        <v>50</v>
      </c>
      <c r="H11" s="14"/>
      <c r="I11" s="14"/>
      <c r="J11" s="1"/>
    </row>
    <row r="12" spans="1:36" x14ac:dyDescent="0.35">
      <c r="A12" s="7" t="s">
        <v>11</v>
      </c>
      <c r="B12" s="8"/>
      <c r="C12" s="8"/>
      <c r="D12" s="9">
        <f>AVERAGE(D2:D11)</f>
        <v>132.6</v>
      </c>
      <c r="E12" s="9"/>
      <c r="F12" s="9">
        <f>AVERAGE(F2:F11)</f>
        <v>35.1</v>
      </c>
      <c r="G12" s="9">
        <f>AVERAGE(G2:G11)</f>
        <v>30.958831000024681</v>
      </c>
      <c r="H12" s="14"/>
      <c r="I12" s="14"/>
      <c r="J12" s="1"/>
    </row>
    <row r="13" spans="1:36" x14ac:dyDescent="0.35">
      <c r="A13" s="4" t="s">
        <v>9</v>
      </c>
      <c r="B13" s="5"/>
      <c r="C13" s="5"/>
      <c r="D13" s="5">
        <f>SUM(D2:D11)</f>
        <v>1326</v>
      </c>
      <c r="E13" s="5"/>
      <c r="F13" s="5">
        <f>SUM(F2:F11)</f>
        <v>351</v>
      </c>
      <c r="G13" s="5"/>
      <c r="H13" s="1"/>
      <c r="I13" s="1"/>
      <c r="J13" s="1"/>
    </row>
    <row r="14" spans="1:36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5">
      <c r="A15" s="28" t="s">
        <v>3</v>
      </c>
      <c r="B15" s="28"/>
      <c r="C15" s="28"/>
      <c r="D15" s="28"/>
      <c r="E15" s="28"/>
      <c r="F15" s="28"/>
      <c r="G15" s="3" t="s">
        <v>10</v>
      </c>
      <c r="H15" s="13"/>
      <c r="I15" s="13"/>
      <c r="J15" s="1"/>
      <c r="K15" s="28" t="s">
        <v>7</v>
      </c>
      <c r="L15" s="28"/>
      <c r="M15" s="28"/>
      <c r="N15" s="28"/>
      <c r="O15" s="28"/>
      <c r="P15" s="28"/>
      <c r="Q15" s="3" t="s">
        <v>10</v>
      </c>
      <c r="R15" s="13"/>
      <c r="S15" s="13"/>
      <c r="T15" s="1"/>
      <c r="U15" s="28" t="s">
        <v>8</v>
      </c>
      <c r="V15" s="28"/>
      <c r="W15" s="28"/>
      <c r="X15" s="28"/>
      <c r="Y15" s="28"/>
      <c r="Z15" s="28"/>
      <c r="AA15" s="3" t="s">
        <v>10</v>
      </c>
      <c r="AC15" s="1"/>
      <c r="AD15" s="1"/>
      <c r="AE15" s="1"/>
      <c r="AF15" s="1"/>
      <c r="AG15" s="1"/>
      <c r="AH15" s="1"/>
      <c r="AI15" s="1"/>
      <c r="AJ15" s="1"/>
    </row>
    <row r="16" spans="1:36" x14ac:dyDescent="0.35">
      <c r="A16" s="4" t="s">
        <v>2</v>
      </c>
      <c r="B16" s="5" t="s">
        <v>50</v>
      </c>
      <c r="C16" s="4" t="s">
        <v>1</v>
      </c>
      <c r="D16" s="5">
        <v>15</v>
      </c>
      <c r="E16" s="4" t="s">
        <v>0</v>
      </c>
      <c r="F16" s="5">
        <v>12</v>
      </c>
      <c r="G16" s="6">
        <f t="shared" ref="G16:G25" si="1">(F16/D16)*100</f>
        <v>80</v>
      </c>
      <c r="H16" s="14" t="s">
        <v>34</v>
      </c>
      <c r="I16" s="14"/>
      <c r="J16" s="1"/>
      <c r="K16" s="4" t="s">
        <v>2</v>
      </c>
      <c r="L16" s="5" t="s">
        <v>50</v>
      </c>
      <c r="M16" s="4" t="s">
        <v>1</v>
      </c>
      <c r="N16" s="5">
        <v>15</v>
      </c>
      <c r="O16" s="4" t="s">
        <v>0</v>
      </c>
      <c r="P16" s="5">
        <v>10</v>
      </c>
      <c r="Q16" s="6">
        <f>(P16/N16)*100</f>
        <v>66.666666666666657</v>
      </c>
      <c r="R16" s="14" t="s">
        <v>34</v>
      </c>
      <c r="S16" s="14"/>
      <c r="T16" s="1"/>
      <c r="U16" s="4" t="s">
        <v>2</v>
      </c>
      <c r="V16" s="5" t="s">
        <v>50</v>
      </c>
      <c r="W16" s="4" t="s">
        <v>1</v>
      </c>
      <c r="X16" s="5">
        <v>29</v>
      </c>
      <c r="Y16" s="4" t="s">
        <v>0</v>
      </c>
      <c r="Z16" s="5">
        <v>17</v>
      </c>
      <c r="AA16" s="6">
        <f>(Z16/X16)*100</f>
        <v>58.620689655172406</v>
      </c>
      <c r="AB16" s="14" t="s">
        <v>34</v>
      </c>
      <c r="AC16" s="1"/>
      <c r="AD16" s="1"/>
      <c r="AE16" s="1"/>
      <c r="AF16" s="1"/>
      <c r="AG16" s="1"/>
      <c r="AH16" s="1"/>
      <c r="AI16" s="1"/>
      <c r="AJ16" s="1"/>
    </row>
    <row r="17" spans="1:36" x14ac:dyDescent="0.35">
      <c r="A17" s="4" t="s">
        <v>2</v>
      </c>
      <c r="B17" s="5" t="s">
        <v>51</v>
      </c>
      <c r="C17" s="4" t="s">
        <v>1</v>
      </c>
      <c r="D17" s="5">
        <v>81</v>
      </c>
      <c r="E17" s="4" t="s">
        <v>0</v>
      </c>
      <c r="F17" s="5">
        <v>74</v>
      </c>
      <c r="G17" s="6">
        <f t="shared" si="1"/>
        <v>91.358024691358025</v>
      </c>
      <c r="H17" s="14">
        <f>F16+F17</f>
        <v>86</v>
      </c>
      <c r="I17" s="14"/>
      <c r="J17" s="1"/>
      <c r="K17" s="4" t="s">
        <v>2</v>
      </c>
      <c r="L17" s="5" t="s">
        <v>51</v>
      </c>
      <c r="M17" s="4" t="s">
        <v>1</v>
      </c>
      <c r="N17" s="5">
        <v>48</v>
      </c>
      <c r="O17" s="4" t="s">
        <v>0</v>
      </c>
      <c r="P17" s="5">
        <v>42</v>
      </c>
      <c r="Q17" s="6">
        <f t="shared" ref="Q17:Q25" si="2">(P17/N17)*100</f>
        <v>87.5</v>
      </c>
      <c r="R17" s="14">
        <f>P16+P17</f>
        <v>52</v>
      </c>
      <c r="S17" s="14"/>
      <c r="T17" s="1"/>
      <c r="U17" s="4" t="s">
        <v>2</v>
      </c>
      <c r="V17" s="5" t="s">
        <v>51</v>
      </c>
      <c r="W17" s="4" t="s">
        <v>1</v>
      </c>
      <c r="X17" s="5">
        <v>169</v>
      </c>
      <c r="Y17" s="4" t="s">
        <v>0</v>
      </c>
      <c r="Z17" s="5">
        <v>115</v>
      </c>
      <c r="AA17" s="6">
        <f t="shared" ref="AA17:AA25" si="3">(Z17/X17)*100</f>
        <v>68.047337278106511</v>
      </c>
      <c r="AB17" s="14">
        <f>Z16+Z17</f>
        <v>132</v>
      </c>
      <c r="AC17" s="1"/>
      <c r="AD17" s="1"/>
      <c r="AE17" s="1"/>
      <c r="AF17" s="1"/>
      <c r="AG17" s="1"/>
      <c r="AH17" s="1"/>
      <c r="AI17" s="1"/>
      <c r="AJ17" s="1"/>
    </row>
    <row r="18" spans="1:36" x14ac:dyDescent="0.35">
      <c r="A18" s="4" t="s">
        <v>2</v>
      </c>
      <c r="B18" s="5" t="s">
        <v>52</v>
      </c>
      <c r="C18" s="4" t="s">
        <v>1</v>
      </c>
      <c r="D18" s="5">
        <v>13</v>
      </c>
      <c r="E18" s="4" t="s">
        <v>0</v>
      </c>
      <c r="F18" s="5">
        <v>11</v>
      </c>
      <c r="G18" s="6">
        <f t="shared" si="1"/>
        <v>84.615384615384613</v>
      </c>
      <c r="H18" s="14" t="s">
        <v>35</v>
      </c>
      <c r="I18" s="14"/>
      <c r="J18" s="1"/>
      <c r="K18" s="4" t="s">
        <v>2</v>
      </c>
      <c r="L18" s="5" t="s">
        <v>52</v>
      </c>
      <c r="M18" s="4" t="s">
        <v>1</v>
      </c>
      <c r="N18" s="5">
        <v>12</v>
      </c>
      <c r="O18" s="4" t="s">
        <v>0</v>
      </c>
      <c r="P18" s="5">
        <v>11</v>
      </c>
      <c r="Q18" s="6">
        <f t="shared" si="2"/>
        <v>91.666666666666657</v>
      </c>
      <c r="R18" s="14" t="s">
        <v>35</v>
      </c>
      <c r="S18" s="14"/>
      <c r="T18" s="1"/>
      <c r="U18" s="4" t="s">
        <v>2</v>
      </c>
      <c r="V18" s="5" t="s">
        <v>52</v>
      </c>
      <c r="W18" s="4" t="s">
        <v>1</v>
      </c>
      <c r="X18" s="5">
        <v>17</v>
      </c>
      <c r="Y18" s="4" t="s">
        <v>0</v>
      </c>
      <c r="Z18" s="5">
        <v>11</v>
      </c>
      <c r="AA18" s="6">
        <f t="shared" si="3"/>
        <v>64.705882352941174</v>
      </c>
      <c r="AB18" s="14" t="s">
        <v>35</v>
      </c>
      <c r="AC18" s="1"/>
      <c r="AD18" s="1"/>
      <c r="AE18" s="1"/>
      <c r="AF18" s="1"/>
      <c r="AG18" s="1"/>
      <c r="AH18" s="1"/>
      <c r="AI18" s="1"/>
      <c r="AJ18" s="1"/>
    </row>
    <row r="19" spans="1:36" x14ac:dyDescent="0.35">
      <c r="A19" s="4" t="s">
        <v>2</v>
      </c>
      <c r="B19" s="5" t="s">
        <v>53</v>
      </c>
      <c r="C19" s="4" t="s">
        <v>1</v>
      </c>
      <c r="D19" s="5">
        <v>82</v>
      </c>
      <c r="E19" s="4" t="s">
        <v>0</v>
      </c>
      <c r="F19" s="5">
        <v>67</v>
      </c>
      <c r="G19" s="6">
        <f t="shared" si="1"/>
        <v>81.707317073170728</v>
      </c>
      <c r="H19" s="14">
        <f>SUM(F18:F25)</f>
        <v>535</v>
      </c>
      <c r="I19" s="14"/>
      <c r="J19" s="1"/>
      <c r="K19" s="4" t="s">
        <v>2</v>
      </c>
      <c r="L19" s="5" t="s">
        <v>53</v>
      </c>
      <c r="M19" s="4" t="s">
        <v>1</v>
      </c>
      <c r="N19" s="5">
        <v>20</v>
      </c>
      <c r="O19" s="4" t="s">
        <v>0</v>
      </c>
      <c r="P19" s="5">
        <v>17</v>
      </c>
      <c r="Q19" s="6">
        <f t="shared" si="2"/>
        <v>85</v>
      </c>
      <c r="R19" s="14">
        <f>SUM(P18:P25)</f>
        <v>322</v>
      </c>
      <c r="S19" s="14"/>
      <c r="T19" s="1"/>
      <c r="U19" s="4" t="s">
        <v>2</v>
      </c>
      <c r="V19" s="5" t="s">
        <v>53</v>
      </c>
      <c r="W19" s="4" t="s">
        <v>1</v>
      </c>
      <c r="X19" s="5">
        <v>52</v>
      </c>
      <c r="Y19" s="4" t="s">
        <v>0</v>
      </c>
      <c r="Z19" s="5">
        <v>29</v>
      </c>
      <c r="AA19" s="6">
        <f t="shared" si="3"/>
        <v>55.769230769230774</v>
      </c>
      <c r="AB19" s="14">
        <f>SUM(Z18:Z25)</f>
        <v>344</v>
      </c>
      <c r="AC19" s="1"/>
      <c r="AD19" s="1"/>
      <c r="AE19" s="1"/>
      <c r="AF19" s="1"/>
      <c r="AG19" s="1"/>
      <c r="AH19" s="1"/>
      <c r="AI19" s="1"/>
      <c r="AJ19" s="1"/>
    </row>
    <row r="20" spans="1:36" x14ac:dyDescent="0.35">
      <c r="A20" s="4" t="s">
        <v>2</v>
      </c>
      <c r="B20" s="5" t="s">
        <v>54</v>
      </c>
      <c r="C20" s="4" t="s">
        <v>1</v>
      </c>
      <c r="D20" s="5">
        <v>63</v>
      </c>
      <c r="E20" s="4" t="s">
        <v>0</v>
      </c>
      <c r="F20" s="5">
        <v>53</v>
      </c>
      <c r="G20" s="6">
        <f t="shared" si="1"/>
        <v>84.126984126984127</v>
      </c>
      <c r="H20" s="14"/>
      <c r="I20" s="14"/>
      <c r="J20" s="1"/>
      <c r="K20" s="4" t="s">
        <v>2</v>
      </c>
      <c r="L20" s="5" t="s">
        <v>54</v>
      </c>
      <c r="M20" s="4" t="s">
        <v>1</v>
      </c>
      <c r="N20" s="5">
        <v>122</v>
      </c>
      <c r="O20" s="4" t="s">
        <v>0</v>
      </c>
      <c r="P20" s="5">
        <v>55</v>
      </c>
      <c r="Q20" s="6">
        <f t="shared" si="2"/>
        <v>45.081967213114751</v>
      </c>
      <c r="R20" s="14"/>
      <c r="S20" s="14"/>
      <c r="T20" s="1"/>
      <c r="U20" s="4" t="s">
        <v>2</v>
      </c>
      <c r="V20" s="5" t="s">
        <v>54</v>
      </c>
      <c r="W20" s="4" t="s">
        <v>1</v>
      </c>
      <c r="X20" s="5">
        <v>31</v>
      </c>
      <c r="Y20" s="4" t="s">
        <v>0</v>
      </c>
      <c r="Z20" s="5">
        <v>27</v>
      </c>
      <c r="AA20" s="6">
        <f t="shared" si="3"/>
        <v>87.096774193548384</v>
      </c>
      <c r="AC20" s="1"/>
      <c r="AD20" s="1"/>
      <c r="AE20" s="1"/>
      <c r="AF20" s="1"/>
      <c r="AG20" s="1"/>
      <c r="AH20" s="1"/>
      <c r="AI20" s="1"/>
      <c r="AJ20" s="1"/>
    </row>
    <row r="21" spans="1:36" x14ac:dyDescent="0.35">
      <c r="A21" s="4" t="s">
        <v>2</v>
      </c>
      <c r="B21" s="5" t="s">
        <v>55</v>
      </c>
      <c r="C21" s="4" t="s">
        <v>1</v>
      </c>
      <c r="D21" s="5">
        <v>68</v>
      </c>
      <c r="E21" s="4" t="s">
        <v>0</v>
      </c>
      <c r="F21" s="5">
        <v>45</v>
      </c>
      <c r="G21" s="6">
        <f t="shared" si="1"/>
        <v>66.17647058823529</v>
      </c>
      <c r="H21" s="14"/>
      <c r="I21" s="14"/>
      <c r="J21" s="1"/>
      <c r="K21" s="4" t="s">
        <v>2</v>
      </c>
      <c r="L21" s="5" t="s">
        <v>55</v>
      </c>
      <c r="M21" s="4" t="s">
        <v>1</v>
      </c>
      <c r="N21" s="5">
        <v>73</v>
      </c>
      <c r="O21" s="4" t="s">
        <v>0</v>
      </c>
      <c r="P21" s="5">
        <v>31</v>
      </c>
      <c r="Q21" s="6">
        <f t="shared" si="2"/>
        <v>42.465753424657535</v>
      </c>
      <c r="R21" s="14"/>
      <c r="S21" s="14"/>
      <c r="T21" s="1"/>
      <c r="U21" s="4" t="s">
        <v>2</v>
      </c>
      <c r="V21" s="5" t="s">
        <v>55</v>
      </c>
      <c r="W21" s="4" t="s">
        <v>1</v>
      </c>
      <c r="X21" s="5">
        <v>147</v>
      </c>
      <c r="Y21" s="4" t="s">
        <v>0</v>
      </c>
      <c r="Z21" s="5">
        <v>60</v>
      </c>
      <c r="AA21" s="6">
        <f t="shared" si="3"/>
        <v>40.816326530612244</v>
      </c>
      <c r="AC21" s="1"/>
      <c r="AD21" s="1"/>
      <c r="AE21" s="1"/>
      <c r="AF21" s="1"/>
      <c r="AG21" s="1"/>
      <c r="AH21" s="1"/>
      <c r="AI21" s="1"/>
      <c r="AJ21" s="1"/>
    </row>
    <row r="22" spans="1:36" x14ac:dyDescent="0.35">
      <c r="A22" s="4" t="s">
        <v>2</v>
      </c>
      <c r="B22" s="5" t="s">
        <v>56</v>
      </c>
      <c r="C22" s="4" t="s">
        <v>1</v>
      </c>
      <c r="D22" s="5">
        <v>102</v>
      </c>
      <c r="E22" s="4" t="s">
        <v>0</v>
      </c>
      <c r="F22" s="5">
        <v>49</v>
      </c>
      <c r="G22" s="6">
        <f t="shared" si="1"/>
        <v>48.03921568627451</v>
      </c>
      <c r="H22" s="14"/>
      <c r="I22" s="14"/>
      <c r="J22" s="1"/>
      <c r="K22" s="4" t="s">
        <v>2</v>
      </c>
      <c r="L22" s="5" t="s">
        <v>56</v>
      </c>
      <c r="M22" s="4" t="s">
        <v>1</v>
      </c>
      <c r="N22" s="5">
        <v>135</v>
      </c>
      <c r="O22" s="4" t="s">
        <v>0</v>
      </c>
      <c r="P22" s="5">
        <v>39</v>
      </c>
      <c r="Q22" s="6">
        <f t="shared" si="2"/>
        <v>28.888888888888886</v>
      </c>
      <c r="R22" s="14"/>
      <c r="S22" s="14"/>
      <c r="T22" s="1"/>
      <c r="U22" s="4" t="s">
        <v>2</v>
      </c>
      <c r="V22" s="5" t="s">
        <v>56</v>
      </c>
      <c r="W22" s="4" t="s">
        <v>1</v>
      </c>
      <c r="X22" s="5">
        <v>12</v>
      </c>
      <c r="Y22" s="4" t="s">
        <v>0</v>
      </c>
      <c r="Z22" s="5">
        <v>12</v>
      </c>
      <c r="AA22" s="6">
        <f t="shared" si="3"/>
        <v>100</v>
      </c>
      <c r="AC22" s="1"/>
      <c r="AD22" s="1"/>
      <c r="AE22" s="1"/>
      <c r="AF22" s="1"/>
      <c r="AG22" s="1"/>
      <c r="AH22" s="1"/>
      <c r="AI22" s="1"/>
      <c r="AJ22" s="1"/>
    </row>
    <row r="23" spans="1:36" x14ac:dyDescent="0.35">
      <c r="A23" s="4" t="s">
        <v>2</v>
      </c>
      <c r="B23" s="5" t="s">
        <v>57</v>
      </c>
      <c r="C23" s="4" t="s">
        <v>1</v>
      </c>
      <c r="D23" s="5">
        <v>62</v>
      </c>
      <c r="E23" s="4" t="s">
        <v>0</v>
      </c>
      <c r="F23" s="5">
        <v>35</v>
      </c>
      <c r="G23" s="6">
        <f t="shared" si="1"/>
        <v>56.451612903225815</v>
      </c>
      <c r="H23" s="14"/>
      <c r="I23" s="14"/>
      <c r="J23" s="1"/>
      <c r="K23" s="4" t="s">
        <v>2</v>
      </c>
      <c r="L23" s="5" t="s">
        <v>57</v>
      </c>
      <c r="M23" s="4" t="s">
        <v>1</v>
      </c>
      <c r="N23" s="5">
        <v>53</v>
      </c>
      <c r="O23" s="4" t="s">
        <v>0</v>
      </c>
      <c r="P23" s="5">
        <v>35</v>
      </c>
      <c r="Q23" s="6">
        <f t="shared" si="2"/>
        <v>66.037735849056602</v>
      </c>
      <c r="R23" s="14"/>
      <c r="S23" s="14"/>
      <c r="T23" s="1"/>
      <c r="U23" s="4" t="s">
        <v>2</v>
      </c>
      <c r="V23" s="5" t="s">
        <v>57</v>
      </c>
      <c r="W23" s="4" t="s">
        <v>1</v>
      </c>
      <c r="X23" s="5">
        <v>19</v>
      </c>
      <c r="Y23" s="4" t="s">
        <v>0</v>
      </c>
      <c r="Z23" s="5">
        <v>14</v>
      </c>
      <c r="AA23" s="6">
        <f t="shared" si="3"/>
        <v>73.68421052631578</v>
      </c>
      <c r="AC23" s="1"/>
      <c r="AD23" s="1"/>
      <c r="AE23" s="1"/>
      <c r="AF23" s="1"/>
      <c r="AG23" s="1"/>
      <c r="AH23" s="1"/>
      <c r="AI23" s="1"/>
      <c r="AJ23" s="1"/>
    </row>
    <row r="24" spans="1:36" x14ac:dyDescent="0.35">
      <c r="A24" s="4" t="s">
        <v>2</v>
      </c>
      <c r="B24" s="5" t="s">
        <v>58</v>
      </c>
      <c r="C24" s="4" t="s">
        <v>1</v>
      </c>
      <c r="D24" s="5">
        <v>142</v>
      </c>
      <c r="E24" s="4" t="s">
        <v>0</v>
      </c>
      <c r="F24" s="5">
        <v>122</v>
      </c>
      <c r="G24" s="6">
        <f t="shared" si="1"/>
        <v>85.91549295774648</v>
      </c>
      <c r="H24" s="14"/>
      <c r="I24" s="14"/>
      <c r="J24" s="1"/>
      <c r="K24" s="4" t="s">
        <v>2</v>
      </c>
      <c r="L24" s="5" t="s">
        <v>58</v>
      </c>
      <c r="M24" s="4" t="s">
        <v>1</v>
      </c>
      <c r="N24" s="5">
        <v>118</v>
      </c>
      <c r="O24" s="4" t="s">
        <v>0</v>
      </c>
      <c r="P24" s="5">
        <v>99</v>
      </c>
      <c r="Q24" s="6">
        <f t="shared" si="2"/>
        <v>83.898305084745758</v>
      </c>
      <c r="R24" s="14"/>
      <c r="S24" s="14"/>
      <c r="T24" s="1"/>
      <c r="U24" s="4" t="s">
        <v>2</v>
      </c>
      <c r="V24" s="5" t="s">
        <v>58</v>
      </c>
      <c r="W24" s="4" t="s">
        <v>1</v>
      </c>
      <c r="X24" s="5">
        <v>254</v>
      </c>
      <c r="Y24" s="4" t="s">
        <v>0</v>
      </c>
      <c r="Z24" s="5">
        <v>185</v>
      </c>
      <c r="AA24" s="6">
        <f t="shared" si="3"/>
        <v>72.834645669291348</v>
      </c>
      <c r="AC24" s="1"/>
      <c r="AD24" s="1"/>
      <c r="AE24" s="1"/>
      <c r="AF24" s="1"/>
      <c r="AG24" s="1"/>
      <c r="AH24" s="1"/>
      <c r="AI24" s="1"/>
      <c r="AJ24" s="1"/>
    </row>
    <row r="25" spans="1:36" x14ac:dyDescent="0.35">
      <c r="A25" s="4" t="s">
        <v>2</v>
      </c>
      <c r="B25" s="5" t="s">
        <v>59</v>
      </c>
      <c r="C25" s="4" t="s">
        <v>1</v>
      </c>
      <c r="D25" s="5">
        <v>242</v>
      </c>
      <c r="E25" s="4" t="s">
        <v>0</v>
      </c>
      <c r="F25" s="5">
        <v>153</v>
      </c>
      <c r="G25" s="6">
        <f t="shared" si="1"/>
        <v>63.223140495867767</v>
      </c>
      <c r="H25" s="14"/>
      <c r="I25" s="14"/>
      <c r="J25" s="1"/>
      <c r="K25" s="4" t="s">
        <v>2</v>
      </c>
      <c r="L25" s="5" t="s">
        <v>59</v>
      </c>
      <c r="M25" s="4" t="s">
        <v>1</v>
      </c>
      <c r="N25" s="5">
        <v>42</v>
      </c>
      <c r="O25" s="4" t="s">
        <v>0</v>
      </c>
      <c r="P25" s="5">
        <v>35</v>
      </c>
      <c r="Q25" s="6">
        <f t="shared" si="2"/>
        <v>83.333333333333343</v>
      </c>
      <c r="R25" s="14"/>
      <c r="S25" s="14"/>
      <c r="T25" s="1"/>
      <c r="U25" s="4" t="s">
        <v>2</v>
      </c>
      <c r="V25" s="5" t="s">
        <v>59</v>
      </c>
      <c r="W25" s="4" t="s">
        <v>1</v>
      </c>
      <c r="X25" s="5">
        <v>7</v>
      </c>
      <c r="Y25" s="4" t="s">
        <v>0</v>
      </c>
      <c r="Z25" s="5">
        <v>6</v>
      </c>
      <c r="AA25" s="6">
        <f t="shared" si="3"/>
        <v>85.714285714285708</v>
      </c>
      <c r="AC25" s="1"/>
      <c r="AD25" s="1"/>
      <c r="AE25" s="1"/>
      <c r="AF25" s="1"/>
      <c r="AG25" s="1"/>
      <c r="AH25" s="1"/>
      <c r="AI25" s="1"/>
      <c r="AJ25" s="1"/>
    </row>
    <row r="26" spans="1:36" x14ac:dyDescent="0.35">
      <c r="A26" s="7" t="s">
        <v>11</v>
      </c>
      <c r="B26" s="8"/>
      <c r="C26" s="8"/>
      <c r="D26" s="9">
        <f>AVERAGE(D16:D25)</f>
        <v>87</v>
      </c>
      <c r="E26" s="9"/>
      <c r="F26" s="9">
        <f>AVERAGE(F16:F25)</f>
        <v>62.1</v>
      </c>
      <c r="G26" s="9">
        <f>AVERAGE(G16:G25)</f>
        <v>74.161364313824748</v>
      </c>
      <c r="H26" s="14"/>
      <c r="I26" s="14"/>
      <c r="J26" s="1"/>
      <c r="K26" s="7" t="s">
        <v>11</v>
      </c>
      <c r="L26" s="8"/>
      <c r="M26" s="8"/>
      <c r="N26" s="9">
        <f>AVERAGE(N16:N25)</f>
        <v>63.8</v>
      </c>
      <c r="O26" s="9"/>
      <c r="P26" s="9">
        <f>AVERAGE(P16:P25)</f>
        <v>37.4</v>
      </c>
      <c r="Q26" s="9">
        <f>AVERAGE(Q16:Q25)</f>
        <v>68.053931712713023</v>
      </c>
      <c r="R26" s="14"/>
      <c r="S26" s="14"/>
      <c r="T26" s="1"/>
      <c r="U26" s="7" t="s">
        <v>11</v>
      </c>
      <c r="V26" s="8"/>
      <c r="W26" s="8"/>
      <c r="X26" s="9">
        <f>AVERAGE(X16:X25)</f>
        <v>73.7</v>
      </c>
      <c r="Y26" s="9"/>
      <c r="Z26" s="9">
        <f>AVERAGE(Z16:Z25)</f>
        <v>47.6</v>
      </c>
      <c r="AA26" s="9">
        <f>AVERAGE(AA16:AA25)</f>
        <v>70.728938268950429</v>
      </c>
    </row>
    <row r="27" spans="1:36" x14ac:dyDescent="0.35">
      <c r="A27" s="4" t="s">
        <v>9</v>
      </c>
      <c r="B27" s="5"/>
      <c r="C27" s="5"/>
      <c r="D27" s="5">
        <f>SUM(D16:D25)</f>
        <v>870</v>
      </c>
      <c r="E27" s="5"/>
      <c r="F27" s="5">
        <f>SUM(F16:F25)</f>
        <v>621</v>
      </c>
      <c r="G27" s="5"/>
      <c r="H27" s="1"/>
      <c r="I27" s="1"/>
      <c r="J27" s="1"/>
      <c r="K27" s="4" t="s">
        <v>9</v>
      </c>
      <c r="L27" s="5"/>
      <c r="M27" s="5"/>
      <c r="N27" s="5">
        <f>SUM(N16:N25)</f>
        <v>638</v>
      </c>
      <c r="O27" s="5"/>
      <c r="P27" s="5">
        <f>SUM(P16:P25)</f>
        <v>374</v>
      </c>
      <c r="Q27" s="5"/>
      <c r="R27" s="1"/>
      <c r="S27" s="1"/>
      <c r="T27" s="1"/>
      <c r="U27" s="4" t="s">
        <v>9</v>
      </c>
      <c r="V27" s="5"/>
      <c r="W27" s="5"/>
      <c r="X27" s="5">
        <f>SUM(X16:X25)</f>
        <v>737</v>
      </c>
      <c r="Y27" s="5"/>
      <c r="Z27" s="5">
        <f>SUM(Z16:Z25)</f>
        <v>476</v>
      </c>
      <c r="AA27" s="5"/>
    </row>
    <row r="28" spans="1:36" x14ac:dyDescent="0.35">
      <c r="A28" s="19"/>
      <c r="B28" s="20"/>
      <c r="C28" s="20"/>
      <c r="D28" s="20"/>
      <c r="E28" s="20"/>
      <c r="F28" s="20"/>
      <c r="G28" s="20"/>
      <c r="K28" s="19"/>
      <c r="L28" s="20"/>
      <c r="M28" s="20"/>
      <c r="N28" s="20"/>
      <c r="O28" s="20"/>
      <c r="P28" s="20"/>
      <c r="Q28" s="20"/>
    </row>
    <row r="29" spans="1:36" x14ac:dyDescent="0.35">
      <c r="A29" s="28" t="s">
        <v>5</v>
      </c>
      <c r="B29" s="28"/>
      <c r="C29" s="28"/>
      <c r="D29" s="28"/>
      <c r="E29" s="28"/>
      <c r="F29" s="28"/>
      <c r="G29" s="3" t="s">
        <v>10</v>
      </c>
      <c r="H29" s="13"/>
      <c r="I29" s="13"/>
      <c r="J29" s="1"/>
      <c r="K29" s="28" t="s">
        <v>6</v>
      </c>
      <c r="L29" s="28"/>
      <c r="M29" s="28"/>
      <c r="N29" s="28"/>
      <c r="O29" s="28"/>
      <c r="P29" s="28"/>
      <c r="Q29" s="3" t="s">
        <v>10</v>
      </c>
      <c r="R29" s="13"/>
    </row>
    <row r="30" spans="1:36" x14ac:dyDescent="0.35">
      <c r="A30" s="4" t="s">
        <v>2</v>
      </c>
      <c r="B30" s="5" t="s">
        <v>50</v>
      </c>
      <c r="C30" s="4" t="s">
        <v>1</v>
      </c>
      <c r="D30" s="5">
        <v>48</v>
      </c>
      <c r="E30" s="4" t="s">
        <v>0</v>
      </c>
      <c r="F30" s="5">
        <v>43</v>
      </c>
      <c r="G30" s="6">
        <f>(F30/D30)*100</f>
        <v>89.583333333333343</v>
      </c>
      <c r="H30" s="14" t="s">
        <v>34</v>
      </c>
      <c r="I30" s="14"/>
      <c r="J30" s="1"/>
      <c r="K30" s="4" t="s">
        <v>2</v>
      </c>
      <c r="L30" s="5" t="s">
        <v>50</v>
      </c>
      <c r="M30" s="4" t="s">
        <v>1</v>
      </c>
      <c r="N30" s="5">
        <v>22</v>
      </c>
      <c r="O30" s="4" t="s">
        <v>0</v>
      </c>
      <c r="P30" s="5">
        <v>20</v>
      </c>
      <c r="Q30" s="6">
        <f>(P30/N30)*100</f>
        <v>90.909090909090907</v>
      </c>
      <c r="R30" s="14" t="s">
        <v>34</v>
      </c>
    </row>
    <row r="31" spans="1:36" x14ac:dyDescent="0.35">
      <c r="A31" s="4" t="s">
        <v>2</v>
      </c>
      <c r="B31" s="5" t="s">
        <v>51</v>
      </c>
      <c r="C31" s="4" t="s">
        <v>1</v>
      </c>
      <c r="D31" s="5">
        <v>109</v>
      </c>
      <c r="E31" s="4" t="s">
        <v>0</v>
      </c>
      <c r="F31" s="5">
        <v>101</v>
      </c>
      <c r="G31" s="6">
        <f t="shared" ref="G31:G39" si="4">(F31/D31)*100</f>
        <v>92.660550458715591</v>
      </c>
      <c r="H31" s="14">
        <f>F30+F31</f>
        <v>144</v>
      </c>
      <c r="I31" s="14"/>
      <c r="J31" s="1"/>
      <c r="K31" s="4" t="s">
        <v>2</v>
      </c>
      <c r="L31" s="5" t="s">
        <v>51</v>
      </c>
      <c r="M31" s="4" t="s">
        <v>1</v>
      </c>
      <c r="N31" s="5">
        <v>93</v>
      </c>
      <c r="O31" s="4" t="s">
        <v>0</v>
      </c>
      <c r="P31" s="5">
        <v>78</v>
      </c>
      <c r="Q31" s="6">
        <f t="shared" ref="Q31:Q39" si="5">(P31/N31)*100</f>
        <v>83.870967741935488</v>
      </c>
      <c r="R31" s="14">
        <f>P30+P31</f>
        <v>98</v>
      </c>
    </row>
    <row r="32" spans="1:36" x14ac:dyDescent="0.35">
      <c r="A32" s="4" t="s">
        <v>2</v>
      </c>
      <c r="B32" s="5" t="s">
        <v>52</v>
      </c>
      <c r="C32" s="4" t="s">
        <v>1</v>
      </c>
      <c r="D32" s="5">
        <v>20</v>
      </c>
      <c r="E32" s="4" t="s">
        <v>0</v>
      </c>
      <c r="F32" s="5">
        <v>18</v>
      </c>
      <c r="G32" s="6">
        <f t="shared" si="4"/>
        <v>90</v>
      </c>
      <c r="H32" s="14" t="s">
        <v>35</v>
      </c>
      <c r="I32" s="14"/>
      <c r="J32" s="1"/>
      <c r="K32" s="4" t="s">
        <v>2</v>
      </c>
      <c r="L32" s="5" t="s">
        <v>52</v>
      </c>
      <c r="M32" s="4" t="s">
        <v>1</v>
      </c>
      <c r="N32" s="5">
        <v>18</v>
      </c>
      <c r="O32" s="4" t="s">
        <v>0</v>
      </c>
      <c r="P32" s="5">
        <v>12</v>
      </c>
      <c r="Q32" s="6">
        <f t="shared" si="5"/>
        <v>66.666666666666657</v>
      </c>
      <c r="R32" s="14" t="s">
        <v>35</v>
      </c>
    </row>
    <row r="33" spans="1:18" x14ac:dyDescent="0.35">
      <c r="A33" s="4" t="s">
        <v>2</v>
      </c>
      <c r="B33" s="5" t="s">
        <v>53</v>
      </c>
      <c r="C33" s="4" t="s">
        <v>1</v>
      </c>
      <c r="D33" s="5">
        <v>90</v>
      </c>
      <c r="E33" s="4" t="s">
        <v>0</v>
      </c>
      <c r="F33" s="5">
        <v>77</v>
      </c>
      <c r="G33" s="6">
        <f t="shared" si="4"/>
        <v>85.555555555555557</v>
      </c>
      <c r="H33" s="14">
        <f>SUM(F32:F39)</f>
        <v>417</v>
      </c>
      <c r="I33" s="14"/>
      <c r="J33" s="1"/>
      <c r="K33" s="4" t="s">
        <v>2</v>
      </c>
      <c r="L33" s="5" t="s">
        <v>53</v>
      </c>
      <c r="M33" s="4" t="s">
        <v>1</v>
      </c>
      <c r="N33" s="5">
        <v>37</v>
      </c>
      <c r="O33" s="4" t="s">
        <v>0</v>
      </c>
      <c r="P33" s="5">
        <v>33</v>
      </c>
      <c r="Q33" s="6">
        <f t="shared" si="5"/>
        <v>89.189189189189193</v>
      </c>
      <c r="R33" s="14">
        <f>SUM(P32:P39)</f>
        <v>334</v>
      </c>
    </row>
    <row r="34" spans="1:18" x14ac:dyDescent="0.35">
      <c r="A34" s="4" t="s">
        <v>2</v>
      </c>
      <c r="B34" s="5" t="s">
        <v>54</v>
      </c>
      <c r="C34" s="4" t="s">
        <v>1</v>
      </c>
      <c r="D34" s="5">
        <v>109</v>
      </c>
      <c r="E34" s="4" t="s">
        <v>0</v>
      </c>
      <c r="F34" s="5">
        <v>99</v>
      </c>
      <c r="G34" s="6">
        <f t="shared" si="4"/>
        <v>90.825688073394488</v>
      </c>
      <c r="H34" s="14"/>
      <c r="I34" s="14"/>
      <c r="J34" s="1"/>
      <c r="K34" s="4" t="s">
        <v>2</v>
      </c>
      <c r="L34" s="5" t="s">
        <v>54</v>
      </c>
      <c r="M34" s="4" t="s">
        <v>1</v>
      </c>
      <c r="N34" s="5">
        <v>96</v>
      </c>
      <c r="O34" s="4" t="s">
        <v>0</v>
      </c>
      <c r="P34" s="5">
        <v>80</v>
      </c>
      <c r="Q34" s="6">
        <f t="shared" si="5"/>
        <v>83.333333333333343</v>
      </c>
      <c r="R34" s="14"/>
    </row>
    <row r="35" spans="1:18" x14ac:dyDescent="0.35">
      <c r="A35" s="4" t="s">
        <v>2</v>
      </c>
      <c r="B35" s="5" t="s">
        <v>55</v>
      </c>
      <c r="C35" s="4" t="s">
        <v>1</v>
      </c>
      <c r="D35" s="5">
        <v>63</v>
      </c>
      <c r="E35" s="4" t="s">
        <v>0</v>
      </c>
      <c r="F35" s="5">
        <v>52</v>
      </c>
      <c r="G35" s="6">
        <f t="shared" si="4"/>
        <v>82.539682539682531</v>
      </c>
      <c r="H35" s="14"/>
      <c r="I35" s="14"/>
      <c r="J35" s="1"/>
      <c r="K35" s="4" t="s">
        <v>2</v>
      </c>
      <c r="L35" s="5" t="s">
        <v>55</v>
      </c>
      <c r="M35" s="4" t="s">
        <v>1</v>
      </c>
      <c r="N35" s="5">
        <v>52</v>
      </c>
      <c r="O35" s="4" t="s">
        <v>0</v>
      </c>
      <c r="P35" s="5">
        <v>43</v>
      </c>
      <c r="Q35" s="6">
        <f t="shared" si="5"/>
        <v>82.692307692307693</v>
      </c>
      <c r="R35" s="14"/>
    </row>
    <row r="36" spans="1:18" x14ac:dyDescent="0.35">
      <c r="A36" s="4" t="s">
        <v>2</v>
      </c>
      <c r="B36" s="5" t="s">
        <v>56</v>
      </c>
      <c r="C36" s="4" t="s">
        <v>1</v>
      </c>
      <c r="D36" s="5">
        <v>44</v>
      </c>
      <c r="E36" s="4" t="s">
        <v>0</v>
      </c>
      <c r="F36" s="5">
        <v>34</v>
      </c>
      <c r="G36" s="6">
        <f t="shared" si="4"/>
        <v>77.272727272727266</v>
      </c>
      <c r="H36" s="14"/>
      <c r="I36" s="14"/>
      <c r="J36" s="1"/>
      <c r="K36" s="4" t="s">
        <v>2</v>
      </c>
      <c r="L36" s="5" t="s">
        <v>56</v>
      </c>
      <c r="M36" s="4" t="s">
        <v>1</v>
      </c>
      <c r="N36" s="5">
        <v>46</v>
      </c>
      <c r="O36" s="4" t="s">
        <v>0</v>
      </c>
      <c r="P36" s="5">
        <v>40</v>
      </c>
      <c r="Q36" s="6">
        <f t="shared" si="5"/>
        <v>86.956521739130437</v>
      </c>
      <c r="R36" s="14"/>
    </row>
    <row r="37" spans="1:18" x14ac:dyDescent="0.35">
      <c r="A37" s="4" t="s">
        <v>2</v>
      </c>
      <c r="B37" s="5" t="s">
        <v>57</v>
      </c>
      <c r="C37" s="4" t="s">
        <v>1</v>
      </c>
      <c r="D37" s="5">
        <v>54</v>
      </c>
      <c r="E37" s="4" t="s">
        <v>0</v>
      </c>
      <c r="F37" s="5">
        <v>49</v>
      </c>
      <c r="G37" s="6">
        <f t="shared" si="4"/>
        <v>90.740740740740748</v>
      </c>
      <c r="H37" s="14"/>
      <c r="I37" s="14"/>
      <c r="J37" s="1"/>
      <c r="K37" s="4" t="s">
        <v>2</v>
      </c>
      <c r="L37" s="5" t="s">
        <v>57</v>
      </c>
      <c r="M37" s="4" t="s">
        <v>1</v>
      </c>
      <c r="N37" s="5">
        <v>33</v>
      </c>
      <c r="O37" s="4" t="s">
        <v>0</v>
      </c>
      <c r="P37" s="5">
        <v>31</v>
      </c>
      <c r="Q37" s="6">
        <f t="shared" si="5"/>
        <v>93.939393939393938</v>
      </c>
      <c r="R37" s="14"/>
    </row>
    <row r="38" spans="1:18" x14ac:dyDescent="0.35">
      <c r="A38" s="4" t="s">
        <v>2</v>
      </c>
      <c r="B38" s="5" t="s">
        <v>58</v>
      </c>
      <c r="C38" s="4" t="s">
        <v>1</v>
      </c>
      <c r="D38" s="5">
        <v>69</v>
      </c>
      <c r="E38" s="4" t="s">
        <v>0</v>
      </c>
      <c r="F38" s="5">
        <v>60</v>
      </c>
      <c r="G38" s="6">
        <f t="shared" si="4"/>
        <v>86.956521739130437</v>
      </c>
      <c r="H38" s="14"/>
      <c r="I38" s="14"/>
      <c r="J38" s="1"/>
      <c r="K38" s="4" t="s">
        <v>2</v>
      </c>
      <c r="L38" s="5" t="s">
        <v>58</v>
      </c>
      <c r="M38" s="4" t="s">
        <v>1</v>
      </c>
      <c r="N38" s="5">
        <v>80</v>
      </c>
      <c r="O38" s="4" t="s">
        <v>0</v>
      </c>
      <c r="P38" s="5">
        <v>65</v>
      </c>
      <c r="Q38" s="6">
        <f t="shared" si="5"/>
        <v>81.25</v>
      </c>
      <c r="R38" s="14"/>
    </row>
    <row r="39" spans="1:18" x14ac:dyDescent="0.35">
      <c r="A39" s="4" t="s">
        <v>2</v>
      </c>
      <c r="B39" s="5" t="s">
        <v>59</v>
      </c>
      <c r="C39" s="4" t="s">
        <v>1</v>
      </c>
      <c r="D39" s="5">
        <v>30</v>
      </c>
      <c r="E39" s="4" t="s">
        <v>0</v>
      </c>
      <c r="F39" s="5">
        <v>28</v>
      </c>
      <c r="G39" s="6">
        <f t="shared" si="4"/>
        <v>93.333333333333329</v>
      </c>
      <c r="H39" s="14"/>
      <c r="I39" s="14"/>
      <c r="J39" s="1"/>
      <c r="K39" s="4" t="s">
        <v>2</v>
      </c>
      <c r="L39" s="5" t="s">
        <v>59</v>
      </c>
      <c r="M39" s="4" t="s">
        <v>1</v>
      </c>
      <c r="N39" s="5">
        <v>34</v>
      </c>
      <c r="O39" s="4" t="s">
        <v>0</v>
      </c>
      <c r="P39" s="5">
        <v>30</v>
      </c>
      <c r="Q39" s="6">
        <f t="shared" si="5"/>
        <v>88.235294117647058</v>
      </c>
      <c r="R39" s="14"/>
    </row>
    <row r="40" spans="1:18" x14ac:dyDescent="0.35">
      <c r="A40" s="7" t="s">
        <v>11</v>
      </c>
      <c r="B40" s="8"/>
      <c r="C40" s="8"/>
      <c r="D40" s="9">
        <f>AVERAGE(D30:D39)</f>
        <v>63.6</v>
      </c>
      <c r="E40" s="9"/>
      <c r="F40" s="9">
        <f>AVERAGE(F30:F39)</f>
        <v>56.1</v>
      </c>
      <c r="G40" s="9">
        <f>AVERAGE(G30:G39)</f>
        <v>87.946813304661319</v>
      </c>
      <c r="H40" s="14"/>
      <c r="I40" s="14"/>
      <c r="K40" s="7" t="s">
        <v>11</v>
      </c>
      <c r="L40" s="8"/>
      <c r="M40" s="8"/>
      <c r="N40" s="9">
        <f>AVERAGE(N30:N39)</f>
        <v>51.1</v>
      </c>
      <c r="O40" s="9"/>
      <c r="P40" s="9">
        <f>AVERAGE(P30:P39)</f>
        <v>43.2</v>
      </c>
      <c r="Q40" s="9">
        <f>AVERAGE(Q30:Q39)</f>
        <v>84.704276532869471</v>
      </c>
      <c r="R40" s="14"/>
    </row>
    <row r="41" spans="1:18" x14ac:dyDescent="0.35">
      <c r="A41" s="4" t="s">
        <v>9</v>
      </c>
      <c r="B41" s="5"/>
      <c r="C41" s="5"/>
      <c r="D41" s="5">
        <f>SUM(D30:D39)</f>
        <v>636</v>
      </c>
      <c r="E41" s="5"/>
      <c r="F41" s="5">
        <f>SUM(F30:F39)</f>
        <v>561</v>
      </c>
      <c r="G41" s="5"/>
      <c r="K41" s="4" t="s">
        <v>9</v>
      </c>
      <c r="L41" s="5"/>
      <c r="M41" s="5"/>
      <c r="N41" s="5">
        <f>SUM(N30:N39)</f>
        <v>511</v>
      </c>
      <c r="O41" s="5"/>
      <c r="P41" s="5">
        <f>SUM(P30:P39)</f>
        <v>432</v>
      </c>
      <c r="Q41" s="5"/>
    </row>
  </sheetData>
  <mergeCells count="6">
    <mergeCell ref="U15:Z15"/>
    <mergeCell ref="A29:F29"/>
    <mergeCell ref="K29:P29"/>
    <mergeCell ref="A1:F1"/>
    <mergeCell ref="A15:F15"/>
    <mergeCell ref="K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0AA7-F748-4D19-BE97-837298ADF275}">
  <dimension ref="A1:AJ23"/>
  <sheetViews>
    <sheetView zoomScale="70" zoomScaleNormal="70" workbookViewId="0">
      <selection activeCell="U10" sqref="U10"/>
    </sheetView>
  </sheetViews>
  <sheetFormatPr defaultRowHeight="14.5" x14ac:dyDescent="0.35"/>
  <cols>
    <col min="10" max="10" width="3" customWidth="1"/>
    <col min="20" max="20" width="3" customWidth="1"/>
    <col min="30" max="30" width="3" customWidth="1"/>
  </cols>
  <sheetData>
    <row r="1" spans="1:36" x14ac:dyDescent="0.35">
      <c r="A1" s="29" t="s">
        <v>4</v>
      </c>
      <c r="B1" s="29"/>
      <c r="C1" s="29"/>
      <c r="D1" s="29"/>
      <c r="E1" s="29"/>
      <c r="F1" s="29"/>
      <c r="G1" s="15" t="s">
        <v>10</v>
      </c>
      <c r="H1" s="13"/>
      <c r="I1" s="13"/>
      <c r="J1" s="1"/>
    </row>
    <row r="2" spans="1:36" x14ac:dyDescent="0.35">
      <c r="A2" s="4" t="s">
        <v>2</v>
      </c>
      <c r="B2" s="5" t="s">
        <v>50</v>
      </c>
      <c r="C2" s="4" t="s">
        <v>1</v>
      </c>
      <c r="D2" s="5">
        <v>76</v>
      </c>
      <c r="E2" s="4" t="s">
        <v>0</v>
      </c>
      <c r="F2" s="5">
        <v>7</v>
      </c>
      <c r="G2" s="6">
        <f>(F2/D2)*100</f>
        <v>9.2105263157894726</v>
      </c>
      <c r="H2" s="14"/>
      <c r="I2" s="14"/>
      <c r="J2" s="1"/>
    </row>
    <row r="3" spans="1:36" x14ac:dyDescent="0.35">
      <c r="A3" s="4" t="s">
        <v>2</v>
      </c>
      <c r="B3" s="5" t="s">
        <v>51</v>
      </c>
      <c r="C3" s="4" t="s">
        <v>1</v>
      </c>
      <c r="D3" s="5">
        <v>60</v>
      </c>
      <c r="E3" s="4" t="s">
        <v>0</v>
      </c>
      <c r="F3" s="5">
        <v>10</v>
      </c>
      <c r="G3" s="6">
        <f t="shared" ref="G3:G5" si="0">(F3/D3)*100</f>
        <v>16.666666666666664</v>
      </c>
      <c r="H3" s="14"/>
      <c r="I3" s="14"/>
      <c r="J3" s="1"/>
    </row>
    <row r="4" spans="1:36" x14ac:dyDescent="0.35">
      <c r="A4" s="4" t="s">
        <v>2</v>
      </c>
      <c r="B4" s="5" t="s">
        <v>52</v>
      </c>
      <c r="C4" s="4" t="s">
        <v>1</v>
      </c>
      <c r="D4" s="5">
        <v>63</v>
      </c>
      <c r="E4" s="4" t="s">
        <v>0</v>
      </c>
      <c r="F4" s="5">
        <v>18</v>
      </c>
      <c r="G4" s="6">
        <f t="shared" si="0"/>
        <v>28.571428571428569</v>
      </c>
      <c r="H4" s="14"/>
      <c r="I4" s="14"/>
      <c r="J4" s="1"/>
    </row>
    <row r="5" spans="1:36" x14ac:dyDescent="0.35">
      <c r="A5" s="4" t="s">
        <v>2</v>
      </c>
      <c r="B5" s="5" t="s">
        <v>53</v>
      </c>
      <c r="C5" s="4" t="s">
        <v>1</v>
      </c>
      <c r="D5" s="5">
        <v>40</v>
      </c>
      <c r="E5" s="4" t="s">
        <v>0</v>
      </c>
      <c r="F5" s="5">
        <v>22</v>
      </c>
      <c r="G5" s="6">
        <f t="shared" si="0"/>
        <v>55.000000000000007</v>
      </c>
      <c r="H5" s="14"/>
      <c r="I5" s="14"/>
      <c r="J5" s="1"/>
    </row>
    <row r="6" spans="1:36" x14ac:dyDescent="0.35">
      <c r="A6" s="7" t="s">
        <v>11</v>
      </c>
      <c r="B6" s="8"/>
      <c r="C6" s="8"/>
      <c r="D6" s="9">
        <f>AVERAGE(D2:D5)</f>
        <v>59.75</v>
      </c>
      <c r="E6" s="9"/>
      <c r="F6" s="9">
        <f>AVERAGE(F2:F5)</f>
        <v>14.25</v>
      </c>
      <c r="G6" s="9">
        <f>AVERAGE(G2:G5)</f>
        <v>27.36215538847118</v>
      </c>
      <c r="H6" s="14"/>
      <c r="I6" s="14"/>
      <c r="J6" s="1"/>
    </row>
    <row r="7" spans="1:36" x14ac:dyDescent="0.35">
      <c r="A7" s="4" t="s">
        <v>9</v>
      </c>
      <c r="B7" s="5"/>
      <c r="C7" s="5"/>
      <c r="D7" s="5">
        <f>SUM(D2:D5)</f>
        <v>239</v>
      </c>
      <c r="E7" s="5"/>
      <c r="F7" s="5">
        <f>SUM(F2:F5)</f>
        <v>57</v>
      </c>
      <c r="G7" s="5"/>
      <c r="H7" s="1"/>
      <c r="I7" s="1"/>
      <c r="J7" s="1"/>
    </row>
    <row r="8" spans="1:36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5">
      <c r="A9" s="28" t="s">
        <v>3</v>
      </c>
      <c r="B9" s="28"/>
      <c r="C9" s="28"/>
      <c r="D9" s="28"/>
      <c r="E9" s="28"/>
      <c r="F9" s="28"/>
      <c r="G9" s="3" t="s">
        <v>10</v>
      </c>
      <c r="H9" s="13"/>
      <c r="I9" s="13"/>
      <c r="J9" s="1"/>
      <c r="K9" s="28" t="s">
        <v>7</v>
      </c>
      <c r="L9" s="28"/>
      <c r="M9" s="28"/>
      <c r="N9" s="28"/>
      <c r="O9" s="28"/>
      <c r="P9" s="28"/>
      <c r="Q9" s="3" t="s">
        <v>10</v>
      </c>
      <c r="R9" s="13"/>
      <c r="S9" s="13"/>
      <c r="T9" s="1"/>
      <c r="U9" s="28" t="s">
        <v>8</v>
      </c>
      <c r="V9" s="28"/>
      <c r="W9" s="28"/>
      <c r="X9" s="28"/>
      <c r="Y9" s="28"/>
      <c r="Z9" s="28"/>
      <c r="AA9" s="3" t="s">
        <v>10</v>
      </c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5">
      <c r="A10" s="4" t="s">
        <v>2</v>
      </c>
      <c r="B10" s="5" t="s">
        <v>50</v>
      </c>
      <c r="C10" s="4" t="s">
        <v>1</v>
      </c>
      <c r="D10" s="5">
        <v>25</v>
      </c>
      <c r="E10" s="4" t="s">
        <v>0</v>
      </c>
      <c r="F10" s="5">
        <v>9</v>
      </c>
      <c r="G10" s="6">
        <f>(F10/D10)*100</f>
        <v>36</v>
      </c>
      <c r="H10" s="14"/>
      <c r="I10" s="14"/>
      <c r="J10" s="1"/>
      <c r="K10" s="4" t="s">
        <v>2</v>
      </c>
      <c r="L10" s="5" t="s">
        <v>50</v>
      </c>
      <c r="M10" s="4" t="s">
        <v>1</v>
      </c>
      <c r="N10" s="5">
        <v>17</v>
      </c>
      <c r="O10" s="4" t="s">
        <v>0</v>
      </c>
      <c r="P10" s="5">
        <v>10</v>
      </c>
      <c r="Q10" s="6">
        <f>(P10/N10)*100</f>
        <v>58.82352941176471</v>
      </c>
      <c r="R10" s="14"/>
      <c r="S10" s="14"/>
      <c r="T10" s="1"/>
      <c r="U10" s="4" t="s">
        <v>2</v>
      </c>
      <c r="V10" s="5" t="s">
        <v>50</v>
      </c>
      <c r="W10" s="4" t="s">
        <v>1</v>
      </c>
      <c r="X10" s="5">
        <v>5</v>
      </c>
      <c r="Y10" s="4" t="s">
        <v>0</v>
      </c>
      <c r="Z10" s="5">
        <v>3</v>
      </c>
      <c r="AA10" s="6">
        <f>(Z10/X10)*100</f>
        <v>60</v>
      </c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5">
      <c r="A11" s="4" t="s">
        <v>2</v>
      </c>
      <c r="B11" s="5" t="s">
        <v>51</v>
      </c>
      <c r="C11" s="4" t="s">
        <v>1</v>
      </c>
      <c r="D11" s="5">
        <v>15</v>
      </c>
      <c r="E11" s="4" t="s">
        <v>0</v>
      </c>
      <c r="F11" s="5">
        <v>12</v>
      </c>
      <c r="G11" s="6">
        <f t="shared" ref="G11:G13" si="1">(F11/D11)*100</f>
        <v>80</v>
      </c>
      <c r="H11" s="14"/>
      <c r="I11" s="14"/>
      <c r="J11" s="1"/>
      <c r="K11" s="4" t="s">
        <v>2</v>
      </c>
      <c r="L11" s="5" t="s">
        <v>51</v>
      </c>
      <c r="M11" s="4" t="s">
        <v>1</v>
      </c>
      <c r="N11" s="5">
        <v>16</v>
      </c>
      <c r="O11" s="4" t="s">
        <v>0</v>
      </c>
      <c r="P11" s="5">
        <v>13</v>
      </c>
      <c r="Q11" s="6">
        <f t="shared" ref="Q11:Q13" si="2">(P11/N11)*100</f>
        <v>81.25</v>
      </c>
      <c r="R11" s="14"/>
      <c r="S11" s="14"/>
      <c r="T11" s="1"/>
      <c r="U11" s="4" t="s">
        <v>2</v>
      </c>
      <c r="V11" s="5" t="s">
        <v>51</v>
      </c>
      <c r="W11" s="4" t="s">
        <v>1</v>
      </c>
      <c r="X11" s="5">
        <v>66</v>
      </c>
      <c r="Y11" s="4" t="s">
        <v>0</v>
      </c>
      <c r="Z11" s="5">
        <v>25</v>
      </c>
      <c r="AA11" s="6">
        <f t="shared" ref="AA11:AA13" si="3">(Z11/X11)*100</f>
        <v>37.878787878787875</v>
      </c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5">
      <c r="A12" s="4" t="s">
        <v>2</v>
      </c>
      <c r="B12" s="5" t="s">
        <v>52</v>
      </c>
      <c r="C12" s="4" t="s">
        <v>1</v>
      </c>
      <c r="D12" s="5">
        <v>16</v>
      </c>
      <c r="E12" s="4" t="s">
        <v>0</v>
      </c>
      <c r="F12" s="5">
        <v>15</v>
      </c>
      <c r="G12" s="6">
        <f t="shared" si="1"/>
        <v>93.75</v>
      </c>
      <c r="H12" s="14"/>
      <c r="I12" s="14"/>
      <c r="J12" s="1"/>
      <c r="K12" s="4" t="s">
        <v>2</v>
      </c>
      <c r="L12" s="5" t="s">
        <v>52</v>
      </c>
      <c r="M12" s="4" t="s">
        <v>1</v>
      </c>
      <c r="N12" s="5">
        <v>4</v>
      </c>
      <c r="O12" s="4" t="s">
        <v>0</v>
      </c>
      <c r="P12" s="5">
        <v>3</v>
      </c>
      <c r="Q12" s="6">
        <f t="shared" si="2"/>
        <v>75</v>
      </c>
      <c r="R12" s="14"/>
      <c r="S12" s="14"/>
      <c r="T12" s="1"/>
      <c r="U12" s="4" t="s">
        <v>2</v>
      </c>
      <c r="V12" s="5" t="s">
        <v>52</v>
      </c>
      <c r="W12" s="4" t="s">
        <v>1</v>
      </c>
      <c r="X12" s="5">
        <v>8</v>
      </c>
      <c r="Y12" s="4" t="s">
        <v>0</v>
      </c>
      <c r="Z12" s="5">
        <v>6</v>
      </c>
      <c r="AA12" s="6">
        <f t="shared" si="3"/>
        <v>75</v>
      </c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5">
      <c r="A13" s="4" t="s">
        <v>2</v>
      </c>
      <c r="B13" s="5" t="s">
        <v>53</v>
      </c>
      <c r="C13" s="4" t="s">
        <v>1</v>
      </c>
      <c r="D13" s="5">
        <v>51</v>
      </c>
      <c r="E13" s="4" t="s">
        <v>0</v>
      </c>
      <c r="F13" s="5">
        <v>36</v>
      </c>
      <c r="G13" s="6">
        <f t="shared" si="1"/>
        <v>70.588235294117652</v>
      </c>
      <c r="H13" s="14"/>
      <c r="I13" s="14"/>
      <c r="J13" s="1"/>
      <c r="K13" s="4" t="s">
        <v>2</v>
      </c>
      <c r="L13" s="5" t="s">
        <v>53</v>
      </c>
      <c r="M13" s="4" t="s">
        <v>1</v>
      </c>
      <c r="N13" s="5">
        <v>63</v>
      </c>
      <c r="O13" s="4" t="s">
        <v>0</v>
      </c>
      <c r="P13" s="5">
        <v>46</v>
      </c>
      <c r="Q13" s="6">
        <f t="shared" si="2"/>
        <v>73.015873015873012</v>
      </c>
      <c r="R13" s="14"/>
      <c r="S13" s="14"/>
      <c r="T13" s="1"/>
      <c r="U13" s="4" t="s">
        <v>2</v>
      </c>
      <c r="V13" s="5" t="s">
        <v>53</v>
      </c>
      <c r="W13" s="4" t="s">
        <v>1</v>
      </c>
      <c r="X13" s="5">
        <v>17</v>
      </c>
      <c r="Y13" s="4" t="s">
        <v>0</v>
      </c>
      <c r="Z13" s="5">
        <v>12</v>
      </c>
      <c r="AA13" s="6">
        <f t="shared" si="3"/>
        <v>70.588235294117652</v>
      </c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5">
      <c r="A14" s="7" t="s">
        <v>11</v>
      </c>
      <c r="B14" s="8"/>
      <c r="C14" s="8"/>
      <c r="D14" s="9">
        <f>AVERAGE(D10:D13)</f>
        <v>26.75</v>
      </c>
      <c r="E14" s="9"/>
      <c r="F14" s="9">
        <f>AVERAGE(F10:F13)</f>
        <v>18</v>
      </c>
      <c r="G14" s="9">
        <f>AVERAGE(G10:G13)</f>
        <v>70.08455882352942</v>
      </c>
      <c r="H14" s="14"/>
      <c r="I14" s="14"/>
      <c r="J14" s="1"/>
      <c r="K14" s="7" t="s">
        <v>11</v>
      </c>
      <c r="L14" s="8"/>
      <c r="M14" s="8"/>
      <c r="N14" s="9">
        <f>AVERAGE(N10:N13)</f>
        <v>25</v>
      </c>
      <c r="O14" s="9"/>
      <c r="P14" s="9">
        <f>AVERAGE(P10:P13)</f>
        <v>18</v>
      </c>
      <c r="Q14" s="9">
        <f>AVERAGE(Q10:Q13)</f>
        <v>72.022350606909427</v>
      </c>
      <c r="R14" s="14"/>
      <c r="S14" s="14"/>
      <c r="T14" s="1"/>
      <c r="U14" s="7" t="s">
        <v>11</v>
      </c>
      <c r="V14" s="8"/>
      <c r="W14" s="8"/>
      <c r="X14" s="9">
        <f>AVERAGE(X10:X13)</f>
        <v>24</v>
      </c>
      <c r="Y14" s="9"/>
      <c r="Z14" s="9">
        <f>AVERAGE(Z10:Z13)</f>
        <v>11.5</v>
      </c>
      <c r="AA14" s="9">
        <f>AVERAGE(AA10:AA13)</f>
        <v>60.866755793226382</v>
      </c>
    </row>
    <row r="15" spans="1:36" x14ac:dyDescent="0.35">
      <c r="A15" s="4" t="s">
        <v>9</v>
      </c>
      <c r="B15" s="5"/>
      <c r="C15" s="5"/>
      <c r="D15" s="5">
        <f>SUM(D10:D13)</f>
        <v>107</v>
      </c>
      <c r="E15" s="5"/>
      <c r="F15" s="5">
        <f>SUM(F10:F13)</f>
        <v>72</v>
      </c>
      <c r="G15" s="5"/>
      <c r="H15" s="1"/>
      <c r="I15" s="1"/>
      <c r="J15" s="1"/>
      <c r="K15" s="4" t="s">
        <v>9</v>
      </c>
      <c r="L15" s="5"/>
      <c r="M15" s="5"/>
      <c r="N15" s="5">
        <f>SUM(N10:N13)</f>
        <v>100</v>
      </c>
      <c r="O15" s="5"/>
      <c r="P15" s="5">
        <f>SUM(P10:P13)</f>
        <v>72</v>
      </c>
      <c r="Q15" s="5"/>
      <c r="R15" s="1"/>
      <c r="S15" s="1"/>
      <c r="T15" s="1"/>
      <c r="U15" s="4" t="s">
        <v>9</v>
      </c>
      <c r="V15" s="5"/>
      <c r="W15" s="5"/>
      <c r="X15" s="5">
        <f>SUM(X10:X13)</f>
        <v>96</v>
      </c>
      <c r="Y15" s="5"/>
      <c r="Z15" s="5">
        <f>SUM(Z10:Z13)</f>
        <v>46</v>
      </c>
      <c r="AA15" s="5"/>
    </row>
    <row r="16" spans="1:36" x14ac:dyDescent="0.35">
      <c r="A16" s="19"/>
      <c r="B16" s="20"/>
      <c r="C16" s="20"/>
      <c r="D16" s="20"/>
      <c r="E16" s="20"/>
      <c r="F16" s="20"/>
      <c r="G16" s="20"/>
      <c r="K16" s="19"/>
      <c r="L16" s="20"/>
      <c r="M16" s="20"/>
      <c r="N16" s="20"/>
      <c r="O16" s="20"/>
      <c r="P16" s="20"/>
      <c r="Q16" s="20"/>
    </row>
    <row r="17" spans="1:17" x14ac:dyDescent="0.35">
      <c r="A17" s="28" t="s">
        <v>5</v>
      </c>
      <c r="B17" s="28"/>
      <c r="C17" s="28"/>
      <c r="D17" s="28"/>
      <c r="E17" s="28"/>
      <c r="F17" s="28"/>
      <c r="G17" s="3" t="s">
        <v>10</v>
      </c>
      <c r="H17" s="13"/>
      <c r="I17" s="13"/>
      <c r="J17" s="1"/>
      <c r="K17" s="28" t="s">
        <v>6</v>
      </c>
      <c r="L17" s="28"/>
      <c r="M17" s="28"/>
      <c r="N17" s="28"/>
      <c r="O17" s="28"/>
      <c r="P17" s="28"/>
      <c r="Q17" s="3" t="s">
        <v>10</v>
      </c>
    </row>
    <row r="18" spans="1:17" x14ac:dyDescent="0.35">
      <c r="A18" s="4" t="s">
        <v>2</v>
      </c>
      <c r="B18" s="5" t="s">
        <v>50</v>
      </c>
      <c r="C18" s="4" t="s">
        <v>1</v>
      </c>
      <c r="D18" s="5">
        <v>12</v>
      </c>
      <c r="E18" s="4" t="s">
        <v>0</v>
      </c>
      <c r="F18" s="5">
        <v>12</v>
      </c>
      <c r="G18" s="6">
        <f>(F18/D18)*100</f>
        <v>100</v>
      </c>
      <c r="H18" s="14"/>
      <c r="I18" s="14"/>
      <c r="J18" s="1"/>
      <c r="K18" s="4" t="s">
        <v>2</v>
      </c>
      <c r="L18" s="5" t="s">
        <v>50</v>
      </c>
      <c r="M18" s="4" t="s">
        <v>1</v>
      </c>
      <c r="N18" s="5">
        <v>7</v>
      </c>
      <c r="O18" s="4" t="s">
        <v>0</v>
      </c>
      <c r="P18" s="5">
        <v>5</v>
      </c>
      <c r="Q18" s="6">
        <f>(P18/N18)*100</f>
        <v>71.428571428571431</v>
      </c>
    </row>
    <row r="19" spans="1:17" x14ac:dyDescent="0.35">
      <c r="A19" s="4" t="s">
        <v>2</v>
      </c>
      <c r="B19" s="5" t="s">
        <v>51</v>
      </c>
      <c r="C19" s="4" t="s">
        <v>1</v>
      </c>
      <c r="D19" s="5">
        <v>10</v>
      </c>
      <c r="E19" s="4" t="s">
        <v>0</v>
      </c>
      <c r="F19" s="5">
        <v>9</v>
      </c>
      <c r="G19" s="6">
        <f t="shared" ref="G19:G21" si="4">(F19/D19)*100</f>
        <v>90</v>
      </c>
      <c r="H19" s="14"/>
      <c r="I19" s="14"/>
      <c r="J19" s="1"/>
      <c r="K19" s="4" t="s">
        <v>2</v>
      </c>
      <c r="L19" s="5" t="s">
        <v>51</v>
      </c>
      <c r="M19" s="4" t="s">
        <v>1</v>
      </c>
      <c r="N19" s="5">
        <v>38</v>
      </c>
      <c r="O19" s="4" t="s">
        <v>0</v>
      </c>
      <c r="P19" s="5">
        <v>32</v>
      </c>
      <c r="Q19" s="6">
        <f t="shared" ref="Q19:Q21" si="5">(P19/N19)*100</f>
        <v>84.210526315789465</v>
      </c>
    </row>
    <row r="20" spans="1:17" x14ac:dyDescent="0.35">
      <c r="A20" s="4" t="s">
        <v>2</v>
      </c>
      <c r="B20" s="5" t="s">
        <v>52</v>
      </c>
      <c r="C20" s="4" t="s">
        <v>1</v>
      </c>
      <c r="D20" s="5">
        <v>22</v>
      </c>
      <c r="E20" s="4" t="s">
        <v>0</v>
      </c>
      <c r="F20" s="5">
        <v>20</v>
      </c>
      <c r="G20" s="6">
        <f t="shared" si="4"/>
        <v>90.909090909090907</v>
      </c>
      <c r="H20" s="14"/>
      <c r="I20" s="14"/>
      <c r="J20" s="1"/>
      <c r="K20" s="4" t="s">
        <v>2</v>
      </c>
      <c r="L20" s="5" t="s">
        <v>52</v>
      </c>
      <c r="M20" s="4" t="s">
        <v>1</v>
      </c>
      <c r="N20" s="5">
        <v>74</v>
      </c>
      <c r="O20" s="4" t="s">
        <v>0</v>
      </c>
      <c r="P20" s="5">
        <v>55</v>
      </c>
      <c r="Q20" s="6">
        <f t="shared" si="5"/>
        <v>74.324324324324323</v>
      </c>
    </row>
    <row r="21" spans="1:17" x14ac:dyDescent="0.35">
      <c r="A21" s="4" t="s">
        <v>2</v>
      </c>
      <c r="B21" s="5" t="s">
        <v>53</v>
      </c>
      <c r="C21" s="4" t="s">
        <v>1</v>
      </c>
      <c r="D21" s="5">
        <v>32</v>
      </c>
      <c r="E21" s="4" t="s">
        <v>0</v>
      </c>
      <c r="F21" s="5">
        <v>30</v>
      </c>
      <c r="G21" s="6">
        <f t="shared" si="4"/>
        <v>93.75</v>
      </c>
      <c r="H21" s="14"/>
      <c r="I21" s="14"/>
      <c r="J21" s="1"/>
      <c r="K21" s="4" t="s">
        <v>2</v>
      </c>
      <c r="L21" s="5" t="s">
        <v>53</v>
      </c>
      <c r="M21" s="4" t="s">
        <v>1</v>
      </c>
      <c r="N21" s="5">
        <v>48</v>
      </c>
      <c r="O21" s="4" t="s">
        <v>0</v>
      </c>
      <c r="P21" s="5">
        <v>41</v>
      </c>
      <c r="Q21" s="6">
        <f t="shared" si="5"/>
        <v>85.416666666666657</v>
      </c>
    </row>
    <row r="22" spans="1:17" x14ac:dyDescent="0.35">
      <c r="A22" s="7" t="s">
        <v>11</v>
      </c>
      <c r="B22" s="8"/>
      <c r="C22" s="8"/>
      <c r="D22" s="9">
        <f>AVERAGE(D18:D21)</f>
        <v>19</v>
      </c>
      <c r="E22" s="9"/>
      <c r="F22" s="9">
        <f>AVERAGE(F18:F21)</f>
        <v>17.75</v>
      </c>
      <c r="G22" s="9">
        <f>AVERAGE(G18:G21)</f>
        <v>93.66477272727272</v>
      </c>
      <c r="H22" s="14"/>
      <c r="I22" s="14"/>
      <c r="K22" s="7" t="s">
        <v>11</v>
      </c>
      <c r="L22" s="8"/>
      <c r="M22" s="8"/>
      <c r="N22" s="9">
        <f>AVERAGE(N18:N21)</f>
        <v>41.75</v>
      </c>
      <c r="O22" s="9"/>
      <c r="P22" s="9">
        <f>AVERAGE(P18:P21)</f>
        <v>33.25</v>
      </c>
      <c r="Q22" s="9">
        <f>AVERAGE(Q18:Q21)</f>
        <v>78.845022183837969</v>
      </c>
    </row>
    <row r="23" spans="1:17" x14ac:dyDescent="0.35">
      <c r="A23" s="4" t="s">
        <v>9</v>
      </c>
      <c r="B23" s="5"/>
      <c r="C23" s="5"/>
      <c r="D23" s="5">
        <f>SUM(D18:D21)</f>
        <v>76</v>
      </c>
      <c r="E23" s="5"/>
      <c r="F23" s="5">
        <f>SUM(F18:F21)</f>
        <v>71</v>
      </c>
      <c r="G23" s="5"/>
      <c r="K23" s="4" t="s">
        <v>9</v>
      </c>
      <c r="L23" s="5"/>
      <c r="M23" s="5"/>
      <c r="N23" s="5">
        <f>SUM(N18:N21)</f>
        <v>167</v>
      </c>
      <c r="O23" s="5"/>
      <c r="P23" s="5">
        <f>SUM(P18:P21)</f>
        <v>133</v>
      </c>
      <c r="Q23" s="5"/>
    </row>
  </sheetData>
  <mergeCells count="6">
    <mergeCell ref="U9:Z9"/>
    <mergeCell ref="A17:F17"/>
    <mergeCell ref="K17:P17"/>
    <mergeCell ref="A1:F1"/>
    <mergeCell ref="A9:F9"/>
    <mergeCell ref="K9:P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trash_rl</vt:lpstr>
      <vt:lpstr>trash_ltl</vt:lpstr>
      <vt:lpstr>trash_fol</vt:lpstr>
      <vt:lpstr>trainStation_ltl</vt:lpstr>
      <vt:lpstr>trainStation_fol</vt:lpstr>
      <vt:lpstr>socialMedia</vt:lpstr>
      <vt:lpstr>productionLine_v3</vt:lpstr>
      <vt:lpstr>productionLine_v2</vt:lpstr>
      <vt:lpstr>productionLine_v1</vt:lpstr>
      <vt:lpstr>lts</vt:lpstr>
      <vt:lpstr>graphs</vt:lpstr>
      <vt:lpstr>cv_v2</vt:lpstr>
      <vt:lpstr>cv_v1</vt:lpstr>
      <vt:lpstr>courses_v1</vt:lpstr>
      <vt:lpstr>courses_v2</vt:lpstr>
      <vt:lpstr>classroom_rl</vt:lpstr>
      <vt:lpstr>classroom_fol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2023-12-22T15:16:21Z</dcterms:created>
  <dcterms:modified xsi:type="dcterms:W3CDTF">2024-06-28T18:06:28Z</dcterms:modified>
</cp:coreProperties>
</file>