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4CorrectSolutions\"/>
    </mc:Choice>
  </mc:AlternateContent>
  <xr:revisionPtr revIDLastSave="0" documentId="13_ncr:1_{3CCC57A5-FB6E-4DB4-A65C-87F03D0F18E3}" xr6:coauthVersionLast="47" xr6:coauthVersionMax="47" xr10:uidLastSave="{00000000-0000-0000-0000-000000000000}"/>
  <bookViews>
    <workbookView xWindow="-110" yWindow="-110" windowWidth="38620" windowHeight="21220" xr2:uid="{72F926A8-C0CB-4FBF-BD84-99EB3547A8AC}"/>
  </bookViews>
  <sheets>
    <sheet name="Overview" sheetId="5" r:id="rId1"/>
    <sheet name="Both" sheetId="1" r:id="rId2"/>
    <sheet name="Correct" sheetId="4" r:id="rId3"/>
    <sheet name="Over" sheetId="2" r:id="rId4"/>
    <sheet name="Und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8" i="3" l="1"/>
  <c r="AK18" i="3"/>
  <c r="AJ18" i="3"/>
  <c r="AI18" i="3"/>
  <c r="AH18" i="3"/>
  <c r="AG18" i="3"/>
  <c r="AF18" i="3"/>
  <c r="AE18" i="3"/>
  <c r="AD18" i="3"/>
  <c r="AD19" i="3" s="1"/>
  <c r="AC18" i="3"/>
  <c r="AL18" i="2"/>
  <c r="AK18" i="2"/>
  <c r="AJ18" i="2"/>
  <c r="AI18" i="2"/>
  <c r="AH18" i="2"/>
  <c r="AG18" i="2"/>
  <c r="AF18" i="2"/>
  <c r="AE18" i="2"/>
  <c r="AD18" i="2"/>
  <c r="AD19" i="2" s="1"/>
  <c r="AC18" i="2"/>
  <c r="AL18" i="4"/>
  <c r="AK18" i="4"/>
  <c r="AJ18" i="4"/>
  <c r="AI18" i="4"/>
  <c r="AH18" i="4"/>
  <c r="AG18" i="4"/>
  <c r="AF18" i="4"/>
  <c r="AE18" i="4"/>
  <c r="AD18" i="4"/>
  <c r="AD19" i="4" s="1"/>
  <c r="AC18" i="4"/>
  <c r="AL18" i="1"/>
  <c r="AK18" i="1"/>
  <c r="AJ18" i="1"/>
  <c r="AI18" i="1"/>
  <c r="AH18" i="1"/>
  <c r="AG18" i="1"/>
  <c r="AF18" i="1"/>
  <c r="AE18" i="1"/>
  <c r="AD18" i="1"/>
  <c r="AD19" i="1" s="1"/>
  <c r="AC18" i="1"/>
  <c r="AF14" i="3" l="1"/>
  <c r="AI13" i="3"/>
  <c r="AH13" i="3"/>
  <c r="AG13" i="3"/>
  <c r="AF13" i="3"/>
  <c r="AE13" i="3"/>
  <c r="AD13" i="3"/>
  <c r="AF9" i="3"/>
  <c r="U10" i="5" s="1"/>
  <c r="AI8" i="3"/>
  <c r="AH8" i="3"/>
  <c r="AG8" i="3"/>
  <c r="AF8" i="3"/>
  <c r="AE8" i="3"/>
  <c r="AD8" i="3"/>
  <c r="AI4" i="3"/>
  <c r="AH4" i="3"/>
  <c r="AG4" i="3"/>
  <c r="AF4" i="3"/>
  <c r="U5" i="5" s="1"/>
  <c r="AE4" i="3"/>
  <c r="AD4" i="3"/>
  <c r="AI13" i="2"/>
  <c r="AH13" i="2"/>
  <c r="AG13" i="2"/>
  <c r="AF13" i="2"/>
  <c r="AE13" i="2"/>
  <c r="AD13" i="2"/>
  <c r="AF9" i="2"/>
  <c r="AI8" i="2"/>
  <c r="AH8" i="2"/>
  <c r="AG8" i="2"/>
  <c r="AG9" i="2" s="1"/>
  <c r="AF8" i="2"/>
  <c r="AE8" i="2"/>
  <c r="AD8" i="2"/>
  <c r="AI4" i="2"/>
  <c r="AH4" i="2"/>
  <c r="AG4" i="2"/>
  <c r="AF4" i="2"/>
  <c r="AE4" i="2"/>
  <c r="AD4" i="2"/>
  <c r="AG14" i="4"/>
  <c r="AF14" i="4"/>
  <c r="AI13" i="4"/>
  <c r="AI14" i="4" s="1"/>
  <c r="AH13" i="4"/>
  <c r="AH14" i="4" s="1"/>
  <c r="AG13" i="4"/>
  <c r="AF13" i="4"/>
  <c r="AE13" i="4"/>
  <c r="AE14" i="4" s="1"/>
  <c r="AD13" i="4"/>
  <c r="AD14" i="4" s="1"/>
  <c r="AG9" i="4"/>
  <c r="AF9" i="4"/>
  <c r="AI8" i="4"/>
  <c r="AI9" i="4" s="1"/>
  <c r="AH8" i="4"/>
  <c r="AE9" i="5" s="1"/>
  <c r="AG8" i="4"/>
  <c r="AF8" i="4"/>
  <c r="AE8" i="4"/>
  <c r="AE9" i="4" s="1"/>
  <c r="AD8" i="4"/>
  <c r="AA9" i="5" s="1"/>
  <c r="AI4" i="4"/>
  <c r="AH4" i="4"/>
  <c r="AG4" i="4"/>
  <c r="AF4" i="4"/>
  <c r="AC5" i="5" s="1"/>
  <c r="AE4" i="4"/>
  <c r="AD4" i="4"/>
  <c r="AF14" i="1"/>
  <c r="AI13" i="1"/>
  <c r="AH13" i="1"/>
  <c r="AG13" i="1"/>
  <c r="AF13" i="1"/>
  <c r="AE13" i="1"/>
  <c r="AD13" i="1"/>
  <c r="C14" i="5" s="1"/>
  <c r="AI8" i="1"/>
  <c r="AH8" i="1"/>
  <c r="AG8" i="1"/>
  <c r="AF8" i="1"/>
  <c r="AE8" i="1"/>
  <c r="AD8" i="1"/>
  <c r="C9" i="5" s="1"/>
  <c r="AI4" i="1"/>
  <c r="AH4" i="1"/>
  <c r="AG4" i="1"/>
  <c r="AF4" i="1"/>
  <c r="E5" i="5" s="1"/>
  <c r="AE4" i="1"/>
  <c r="AD4" i="1"/>
  <c r="D30" i="5"/>
  <c r="E30" i="5"/>
  <c r="E31" i="5" s="1"/>
  <c r="F30" i="5"/>
  <c r="F31" i="5" s="1"/>
  <c r="G30" i="5"/>
  <c r="G31" i="5" s="1"/>
  <c r="H30" i="5"/>
  <c r="H31" i="5" s="1"/>
  <c r="C30" i="5"/>
  <c r="C31" i="5" s="1"/>
  <c r="C25" i="5"/>
  <c r="C26" i="5" s="1"/>
  <c r="D31" i="5"/>
  <c r="D25" i="5"/>
  <c r="D26" i="5" s="1"/>
  <c r="E25" i="5"/>
  <c r="E26" i="5" s="1"/>
  <c r="F25" i="5"/>
  <c r="F26" i="5" s="1"/>
  <c r="G25" i="5"/>
  <c r="G26" i="5" s="1"/>
  <c r="H25" i="5"/>
  <c r="H26" i="5" s="1"/>
  <c r="D21" i="5"/>
  <c r="E21" i="5"/>
  <c r="F21" i="5"/>
  <c r="G21" i="5"/>
  <c r="H21" i="5"/>
  <c r="C21" i="5"/>
  <c r="AJ12" i="3"/>
  <c r="AG14" i="3" s="1"/>
  <c r="V15" i="5" s="1"/>
  <c r="AJ7" i="3"/>
  <c r="AG9" i="3" s="1"/>
  <c r="AJ12" i="2"/>
  <c r="AF14" i="2" s="1"/>
  <c r="M15" i="5" s="1"/>
  <c r="AJ7" i="2"/>
  <c r="AJ12" i="4"/>
  <c r="AJ7" i="4"/>
  <c r="AJ12" i="1"/>
  <c r="AG14" i="1" s="1"/>
  <c r="AJ7" i="1"/>
  <c r="AF9" i="1" s="1"/>
  <c r="H9" i="5"/>
  <c r="F14" i="5"/>
  <c r="E14" i="5"/>
  <c r="F9" i="5"/>
  <c r="E9" i="5"/>
  <c r="H5" i="5"/>
  <c r="G5" i="5"/>
  <c r="F5" i="5"/>
  <c r="D5" i="5"/>
  <c r="C5" i="5"/>
  <c r="AF14" i="5"/>
  <c r="AE14" i="5"/>
  <c r="AD14" i="5"/>
  <c r="AF9" i="5"/>
  <c r="AD9" i="5"/>
  <c r="AC9" i="5"/>
  <c r="AB9" i="5"/>
  <c r="AF5" i="5"/>
  <c r="AE5" i="5"/>
  <c r="AD5" i="5"/>
  <c r="AB5" i="5"/>
  <c r="AA5" i="5"/>
  <c r="U14" i="5"/>
  <c r="V9" i="5"/>
  <c r="T5" i="5"/>
  <c r="V5" i="5"/>
  <c r="W5" i="5"/>
  <c r="X5" i="5"/>
  <c r="S5" i="5"/>
  <c r="AD9" i="3" l="1"/>
  <c r="S10" i="5" s="1"/>
  <c r="AH9" i="3"/>
  <c r="AD14" i="3"/>
  <c r="S15" i="5" s="1"/>
  <c r="AH14" i="3"/>
  <c r="W15" i="5" s="1"/>
  <c r="AE9" i="3"/>
  <c r="T10" i="5" s="1"/>
  <c r="AI9" i="3"/>
  <c r="X10" i="5" s="1"/>
  <c r="AE14" i="3"/>
  <c r="T15" i="5" s="1"/>
  <c r="AI14" i="3"/>
  <c r="X15" i="5" s="1"/>
  <c r="AD14" i="2"/>
  <c r="K15" i="5" s="1"/>
  <c r="AH14" i="2"/>
  <c r="O15" i="5" s="1"/>
  <c r="AD9" i="2"/>
  <c r="AH9" i="2"/>
  <c r="AE14" i="2"/>
  <c r="L15" i="5" s="1"/>
  <c r="AI14" i="2"/>
  <c r="P15" i="5" s="1"/>
  <c r="AG14" i="2"/>
  <c r="N15" i="5" s="1"/>
  <c r="AE9" i="2"/>
  <c r="AI9" i="2"/>
  <c r="AG9" i="1"/>
  <c r="AH9" i="1"/>
  <c r="AH14" i="1"/>
  <c r="AE9" i="1"/>
  <c r="D10" i="5" s="1"/>
  <c r="AI9" i="1"/>
  <c r="AE14" i="1"/>
  <c r="AI14" i="1"/>
  <c r="H15" i="5" s="1"/>
  <c r="W9" i="5"/>
  <c r="S14" i="5"/>
  <c r="AA14" i="5"/>
  <c r="AB14" i="5"/>
  <c r="AD9" i="4"/>
  <c r="AH9" i="4"/>
  <c r="AE10" i="5" s="1"/>
  <c r="G9" i="5"/>
  <c r="H14" i="5"/>
  <c r="AD9" i="1"/>
  <c r="C10" i="5" s="1"/>
  <c r="AD14" i="1"/>
  <c r="C15" i="5" s="1"/>
  <c r="D9" i="5"/>
  <c r="D14" i="5"/>
  <c r="O14" i="5"/>
  <c r="W14" i="5"/>
  <c r="F10" i="5"/>
  <c r="N14" i="5"/>
  <c r="AE15" i="5"/>
  <c r="AC10" i="5"/>
  <c r="AF10" i="5"/>
  <c r="E15" i="5"/>
  <c r="G15" i="5"/>
  <c r="AC15" i="5"/>
  <c r="G14" i="5"/>
  <c r="E10" i="5"/>
  <c r="F15" i="5"/>
  <c r="H10" i="5"/>
  <c r="AF15" i="5"/>
  <c r="AA10" i="5"/>
  <c r="AC14" i="5"/>
  <c r="AD10" i="5"/>
  <c r="AB10" i="5"/>
  <c r="AB15" i="5"/>
  <c r="K14" i="5"/>
  <c r="M14" i="5"/>
  <c r="P14" i="5"/>
  <c r="L14" i="5"/>
  <c r="X14" i="5"/>
  <c r="T14" i="5"/>
  <c r="U9" i="5"/>
  <c r="W10" i="5"/>
  <c r="U15" i="5"/>
  <c r="X9" i="5"/>
  <c r="T9" i="5"/>
  <c r="V10" i="5"/>
  <c r="S9" i="5"/>
  <c r="V14" i="5"/>
  <c r="AD15" i="5"/>
  <c r="AA15" i="5"/>
  <c r="D15" i="5"/>
  <c r="G10" i="5"/>
  <c r="L5" i="5"/>
  <c r="M5" i="5"/>
  <c r="N5" i="5"/>
  <c r="O5" i="5"/>
  <c r="P5" i="5"/>
  <c r="K5" i="5"/>
  <c r="O10" i="5" l="1"/>
  <c r="O9" i="5"/>
  <c r="P10" i="5"/>
  <c r="P9" i="5"/>
  <c r="N10" i="5"/>
  <c r="N9" i="5"/>
  <c r="L10" i="5"/>
  <c r="L9" i="5"/>
  <c r="K10" i="5"/>
  <c r="K9" i="5"/>
  <c r="M10" i="5"/>
  <c r="M9" i="5"/>
</calcChain>
</file>

<file path=xl/sharedStrings.xml><?xml version="1.0" encoding="utf-8"?>
<sst xmlns="http://schemas.openxmlformats.org/spreadsheetml/2006/main" count="941" uniqueCount="342">
  <si>
    <t>DiffT</t>
  </si>
  <si>
    <t>DiffRL</t>
  </si>
  <si>
    <t>DiffPL</t>
  </si>
  <si>
    <t>DiffFOL</t>
  </si>
  <si>
    <t>DiffLTL</t>
  </si>
  <si>
    <t>PctDiff</t>
  </si>
  <si>
    <t>AVG - All</t>
  </si>
  <si>
    <t>RL-PL</t>
  </si>
  <si>
    <t>RL-FOL</t>
  </si>
  <si>
    <t>RL-LTL</t>
  </si>
  <si>
    <t>PL-FOL</t>
  </si>
  <si>
    <t>PL-LTL</t>
  </si>
  <si>
    <t>FOL-LTL</t>
  </si>
  <si>
    <t>PL-RL</t>
  </si>
  <si>
    <t>FOL-RL</t>
  </si>
  <si>
    <t>LTL-RL</t>
  </si>
  <si>
    <t>LTL-PL</t>
  </si>
  <si>
    <t>LTL-FOL</t>
  </si>
  <si>
    <t>Upscaled - All</t>
  </si>
  <si>
    <t>Downscaled - All</t>
  </si>
  <si>
    <t>#</t>
  </si>
  <si>
    <t>%</t>
  </si>
  <si>
    <t>Both</t>
  </si>
  <si>
    <t>Over</t>
  </si>
  <si>
    <t>Under</t>
  </si>
  <si>
    <t>Correct</t>
  </si>
  <si>
    <t># Subs</t>
  </si>
  <si>
    <t>FOL-PL</t>
  </si>
  <si>
    <t>Summary - pl</t>
  </si>
  <si>
    <t>some Entry
	some Exit</t>
  </si>
  <si>
    <t>lone Entry</t>
  </si>
  <si>
    <t>some Track.succs</t>
  </si>
  <si>
    <t>Track = Entry + Exit</t>
  </si>
  <si>
    <t>some Entry and lone Exit</t>
  </si>
  <si>
    <t>some t : Track | t = Entry</t>
  </si>
  <si>
    <t>Track in Entry and Track in Exit</t>
  </si>
  <si>
    <t>one e: Entry | e in Track</t>
  </si>
  <si>
    <t>all x:Track | some succs.x</t>
  </si>
  <si>
    <t>all t:Track | some (t &amp; Entry)</t>
  </si>
  <si>
    <t>all t:Track | some(Entry&amp;Exit)</t>
  </si>
  <si>
    <t>some Track.succs and Track != Track.succs</t>
  </si>
  <si>
    <t>all t:Track | one (t &amp; Entry &amp; Exit)</t>
  </si>
  <si>
    <t>all t: Track| one Entry and one Exit</t>
  </si>
  <si>
    <t>all e: Entry | one Exit and one Entry</t>
  </si>
  <si>
    <t>all t:Track | some (t &amp; Entry &amp; Exit)</t>
  </si>
  <si>
    <t>all t: Track | some Entry and one Exit</t>
  </si>
  <si>
    <t>all t: Track| t in Entry and t in Exit</t>
  </si>
  <si>
    <t>all t:Track | t in Exit and t in Entry</t>
  </si>
  <si>
    <t>all t: Track | t in Entry || t in Exit</t>
  </si>
  <si>
    <t>all x : Track | Entry in x or Exit in x</t>
  </si>
  <si>
    <t>all x : Track | x in Entry or x in Exit</t>
  </si>
  <si>
    <t>all t:Track | Entry in t and Exit in t</t>
  </si>
  <si>
    <t>(all x: Track| lone Entry &amp;&amp; lone Exit)</t>
  </si>
  <si>
    <t>all t : Track | t in Exit or t in Entry</t>
  </si>
  <si>
    <t>all x : Track | Entry in x and Exit in x</t>
  </si>
  <si>
    <t>Entry = Track.^(succs) or Exit = Track.^(succs)</t>
  </si>
  <si>
    <t>Entry = Track.^(succs) and Exit = Track.^(succs)</t>
  </si>
  <si>
    <t>all t : Track - Entry - Exit | no t.succs</t>
  </si>
  <si>
    <t>one x,y : Track | Entry = x and Junction = y</t>
  </si>
  <si>
    <t>all t: Track | some e: Entry | e in t</t>
  </si>
  <si>
    <t>Entry in Track.^(succs) and Exit in Track.^(succs)</t>
  </si>
  <si>
    <t>Entry in Track.^(succs) or Exit in Track.^(succs)</t>
  </si>
  <si>
    <t>all t:Track, s:Signal | t-&gt;s in signals</t>
  </si>
  <si>
    <t>lone e: Entry, ex: Exit | e in Track.succs</t>
  </si>
  <si>
    <t>some t: Track | one t.succs and one succs.t</t>
  </si>
  <si>
    <t>all t : Track.*(succs) | Entry = t or Exit = t</t>
  </si>
  <si>
    <t>all t : Track.*(succs) | Entry = t or Exit in t</t>
  </si>
  <si>
    <t>some t: Track | lone t.succs and lone succs.t</t>
  </si>
  <si>
    <t>all t : Track.^(succs) | Entry in t or Exit in t</t>
  </si>
  <si>
    <t>all t : Track.*(succs) | Entry in t and Exit in t</t>
  </si>
  <si>
    <t>all t : Track.^(succs) | Entry in t and Exit in t</t>
  </si>
  <si>
    <t>all t: Track | some Entry&amp;t and some Exit&amp;t</t>
  </si>
  <si>
    <t>all t:Track | some e:Entry | e in t.*succs</t>
  </si>
  <si>
    <t>all x : Track | Entry in x.succs and Exit in x.succs</t>
  </si>
  <si>
    <t>all t : Track | succs.t in Entry and t.succs in Exit</t>
  </si>
  <si>
    <t>all x: Track | x.succs in Entry  &amp;&amp; x.succs in Exit</t>
  </si>
  <si>
    <t>all e: Entry, x: Exit | some (e &amp; x) &amp;&amp; some (x &amp; e)</t>
  </si>
  <si>
    <t>all t : Track | t.^(succs) = Entry or t.^(succs) = Exit</t>
  </si>
  <si>
    <t>all t: Track | some (t &amp; Entry) &amp;&amp; some (t.succs &amp; Exit)</t>
  </si>
  <si>
    <t>all t : Track | Entry = t.^(succs) and Exit = t.^(succs)</t>
  </si>
  <si>
    <t>all t: Track | #t.succs in Entry &amp;&amp; #t.succs in Exit</t>
  </si>
  <si>
    <t>(all x: Track| lone Entry) &amp;&amp; (all y: Track| lone Exit)</t>
  </si>
  <si>
    <t>all t: Track | some (succs.t &amp; Entry) &amp;&amp; some (t.succs &amp; Exit)</t>
  </si>
  <si>
    <t>all t: Track | some (t.succs &amp; Entry) &amp;&amp; some (t.succs &amp; Exit)</t>
  </si>
  <si>
    <t>all t:Track | some (Entry &amp;t.succs) and some(Exit &amp;t.succs)</t>
  </si>
  <si>
    <t>some t: Track | t in Junction + Entry + Exit and #t.succs&gt;1</t>
  </si>
  <si>
    <t>some t: Track | t in Junction + Entry + Exit and #t.succs&gt;0</t>
  </si>
  <si>
    <t>some j : Junction | some e : Entry | j in Track or e in Entry</t>
  </si>
  <si>
    <t>some j : Junction | some e : Entry | j in Track and e in Track</t>
  </si>
  <si>
    <t>some j : Junction | some e : Entry | j in Track or e in Track</t>
  </si>
  <si>
    <t>all x: Track| some e: Entry, j: Exit | x = e or x = j</t>
  </si>
  <si>
    <t>all t:Track | #Exit&amp;(t.succs)&gt;0 and #Entry&amp;(t.succs)&gt;0</t>
  </si>
  <si>
    <t>all t: Track | #(t.succs &amp; Entry) &gt; 1 &amp;&amp; #(t.succs &amp; Exit) &gt; 1</t>
  </si>
  <si>
    <t>all t: Track | some e: Entry, x: Exit | e in t &amp;&amp; x in t</t>
  </si>
  <si>
    <t>all t:Track | one e:Entry, ex:Exit | e in t &amp;&amp; ex in t</t>
  </si>
  <si>
    <t>all t1,t2 : Track | t1 != t2 implies some t1 &amp; Entry and some t2 &amp; Exit</t>
  </si>
  <si>
    <t>all t : Track | some t implies Entry = t.^(succs) and Exit = t.^(succs)</t>
  </si>
  <si>
    <t>all t: Track | #(succs.t &amp; Entry)&gt;=1 &amp;&amp; #(t.succs &amp; Exit)&gt;=1</t>
  </si>
  <si>
    <t>lone e: Entry, ex: Exit | e in Track.succs or ex in Track.succs</t>
  </si>
  <si>
    <t>all x: Track| some e: Entry, j: Junction | x = e or x = j</t>
  </si>
  <si>
    <t>all t:Track |some ex:Exit, e:Entry | e in t &amp;&amp; ex in t</t>
  </si>
  <si>
    <t>all t:Track | some e:Entry, ex:Exit | e in t &amp;&amp; ex in t</t>
  </si>
  <si>
    <t>all t:Track | #Exit&amp;(t.*succs)&gt;0 and #Entry&amp;(*succs.t)&gt;0</t>
  </si>
  <si>
    <t>all t:Track | #Exit&amp;(t.^succs)&gt;0 and #Entry&amp;(^succs.t)&gt;0</t>
  </si>
  <si>
    <t>all s : Track | some e: Entry | some e1 : Exit | (e + e1) in s</t>
  </si>
  <si>
    <t>all a : Track, b : Entry, c : Exit | a -&gt; b in succs and a -&gt; c in succs</t>
  </si>
  <si>
    <t>one t:Track, s:Signal | t-&gt;s in signals implies t in Entry and t in Exit</t>
  </si>
  <si>
    <t>all t:Track | some e:Entry, ex:Exit | t in Entry and t in Exit</t>
  </si>
  <si>
    <t>all t : Track | one e : Entry | e in t and one x : Exit | x in t</t>
  </si>
  <si>
    <t>all t:Track | one ex:Exit | one e:Entry | e in t &amp;&amp; ex in t</t>
  </si>
  <si>
    <t>all t : Track | some e : Entry | some s : Exit| e in t and s in t</t>
  </si>
  <si>
    <t>all e : Entry | all ex : Exit | all t : Track | e in t and ex in t</t>
  </si>
  <si>
    <t>Entry in Track and Exit in Track and Entry in Track.^(succs) and Exit in Track.^(succs)</t>
  </si>
  <si>
    <t>Entry in Track and Exit in Track and Entry in Track.^(succs) or Exit in Track.^(succs)</t>
  </si>
  <si>
    <t>all t : Track | some en : Entry | some ex : Exit | en in t and ex in t</t>
  </si>
  <si>
    <t>all x: Track | some y : Entry, z: Exit | y in x.succs &amp;&amp; z in x.succs</t>
  </si>
  <si>
    <t>all t:Track | some entry:Entry, exit:Exit | (entry + exit) in t.^succs</t>
  </si>
  <si>
    <t>all t:Track | #Exit&amp;(t.^succs+t)&gt;0 and #Entry&amp;(*succs.t+t)&gt;0</t>
  </si>
  <si>
    <t>all t:Track | #Exit&amp;(t.^succs+t)&gt;0 and #Entry&amp;(^succs.t+t)&gt;0</t>
  </si>
  <si>
    <t>all t:Track | some entry:Entry, exit:Exit | (entry + exit) in t.*succs</t>
  </si>
  <si>
    <t>all t:Track | some e:Entry,x:Exit | t-&gt;e in succs and t-&gt;x in succs</t>
  </si>
  <si>
    <t>all t:Track | some e:Entry ,ex:Exit | e in t.succs and ex in t.succs</t>
  </si>
  <si>
    <t>all e:Entry, ex:Exit | some t:Track | e in t.succs and ex in t.succs</t>
  </si>
  <si>
    <t>all t:Track | some e:Entry, ex:Exit | e in t.succs or ex in t.succs</t>
  </si>
  <si>
    <t>all a : Track | some b : Entry, c : Exit | a -&gt; b in succs and a -&gt; c in succs</t>
  </si>
  <si>
    <t>all t:Track | one ent:Entry | one ex:Exit | t in Entry and t in Exit</t>
  </si>
  <si>
    <t>all t:Track | one ex:Exit | one e:Entry | e in Track &amp;&amp; ex in Track</t>
  </si>
  <si>
    <t>all t: Track |one en:Entry, ex: Exit | en in t.succs and ex in t.succs</t>
  </si>
  <si>
    <t>all t: Track |some en:Entry, ex: Exit | en in t.succs and ex in t.succs</t>
  </si>
  <si>
    <t>all t : Track | (Entry = t or Entry = t.^(succs)) and (Exit = t or Exit = t.^(succs))</t>
  </si>
  <si>
    <t>all t:Track | one ex:Exit , en:Entry | t-&gt;ex in succs and t-&gt;en in succs</t>
  </si>
  <si>
    <t>all j:Junction | some e:Entry, x:Exit | e-&gt;j in succs and j-&gt;x in succs</t>
  </si>
  <si>
    <t>all t1,t2,t : Track | t1 in Entry and t2 in Exit implies (t1 in t.succs and t2 in t.succs)</t>
  </si>
  <si>
    <t>all ex: Exit, ent: Entry | one t: Track | ex in t.succs and ent in t.succs</t>
  </si>
  <si>
    <t>all t: Track | lone ent: Entry, ex: Exit | ent in t.succs and ex in t.succs</t>
  </si>
  <si>
    <t>all t:Track | some x:Exit, e:Entry | x in t.^succs and e in t.^succs</t>
  </si>
  <si>
    <t>all t:Track | #Exit&amp;(^succs.t)&gt;0 and #Entry&amp;(t.^succs+^succs.t)&gt;0</t>
  </si>
  <si>
    <t>all t:Track | some e:Entry, ex:Exit | e in (^succs).t and ex in t.^(succs)</t>
  </si>
  <si>
    <t>all t:Track | t in Entry or (some t.succs &amp; Entry) or t in Exit or (some t.succs &amp; Exit)</t>
  </si>
  <si>
    <t>all t:Track | #Exit&amp;(t.succs+succs.t)&gt;0 and #Entry&amp;(t.succs+succs.t)&gt;0</t>
  </si>
  <si>
    <t>all x : Track | some y:Exit | some z:Entry | y in x.succs and z in x.succs</t>
  </si>
  <si>
    <t>all t: Track | some e: Entry | some x: Exit | e in t.succs &amp;&amp; x in t.succs</t>
  </si>
  <si>
    <t>all t: Track | some e: Entry| e in t.succs and some s: Exit|  s in t.succs</t>
  </si>
  <si>
    <t>all s: Track | (some e: Entry | e in s.succs) and (some x: Exit | x in s.succs)</t>
  </si>
  <si>
    <t>all t:Track | some e:Entry | some ex:Exit | e in t.succs and t in e.succs</t>
  </si>
  <si>
    <t>all t:Track | some e:Entry | some ex:Exit | e in t.succs and ex in t.succs</t>
  </si>
  <si>
    <t>all t:Track | some e:Entry | some ex:Exit | e in t.succs and t in ex.succs</t>
  </si>
  <si>
    <t>all t:Track.succs | some x:Exit, e:Entry | x in t.^succs and e in t.^succs</t>
  </si>
  <si>
    <t>all s: Track | s in Junction + Entry =&gt; #(s.succs &amp; Entry) &gt; 0 &amp;&amp; #(s.succs &amp; Exit) &gt; 0</t>
  </si>
  <si>
    <t>all s: Track | s in Junction + Entry =&gt; #(s.succs &amp; Entry) &gt; 1 &amp;&amp; #(s.succs &amp; Exit) &gt; 1</t>
  </si>
  <si>
    <t>all t: Track | some en : Entry | some ex : Exit | en in t.succs and ex in t.succs</t>
  </si>
  <si>
    <t>all t:Track | some en:Entry | one ex:Exit | en-&gt;t in succs and t-&gt;ex in succs</t>
  </si>
  <si>
    <t>all t : Track | (t in Exit) or (t in Entry) or (t in Junction and (some k : Track | t-&gt;k in succs))</t>
  </si>
  <si>
    <t>all t:Track | some e:Entry ,ex:Exit | e in t.succs and ex in t.succs and t in t.succs</t>
  </si>
  <si>
    <t>all t:Track | #Exit&amp;(t.*succs+*succs.t)&gt;0 and #Entry&amp;(t.*succs+*succs.t)&gt;0</t>
  </si>
  <si>
    <t>all j:Junction | j in Track implies some e:Entry, x:Exit | e-&gt;j in succs and j-&gt;x in succs</t>
  </si>
  <si>
    <t>all s: Track | s in Junction + Entry + Exit =&gt; #(s.succs &amp; Entry) &gt; 0 &amp;&amp; #(s.succs &amp; Exit) &gt; 0</t>
  </si>
  <si>
    <t>all t:Track | #Exit&amp;(t.^succs+^succs.t)&gt;0 and #Entry&amp;(t.^succs+^succs.t)&gt;0</t>
  </si>
  <si>
    <t>all t : Track | some exit : Exit | some entry : Entry | exit in t.succs and entry in t.succs</t>
  </si>
  <si>
    <t>all t:Track | #Exit&amp;(t.^succs+^succs.t)&gt;0 and #Junction&amp;(t.^succs+^succs.t)&gt;0</t>
  </si>
  <si>
    <t>all t:Track | #Entry&amp;(t.^succs+^succs.t)&gt;0 and #Junction&amp;(t.^succs+^succs.t)&gt;0</t>
  </si>
  <si>
    <t>all t:Track | some t.succs implies some x:Exit, e:Entry | x in t.^succs and e in t.^succs</t>
  </si>
  <si>
    <t>all j:Junction | some e:Entry, x:Exit | e-&gt;j in succs and j-&gt;x in succs and e!=j and j!=x</t>
  </si>
  <si>
    <t>all j:Junction | some e:Entry, x:Exit | e!=j and j!=x implies e-&gt;j in succs and j-&gt;x in succs</t>
  </si>
  <si>
    <t>all x : Track | some y:Exit | some z:Entry | y in x.succs and z in x.succs and x!=y and x!=z</t>
  </si>
  <si>
    <t>all x : Track | some y:Exit | some z:Entry | y in x.succs and z in x.succs and x!=y and x!=z and y!=z</t>
  </si>
  <si>
    <t>all x : Track | some y : Track | (y-&gt;x in succs and y in Entry) implies (some z : Track | z in Exit and x-&gt;z in succs)</t>
  </si>
  <si>
    <t>all j:Junction | j in Track implies some e:Entry, x:Exit | e!=j and j!=x implies e-&gt;j in succs and j-&gt;x in succs</t>
  </si>
  <si>
    <t>all x : Track | all y:Exit | all z:Entry | y in x.succs and z in x.succs and x!=y and x!=z and y!=z and x not in x.succs</t>
  </si>
  <si>
    <t>all x : Track | some y:Exit | some z:Entry | y in x.succs and z in x.succs and x!=y and x!=z and y!=z and x not in x.succs</t>
  </si>
  <si>
    <t>all x : Track | some y : Track | (y-&gt;x in succs and y in Entry) implies (some z : Track | z in Exit and (all t : Track | z-&gt;t not in succs) and x-&gt;z in succs)</t>
  </si>
  <si>
    <t>some Entry-&gt;Exit</t>
  </si>
  <si>
    <t>not no Entry and not no Exit</t>
  </si>
  <si>
    <t>#Entry &gt; 0 and #Exit &gt;0</t>
  </si>
  <si>
    <t>all x : univ | some Entry and some Exit</t>
  </si>
  <si>
    <t>some t,x:Track| t in Entry and x in Exit</t>
  </si>
  <si>
    <t>some a,b:Track| a in Entry and b in Exit</t>
  </si>
  <si>
    <t>some t,a:Track| t in Entry and a in Exit</t>
  </si>
  <si>
    <t>some t1,t2 : Track | t1 in Entry and t2 in Exit</t>
  </si>
  <si>
    <t>some e : Entry | some s : Exit | (e+s) in Track</t>
  </si>
  <si>
    <t>some e: Entry, f: Exit | e in Track and f in Track</t>
  </si>
  <si>
    <t>some entry, exit: univ | entry in Entry and exit in Exit</t>
  </si>
  <si>
    <t>some x: Entry, y : Exit | x in Track &amp;&amp; y in Track</t>
  </si>
  <si>
    <t>some e: Exit, en: Entry | e in Track and en in Track</t>
  </si>
  <si>
    <t>some e: Entry, ex: Exit | e in Track or ex in Track</t>
  </si>
  <si>
    <t>some ex:Exit, e:Entry | e in Track &amp;&amp; ex in Track</t>
  </si>
  <si>
    <t>some ex:Exit, en:Entry | ex in Track and en in Track</t>
  </si>
  <si>
    <t>some en:Entry, ex:Exit | en in Track and ex in Track</t>
  </si>
  <si>
    <t>some x : Entry | some y : Exit | x in Track and y in Track</t>
  </si>
  <si>
    <t>some e: Entry| some s: Exit| e in Track and s in Track</t>
  </si>
  <si>
    <t>some e: Entry| some t: Exit| e in Track and t in Track</t>
  </si>
  <si>
    <t>some t: Track | t in Entry and some t: Track | t in Exit</t>
  </si>
  <si>
    <t>some y:Exit | some z:Entry | y in Track and z in Track</t>
  </si>
  <si>
    <t>some ex : Exit | some e : Entry | ex in Track or e in Track</t>
  </si>
  <si>
    <t>some e : Entry | some ex : Exit | e in Track and ex in Track</t>
  </si>
  <si>
    <t>some en : Entry | some ex : Exit | en in Track and ex in Track</t>
  </si>
  <si>
    <t>some ent : Entry | some exi : Exit | ent in Track and exi in Track</t>
  </si>
  <si>
    <t>some exit : Exit | some entry : Entry | exit in Track and entry in Track</t>
  </si>
  <si>
    <t>some Entry &amp; Exit</t>
  </si>
  <si>
    <t>#(Entry) = 1 and #(Exit) = 1</t>
  </si>
  <si>
    <t>#(Entry) &gt; 1 and #(Exit) &gt; 1</t>
  </si>
  <si>
    <t>one t: Track | t in Entry&amp;Exit</t>
  </si>
  <si>
    <t>some t: Track | t in Entry&amp;Exit</t>
  </si>
  <si>
    <t>some Entry and one Exit and no Entry &amp; Exit</t>
  </si>
  <si>
    <t>one t:Track | t in Entry and t in Exit</t>
  </si>
  <si>
    <t>some t : Track | t in Entry and t in Exit</t>
  </si>
  <si>
    <t>some t1,t2 : Track | t1=Entry and t2=Exit</t>
  </si>
  <si>
    <t>one t1, t2: Track | t1 in Entry and t2 in Exit</t>
  </si>
  <si>
    <t>some disj t1, t2 : Track | t1 = Entry and t2 = Exit</t>
  </si>
  <si>
    <t>some Track.succs &amp; Entry and some Track.succs &amp; Exit</t>
  </si>
  <si>
    <t>one ex:Exit, e:Entry | e in Track &amp;&amp; ex in Track</t>
  </si>
  <si>
    <t>one e: Entry, ex: Exit | e in Track and ex in Track</t>
  </si>
  <si>
    <t>one e:Entry | one ex:Exit | e in Track and ex in Track</t>
  </si>
  <si>
    <t>one t: Track | some (t.succs &amp; Exit) and some (succs.t &amp; Entry)</t>
  </si>
  <si>
    <t>some t: Track | some (t.succs &amp; Exit) and some (succs.t &amp; Entry)</t>
  </si>
  <si>
    <t>some e: Entry, f: Exit | e in Track.succs and f in Track.succs</t>
  </si>
  <si>
    <t>some ex:Exit, e:Entry | e in Track.succs and ex in Track.succs</t>
  </si>
  <si>
    <t>some e: Entry, ex: Exit | e in Track.succs or ex in Track.succs</t>
  </si>
  <si>
    <t>some e : Entry | some ex : Exit | all t : Track | e in t and ex in t</t>
  </si>
  <si>
    <t>one t:Track | some e:Entry ,ex:Exit | e in t.succs and ex in t.succs</t>
  </si>
  <si>
    <t>one t:Track | some ex:Exit, e:Entry | e in t.succs and ex in t.succs</t>
  </si>
  <si>
    <t>some t: Track | some e: Entry | some x: Exit | e in t.succs &amp;&amp; x in t.succs</t>
  </si>
  <si>
    <t>some t1 :Track| one t2: Track | t1 in Entry and t1 not in Exit and t2 in Exit and t2 not in Entry</t>
  </si>
  <si>
    <t>some e:Entry | some ex:Exit | some t:Track | e-&gt;t in succs and t-&gt;ex in succs</t>
  </si>
  <si>
    <t>some en:Entry | some t:Track | one ex:Exit | en-&gt;t in succs and t-&gt;ex in succs</t>
  </si>
  <si>
    <t>some Entry</t>
  </si>
  <si>
    <t>Exit in Track</t>
  </si>
  <si>
    <t>Entry in Track</t>
  </si>
  <si>
    <t>some Exit &amp; Track</t>
  </si>
  <si>
    <t>some Entry &amp; Track</t>
  </si>
  <si>
    <t>some Entry or one Exit</t>
  </si>
  <si>
    <t>some Entry or some Exit</t>
  </si>
  <si>
    <t>all e:Entry | some e</t>
  </si>
  <si>
    <t>all t:Track | lone (t &amp; Entry &amp; Exit)</t>
  </si>
  <si>
    <t>all t: Track| some Entry and some Exit</t>
  </si>
  <si>
    <t>(all x: Track| some Entry &amp;&amp; some Exit)</t>
  </si>
  <si>
    <t>all t:Track | some Exit and some Entry</t>
  </si>
  <si>
    <t>all e: Entry | some Exit and some Entry</t>
  </si>
  <si>
    <t>some t: Track | t in Entry or t in Exit</t>
  </si>
  <si>
    <t>some t : Track | t in Exit or t in Entry</t>
  </si>
  <si>
    <t>all t:Track | #Entry &gt; 0 and #Exit &gt;0</t>
  </si>
  <si>
    <t>Entry in Track.*(succs) and Exit in Track.*(succs)</t>
  </si>
  <si>
    <t>all e: Entry, x: Exit | some e &amp;&amp; some x</t>
  </si>
  <si>
    <t>all t : Track | Entry in Track and Exit in Track</t>
  </si>
  <si>
    <t>some t: Track | Entry in Track and Exit in Track</t>
  </si>
  <si>
    <t>all x: Entry, y : Exit | x in Track &amp;&amp; y in Track</t>
  </si>
  <si>
    <t>all ex:Exit, e:Entry | e in Track &amp;&amp; ex in Track</t>
  </si>
  <si>
    <t>all ex : Exit, en: Entry | ex in Track and en in Track</t>
  </si>
  <si>
    <t>all t : Track | some Entry &amp; Track and some Exit &amp; Track</t>
  </si>
  <si>
    <t>(all t: Entry| some Entry) &amp;&amp; (all t: Exit | some Exit)</t>
  </si>
  <si>
    <t>(all x: Track| some Entry) &amp;&amp; (all y: Track| some Exit)</t>
  </si>
  <si>
    <t>all e : Entry | all ex : Exit | e in Track and ex in Track</t>
  </si>
  <si>
    <t>all t:Track | some e:Entry ,ex:Exit | #e&gt;=1 and #ex&gt;=1</t>
  </si>
  <si>
    <t>all t1 : Track &amp; Entry | all t2 : Track &amp; Exit | some t1 and some t2</t>
  </si>
  <si>
    <t>Entry in Track or Exit in Track or Entry in Track.^(succs) or Exit in Track.^(succs)</t>
  </si>
  <si>
    <t>Entry in Track or Exit in Track and Entry in Track.^(succs) or Exit in Track.^(succs)</t>
  </si>
  <si>
    <t>some e,z:Track| e-&gt;z not in succs implies e in Exit and e-&gt;z in succs implies e in Exit</t>
  </si>
  <si>
    <t>some e,z:Track| e-&gt;z not in succs implies e in Exit or e-&gt;z in succs implies e in Exit</t>
  </si>
  <si>
    <t>trainStationNew</t>
  </si>
  <si>
    <t>exercise</t>
  </si>
  <si>
    <t>submission</t>
  </si>
  <si>
    <t>#AST</t>
  </si>
  <si>
    <t>#RL</t>
  </si>
  <si>
    <t>#PL</t>
  </si>
  <si>
    <t>#FOL</t>
  </si>
  <si>
    <t>#LTL</t>
  </si>
  <si>
    <t>Up-RL-PL</t>
  </si>
  <si>
    <t>Up-RL-FOL</t>
  </si>
  <si>
    <t>Up-RL-LTL</t>
  </si>
  <si>
    <t>Up-PL-FOL</t>
  </si>
  <si>
    <t>Up-PL-LTL</t>
  </si>
  <si>
    <t>UP-FOL-LTL</t>
  </si>
  <si>
    <t>Down-PL-RL</t>
  </si>
  <si>
    <t>Down-FOL-RL</t>
  </si>
  <si>
    <t>Down-LTL-RL</t>
  </si>
  <si>
    <t>Down-LTL-PL</t>
  </si>
  <si>
    <t>Down-LTL-FOL</t>
  </si>
  <si>
    <t>some e:Entry, ex:Exit | e in Track &amp;&amp; ex in Track</t>
  </si>
  <si>
    <t>#Sub</t>
  </si>
  <si>
    <t>Percent</t>
  </si>
  <si>
    <t>inv1_oracle</t>
  </si>
  <si>
    <t xml:space="preserve"> </t>
  </si>
  <si>
    <t>inv1</t>
  </si>
  <si>
    <t>lone Entry
lone Exit</t>
  </si>
  <si>
    <t>all t:Track | some en:Entry | en-&gt;t in succs
all t:Track | one ex:Exit | t-&gt;ex in succs</t>
  </si>
  <si>
    <t>(all x : Exit | all y : Track | x-&gt;y not in succs) and
(all x : Entry | all y : Track | y-&gt;x not in succs) and
(all x : Junction | some y,z : Track | y-&gt;x in succs and x-&gt;z in succs) and
(some x : Track | some y : Track | (y-&gt;x in succs and y in Entry) implies (some z : Track | z in Exit and x-&gt;z in succs))</t>
  </si>
  <si>
    <t>all t : Track | some t &amp; Entry
all t : Track | some t &amp; Exit</t>
  </si>
  <si>
    <t>succs in Track -&gt; some Entry
succs in Track -&gt; one Exit</t>
  </si>
  <si>
    <t>lone Exit
lone Entry</t>
  </si>
  <si>
    <t>all t : Track | t in Entry
all t : Track | t in Exit</t>
  </si>
  <si>
    <t>(all x : Exit | all y : Track | x-&gt;y not in succs) and
(all x : Entry | all y : Track | y-&gt;x not in succs) and
all x : Track | some y : Track | (y-&gt;x in succs and y in Entry) implies (some z : Track | z in Exit and x-&gt;z in succs)</t>
  </si>
  <si>
    <t>all x: Track| one Entry
all y: Track| one Exit</t>
  </si>
  <si>
    <t>some Entry
some Junction</t>
  </si>
  <si>
    <t>all x : Exit | all y : Track | x-&gt;y not in succs and
all x : Track | some y : Track | (y-&gt;x in succs and y in Entry) implies (some z : Track | z in Exit and x-&gt;z in succs)</t>
  </si>
  <si>
    <t>all t: Track | some Entry
all t: Track | one Exit</t>
  </si>
  <si>
    <t>all t:Track | some entry:Entry, exit:Exit | (entry + exit) in t.*succs
all t:Track | some s:Signal | t -&gt; s in signals</t>
  </si>
  <si>
    <t>all t:Track | some en:Entry | en-&gt;t in succs
all t:Track | one e:Exit | e-&gt;t not in succs</t>
  </si>
  <si>
    <t>all t:Track | some en:Entry | en-&gt;t in succs
all t:Track | one e:Exit | e!=t and e-&gt;t not in succs</t>
  </si>
  <si>
    <t>(all x : Exit | all y : Track | x-&gt;y not in succs) and
(all x : Entry | all y : Track | y-&gt;x not in succs) and
(all x : Junction | some y,z : Track | y-&gt;x in succs and x-&gt;z in succs) and
(all x : Track | some y : Track | (y-&gt;x in succs and y in Entry) implies (some z : Track | z in Exit and x-&gt;z in succs))</t>
  </si>
  <si>
    <t>succs in Track -&gt; some Entry
succs in Track -&gt; some Exit</t>
  </si>
  <si>
    <t>all t:Track | some e:Entry, ex:Exit | e in t.succs and ex in t.succs
all e:Entry, ex:Exit | some t:Track | e in t.succs and ex in t.succs</t>
  </si>
  <si>
    <t>all t:Track | some entry:Entry, exit:Exit | (entry + exit) in t.*succs
all t:Track | some s:Signal | s in t</t>
  </si>
  <si>
    <t>succs in Track -&gt; some Entry
succs in Track -&gt; some Exit
signals in Track -&gt; some Signal</t>
  </si>
  <si>
    <t>one Entry
one Junction</t>
  </si>
  <si>
    <t>(all x : Exit | all y : Track | x-&gt;y not in succs) and
(all x : Entry | all y : Track | y-&gt;x not in succs) and
(all x : Junction | some y,z : Track | y-&gt;x in succs and x-&gt;z in succs)</t>
  </si>
  <si>
    <t>lone Entry
lone Exit
Entry != Exit</t>
  </si>
  <si>
    <t>all x : Exit | all y : Track | x-&gt;y not in succs
all x : Track | some y : Track | (y-&gt;x in succs and y in Entry) implies (some z : Track | z in Exit and x-&gt;z in succs)</t>
  </si>
  <si>
    <t>all t:Track | some en:Entry | en!=t and en-&gt;t in succs
all t:Track | one e:Exit | e!=t and e-&gt;t not in succs</t>
  </si>
  <si>
    <t>some Entry
some Exit</t>
  </si>
  <si>
    <t>some Exit
some Entry</t>
  </si>
  <si>
    <t>some t:Track|  t in Entry
some t:Track|  t in Exit</t>
  </si>
  <si>
    <t>some Entry &amp; Track
some Exit &amp; Track</t>
  </si>
  <si>
    <t>some x:Track | x in Entry
some x:Track | x in Exit</t>
  </si>
  <si>
    <t>some en : Track | en in Entry
some ex : Track | ex in Exit</t>
  </si>
  <si>
    <t>some t: Track | t in Entry and t in Track
some t: Track | t in Exit and t in Track</t>
  </si>
  <si>
    <t>#Entry &gt;= 1
#Exit &gt;= 1</t>
  </si>
  <si>
    <t>some e: univ | e in Entry
some x : univ | x in Exit</t>
  </si>
  <si>
    <t>all e: Entry, x: Exit | some e &amp;&amp; some x
some Entry &amp;&amp; some Exit</t>
  </si>
  <si>
    <t>some x : Entry | x in Track
some x : Exit | x in Track</t>
  </si>
  <si>
    <t>one Entry
one Exit</t>
  </si>
  <si>
    <t>some Entry
one Exit</t>
  </si>
  <si>
    <t>some t : Track | t = Entry
some t : Track | t = Exit</t>
  </si>
  <si>
    <t>some (Entry &amp; Junction)
some (Exit &amp; Junction)</t>
  </si>
  <si>
    <t>some t : Track | t = Entry
one t : Track | t = Exit</t>
  </si>
  <si>
    <t>one t: Track | t in Entry and t in Track
one t: Track | t in Exit and t in Track</t>
  </si>
  <si>
    <t>one Entry
one Exit
Entry != Exit</t>
  </si>
  <si>
    <t>some x : Track | x = Entry
some x : Track | x = Exit</t>
  </si>
  <si>
    <t>all t:Track | some en:Entry | en-&gt;t in succs
one e:Exit | all t:Track | e-&gt;t not in succs</t>
  </si>
  <si>
    <t>some t : Track | t = Entry and t = Junction
some t : Track | t = Exit and t = Junction</t>
  </si>
  <si>
    <t>some t : Track | t = Entry and t != Junction
some t : Track | t = Exit and t != Junction</t>
  </si>
  <si>
    <t>some t1, t2 : Track | t1 = Entry and t2 = Exit
Track = Junction</t>
  </si>
  <si>
    <t>one Exit
one Entry</t>
  </si>
  <si>
    <t>one t : Track | t = Entry
one t : Track | t = Exit</t>
  </si>
  <si>
    <t>one t: Track | t in Entry
one t: Track | t in Exit</t>
  </si>
  <si>
    <t>one t : Track | t = Entry
some t : Track | t = Exit</t>
  </si>
  <si>
    <t>one Entry
some Junction
one Exit</t>
  </si>
  <si>
    <t>Entry in Track
Exit in Track</t>
  </si>
  <si>
    <t>all t : Track &amp; Entry | some t
all t : Track &amp; Exit | some t</t>
  </si>
  <si>
    <t>all t : Track | some Entry
all t : Track | some Exit</t>
  </si>
  <si>
    <t>some e,z:Track| e-&gt;z not in succs implies e in Exit
some e,z:Track| e-&gt;z in succs implies e in Exit</t>
  </si>
  <si>
    <t>some t : Track | t in Entry</t>
  </si>
  <si>
    <t>Additional 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</si>
</sst>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F96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1" xfId="0" applyNumberFormat="1" applyFont="1" applyBorder="1"/>
    <xf numFmtId="2" fontId="2" fillId="0" borderId="0" xfId="0" applyNumberFormat="1" applyFont="1"/>
    <xf numFmtId="0" fontId="1" fillId="0" borderId="0" xfId="0" applyFont="1"/>
    <xf numFmtId="2" fontId="2" fillId="0" borderId="1" xfId="0" applyNumberFormat="1" applyFont="1" applyBorder="1"/>
    <xf numFmtId="2" fontId="3" fillId="0" borderId="0" xfId="0" applyNumberFormat="1" applyFont="1"/>
    <xf numFmtId="1" fontId="2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F96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44C5-8022-4431-AAF6-ECD75A30FAD5}">
  <dimension ref="B2:AI31"/>
  <sheetViews>
    <sheetView tabSelected="1" workbookViewId="0">
      <selection activeCell="AG1" sqref="AG1"/>
    </sheetView>
  </sheetViews>
  <sheetFormatPr defaultRowHeight="14.5" x14ac:dyDescent="0.35"/>
  <sheetData>
    <row r="2" spans="2:35" x14ac:dyDescent="0.35">
      <c r="B2" s="9"/>
      <c r="C2" s="19" t="s">
        <v>22</v>
      </c>
      <c r="D2" s="19"/>
      <c r="E2" s="19"/>
      <c r="F2" s="19"/>
      <c r="G2" s="19"/>
      <c r="H2" s="19"/>
      <c r="J2" s="9"/>
      <c r="K2" s="19" t="s">
        <v>23</v>
      </c>
      <c r="L2" s="19"/>
      <c r="M2" s="19"/>
      <c r="N2" s="19"/>
      <c r="O2" s="19"/>
      <c r="P2" s="19"/>
      <c r="R2" s="9"/>
      <c r="S2" s="19" t="s">
        <v>24</v>
      </c>
      <c r="T2" s="19"/>
      <c r="U2" s="19"/>
      <c r="V2" s="19"/>
      <c r="W2" s="19"/>
      <c r="X2" s="19"/>
      <c r="Z2" s="9"/>
      <c r="AA2" s="19" t="s">
        <v>25</v>
      </c>
      <c r="AB2" s="19"/>
      <c r="AC2" s="19"/>
      <c r="AD2" s="19"/>
      <c r="AE2" s="19"/>
      <c r="AF2" s="19"/>
      <c r="AH2" s="20" t="s">
        <v>26</v>
      </c>
      <c r="AI2" s="20"/>
    </row>
    <row r="3" spans="2:35" x14ac:dyDescent="0.35">
      <c r="B3" s="9"/>
      <c r="C3" s="16" t="s">
        <v>6</v>
      </c>
      <c r="D3" s="17"/>
      <c r="E3" s="17"/>
      <c r="F3" s="17"/>
      <c r="G3" s="17"/>
      <c r="H3" s="18"/>
      <c r="J3" s="9"/>
      <c r="K3" s="16" t="s">
        <v>6</v>
      </c>
      <c r="L3" s="17"/>
      <c r="M3" s="17"/>
      <c r="N3" s="17"/>
      <c r="O3" s="17"/>
      <c r="P3" s="18"/>
      <c r="R3" s="9"/>
      <c r="S3" s="16" t="s">
        <v>6</v>
      </c>
      <c r="T3" s="17"/>
      <c r="U3" s="17"/>
      <c r="V3" s="17"/>
      <c r="W3" s="17"/>
      <c r="X3" s="18"/>
      <c r="Z3" s="9"/>
      <c r="AA3" s="16" t="s">
        <v>6</v>
      </c>
      <c r="AB3" s="17"/>
      <c r="AC3" s="17"/>
      <c r="AD3" s="17"/>
      <c r="AE3" s="17"/>
      <c r="AF3" s="18"/>
      <c r="AH3" s="11" t="s">
        <v>22</v>
      </c>
      <c r="AI3" s="12">
        <v>166</v>
      </c>
    </row>
    <row r="4" spans="2:35" x14ac:dyDescent="0.35">
      <c r="B4" s="9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J4" s="9"/>
      <c r="K4" s="3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R4" s="9"/>
      <c r="S4" s="3" t="s">
        <v>0</v>
      </c>
      <c r="T4" s="3" t="s">
        <v>1</v>
      </c>
      <c r="U4" s="3" t="s">
        <v>2</v>
      </c>
      <c r="V4" s="3" t="s">
        <v>3</v>
      </c>
      <c r="W4" s="3" t="s">
        <v>4</v>
      </c>
      <c r="X4" s="3" t="s">
        <v>5</v>
      </c>
      <c r="Z4" s="9"/>
      <c r="AA4" s="3" t="s">
        <v>0</v>
      </c>
      <c r="AB4" s="3" t="s">
        <v>1</v>
      </c>
      <c r="AC4" s="3" t="s">
        <v>2</v>
      </c>
      <c r="AD4" s="3" t="s">
        <v>3</v>
      </c>
      <c r="AE4" s="3" t="s">
        <v>4</v>
      </c>
      <c r="AF4" s="3" t="s">
        <v>5</v>
      </c>
      <c r="AH4" s="3" t="s">
        <v>23</v>
      </c>
      <c r="AI4" s="12">
        <v>44</v>
      </c>
    </row>
    <row r="5" spans="2:35" x14ac:dyDescent="0.35">
      <c r="B5" s="9"/>
      <c r="C5" s="6">
        <f>Both!AD4</f>
        <v>-18.975903614457831</v>
      </c>
      <c r="D5" s="6">
        <f>Both!AE4</f>
        <v>-4.9216867469879517</v>
      </c>
      <c r="E5" s="6">
        <f>Both!AF4</f>
        <v>-0.16867469879518071</v>
      </c>
      <c r="F5" s="6">
        <f>Both!AG4</f>
        <v>-1.7590361445783131</v>
      </c>
      <c r="G5" s="6">
        <f>Both!AH4</f>
        <v>0</v>
      </c>
      <c r="H5" s="6">
        <f>Both!AI4</f>
        <v>0.29565993101324939</v>
      </c>
      <c r="J5" s="9"/>
      <c r="K5" s="6">
        <f>Over!AD4</f>
        <v>-12.409090909090908</v>
      </c>
      <c r="L5" s="6">
        <f>Over!AE4</f>
        <v>-2.5681818181818183</v>
      </c>
      <c r="M5" s="6">
        <f>Over!AF4</f>
        <v>-9.0909090909090912E-2</v>
      </c>
      <c r="N5" s="6">
        <f>Over!AG4</f>
        <v>-1.2954545454545454</v>
      </c>
      <c r="O5" s="6">
        <f>Over!AH4</f>
        <v>0</v>
      </c>
      <c r="P5" s="6">
        <f>Over!AI4</f>
        <v>0.38365040595454558</v>
      </c>
      <c r="R5" s="9"/>
      <c r="S5" s="6">
        <f>Under!AD4</f>
        <v>-8.8947368421052637</v>
      </c>
      <c r="T5" s="6">
        <f>Under!AE4</f>
        <v>-1.9473684210526316</v>
      </c>
      <c r="U5" s="6">
        <f>Under!AF4</f>
        <v>2.6315789473684209E-2</v>
      </c>
      <c r="V5" s="6">
        <f>Under!AG4</f>
        <v>-0.92105263157894735</v>
      </c>
      <c r="W5" s="6">
        <f>Under!AH4</f>
        <v>0</v>
      </c>
      <c r="X5" s="6">
        <f>Under!AI4</f>
        <v>0.55630112365789486</v>
      </c>
      <c r="Z5" s="9"/>
      <c r="AA5" s="6">
        <f>Correct!AD4</f>
        <v>-10.743589743589743</v>
      </c>
      <c r="AB5" s="6">
        <f>Correct!AE4</f>
        <v>-1.7948717948717949</v>
      </c>
      <c r="AC5" s="6">
        <f>Correct!AF4</f>
        <v>-2.564102564102564E-2</v>
      </c>
      <c r="AD5" s="6">
        <f>Correct!AG4</f>
        <v>-1.2564102564102564</v>
      </c>
      <c r="AE5" s="6">
        <f>Correct!AH4</f>
        <v>0</v>
      </c>
      <c r="AF5" s="6">
        <f>Correct!AI4</f>
        <v>0.38207242448717949</v>
      </c>
      <c r="AH5" s="11" t="s">
        <v>24</v>
      </c>
      <c r="AI5" s="12">
        <v>38</v>
      </c>
    </row>
    <row r="6" spans="2:35" x14ac:dyDescent="0.35">
      <c r="B6" s="9"/>
      <c r="C6" s="4"/>
      <c r="D6" s="4"/>
      <c r="E6" s="4"/>
      <c r="F6" s="4"/>
      <c r="G6" s="4"/>
      <c r="H6" s="4"/>
      <c r="J6" s="9"/>
      <c r="K6" s="4"/>
      <c r="L6" s="4"/>
      <c r="M6" s="4"/>
      <c r="N6" s="4"/>
      <c r="O6" s="4"/>
      <c r="P6" s="4"/>
      <c r="R6" s="9"/>
      <c r="S6" s="4"/>
      <c r="T6" s="4"/>
      <c r="U6" s="4"/>
      <c r="V6" s="4"/>
      <c r="W6" s="4"/>
      <c r="X6" s="4"/>
      <c r="Z6" s="9"/>
      <c r="AA6" s="4"/>
      <c r="AB6" s="4"/>
      <c r="AC6" s="4"/>
      <c r="AD6" s="4"/>
      <c r="AE6" s="4"/>
      <c r="AF6" s="4"/>
      <c r="AH6" s="11" t="s">
        <v>25</v>
      </c>
      <c r="AI6" s="12">
        <v>39</v>
      </c>
    </row>
    <row r="7" spans="2:35" x14ac:dyDescent="0.35">
      <c r="B7" s="9"/>
      <c r="C7" s="16" t="s">
        <v>18</v>
      </c>
      <c r="D7" s="17"/>
      <c r="E7" s="17"/>
      <c r="F7" s="17"/>
      <c r="G7" s="17"/>
      <c r="H7" s="18"/>
      <c r="J7" s="9"/>
      <c r="K7" s="16" t="s">
        <v>18</v>
      </c>
      <c r="L7" s="17"/>
      <c r="M7" s="17"/>
      <c r="N7" s="17"/>
      <c r="O7" s="17"/>
      <c r="P7" s="18"/>
      <c r="R7" s="9"/>
      <c r="S7" s="16" t="s">
        <v>18</v>
      </c>
      <c r="T7" s="17"/>
      <c r="U7" s="17"/>
      <c r="V7" s="17"/>
      <c r="W7" s="17"/>
      <c r="X7" s="18"/>
      <c r="Z7" s="9"/>
      <c r="AA7" s="16" t="s">
        <v>18</v>
      </c>
      <c r="AB7" s="17"/>
      <c r="AC7" s="17"/>
      <c r="AD7" s="17"/>
      <c r="AE7" s="17"/>
      <c r="AF7" s="18"/>
    </row>
    <row r="8" spans="2:35" x14ac:dyDescent="0.35">
      <c r="B8" s="9"/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J8" s="9"/>
      <c r="K8" s="3" t="s">
        <v>7</v>
      </c>
      <c r="L8" s="3" t="s">
        <v>8</v>
      </c>
      <c r="M8" s="3" t="s">
        <v>9</v>
      </c>
      <c r="N8" s="3" t="s">
        <v>10</v>
      </c>
      <c r="O8" s="3" t="s">
        <v>11</v>
      </c>
      <c r="P8" s="3" t="s">
        <v>12</v>
      </c>
      <c r="R8" s="9"/>
      <c r="S8" s="3" t="s">
        <v>7</v>
      </c>
      <c r="T8" s="3" t="s">
        <v>8</v>
      </c>
      <c r="U8" s="3" t="s">
        <v>9</v>
      </c>
      <c r="V8" s="3" t="s">
        <v>10</v>
      </c>
      <c r="W8" s="3" t="s">
        <v>11</v>
      </c>
      <c r="X8" s="3" t="s">
        <v>12</v>
      </c>
      <c r="Z8" s="9"/>
      <c r="AA8" s="3" t="s">
        <v>7</v>
      </c>
      <c r="AB8" s="3" t="s">
        <v>8</v>
      </c>
      <c r="AC8" s="3" t="s">
        <v>9</v>
      </c>
      <c r="AD8" s="3" t="s">
        <v>10</v>
      </c>
      <c r="AE8" s="3" t="s">
        <v>11</v>
      </c>
      <c r="AF8" s="3" t="s">
        <v>12</v>
      </c>
    </row>
    <row r="9" spans="2:35" x14ac:dyDescent="0.35">
      <c r="B9" s="10" t="s">
        <v>20</v>
      </c>
      <c r="C9" s="8">
        <f>Both!AD8</f>
        <v>0</v>
      </c>
      <c r="D9" s="8">
        <f>Both!AE8</f>
        <v>0</v>
      </c>
      <c r="E9" s="8">
        <f>Both!AF8</f>
        <v>0</v>
      </c>
      <c r="F9" s="8">
        <f>Both!AG8</f>
        <v>146</v>
      </c>
      <c r="G9" s="8">
        <f>Both!AH8</f>
        <v>0</v>
      </c>
      <c r="H9" s="8">
        <f>Both!AI8</f>
        <v>0</v>
      </c>
      <c r="J9" s="10" t="s">
        <v>20</v>
      </c>
      <c r="K9" s="8">
        <f>Over!AD8</f>
        <v>0</v>
      </c>
      <c r="L9" s="8">
        <f>Over!AE8</f>
        <v>0</v>
      </c>
      <c r="M9" s="8">
        <f>Over!AF8</f>
        <v>0</v>
      </c>
      <c r="N9" s="8">
        <f>Over!AG8</f>
        <v>33</v>
      </c>
      <c r="O9" s="8">
        <f>Over!AH8</f>
        <v>0</v>
      </c>
      <c r="P9" s="8">
        <f>Over!AI8</f>
        <v>0</v>
      </c>
      <c r="R9" s="10" t="s">
        <v>20</v>
      </c>
      <c r="S9" s="8">
        <f>Under!AD8</f>
        <v>0</v>
      </c>
      <c r="T9" s="8">
        <f>Under!AE8</f>
        <v>0</v>
      </c>
      <c r="U9" s="8">
        <f>Under!AF8</f>
        <v>0</v>
      </c>
      <c r="V9" s="8">
        <f>Under!AG8</f>
        <v>27</v>
      </c>
      <c r="W9" s="8">
        <f>Under!AH8</f>
        <v>0</v>
      </c>
      <c r="X9" s="8">
        <f>Under!AI8</f>
        <v>0</v>
      </c>
      <c r="Z9" s="10" t="s">
        <v>20</v>
      </c>
      <c r="AA9" s="8">
        <f>Correct!AD8</f>
        <v>0</v>
      </c>
      <c r="AB9" s="8">
        <f>Correct!AE8</f>
        <v>0</v>
      </c>
      <c r="AC9" s="8">
        <f>Correct!AF8</f>
        <v>0</v>
      </c>
      <c r="AD9" s="8">
        <f>Correct!AG8</f>
        <v>32</v>
      </c>
      <c r="AE9" s="8">
        <f>Correct!AH8</f>
        <v>0</v>
      </c>
      <c r="AF9" s="8">
        <f>Correct!AI8</f>
        <v>0</v>
      </c>
    </row>
    <row r="10" spans="2:35" x14ac:dyDescent="0.35">
      <c r="B10" s="10" t="s">
        <v>21</v>
      </c>
      <c r="C10" s="6">
        <f>Both!AD9</f>
        <v>0</v>
      </c>
      <c r="D10" s="6">
        <f>Both!AE9</f>
        <v>0</v>
      </c>
      <c r="E10" s="6">
        <f>Both!AF9</f>
        <v>0</v>
      </c>
      <c r="F10" s="6">
        <f>Both!AG9</f>
        <v>87.951807228915655</v>
      </c>
      <c r="G10" s="6">
        <f>Both!AH9</f>
        <v>0</v>
      </c>
      <c r="H10" s="6">
        <f>Both!AI9</f>
        <v>0</v>
      </c>
      <c r="J10" s="10" t="s">
        <v>21</v>
      </c>
      <c r="K10" s="6">
        <f>Over!AD9</f>
        <v>0</v>
      </c>
      <c r="L10" s="6">
        <f>Over!AE9</f>
        <v>0</v>
      </c>
      <c r="M10" s="6">
        <f>Over!AF9</f>
        <v>0</v>
      </c>
      <c r="N10" s="6">
        <f>Over!AG9</f>
        <v>75</v>
      </c>
      <c r="O10" s="6">
        <f>Over!AH9</f>
        <v>0</v>
      </c>
      <c r="P10" s="6">
        <f>Over!AI9</f>
        <v>0</v>
      </c>
      <c r="R10" s="10" t="s">
        <v>21</v>
      </c>
      <c r="S10" s="6">
        <f>Under!AD9</f>
        <v>0</v>
      </c>
      <c r="T10" s="6">
        <f>Under!AE9</f>
        <v>0</v>
      </c>
      <c r="U10" s="6">
        <f>Under!AF9</f>
        <v>0</v>
      </c>
      <c r="V10" s="6">
        <f>Under!AG9</f>
        <v>71.05263157894737</v>
      </c>
      <c r="W10" s="6">
        <f>Under!AH9</f>
        <v>0</v>
      </c>
      <c r="X10" s="6">
        <f>Under!AI9</f>
        <v>0</v>
      </c>
      <c r="Z10" s="10" t="s">
        <v>21</v>
      </c>
      <c r="AA10" s="6">
        <f>Correct!AD9</f>
        <v>0</v>
      </c>
      <c r="AB10" s="6">
        <f>Correct!AE9</f>
        <v>0</v>
      </c>
      <c r="AC10" s="6">
        <f>Correct!AF9</f>
        <v>0</v>
      </c>
      <c r="AD10" s="6">
        <f>Correct!AG9</f>
        <v>82.051282051282044</v>
      </c>
      <c r="AE10" s="6">
        <f>Correct!AH9</f>
        <v>0</v>
      </c>
      <c r="AF10" s="6">
        <f>Correct!AI9</f>
        <v>0</v>
      </c>
    </row>
    <row r="11" spans="2:35" x14ac:dyDescent="0.35">
      <c r="B11" s="9"/>
      <c r="C11" s="4"/>
      <c r="D11" s="4"/>
      <c r="E11" s="4"/>
      <c r="F11" s="4"/>
      <c r="G11" s="4"/>
      <c r="H11" s="4"/>
      <c r="J11" s="9"/>
      <c r="K11" s="4"/>
      <c r="L11" s="4"/>
      <c r="M11" s="4"/>
      <c r="N11" s="4"/>
      <c r="O11" s="4"/>
      <c r="P11" s="4"/>
      <c r="R11" s="9"/>
      <c r="S11" s="4"/>
      <c r="T11" s="4"/>
      <c r="U11" s="4"/>
      <c r="V11" s="4"/>
      <c r="W11" s="4"/>
      <c r="X11" s="4"/>
      <c r="Z11" s="9"/>
      <c r="AA11" s="4"/>
      <c r="AB11" s="4"/>
      <c r="AC11" s="4"/>
      <c r="AD11" s="4"/>
      <c r="AE11" s="4"/>
      <c r="AF11" s="4"/>
    </row>
    <row r="12" spans="2:35" x14ac:dyDescent="0.35">
      <c r="B12" s="9"/>
      <c r="C12" s="16" t="s">
        <v>19</v>
      </c>
      <c r="D12" s="17"/>
      <c r="E12" s="17"/>
      <c r="F12" s="17"/>
      <c r="G12" s="17"/>
      <c r="H12" s="18"/>
      <c r="J12" s="9"/>
      <c r="K12" s="16" t="s">
        <v>19</v>
      </c>
      <c r="L12" s="17"/>
      <c r="M12" s="17"/>
      <c r="N12" s="17"/>
      <c r="O12" s="17"/>
      <c r="P12" s="18"/>
      <c r="R12" s="9"/>
      <c r="S12" s="16" t="s">
        <v>19</v>
      </c>
      <c r="T12" s="17"/>
      <c r="U12" s="17"/>
      <c r="V12" s="17"/>
      <c r="W12" s="17"/>
      <c r="X12" s="18"/>
      <c r="Z12" s="9"/>
      <c r="AA12" s="16" t="s">
        <v>19</v>
      </c>
      <c r="AB12" s="17"/>
      <c r="AC12" s="17"/>
      <c r="AD12" s="17"/>
      <c r="AE12" s="17"/>
      <c r="AF12" s="18"/>
    </row>
    <row r="13" spans="2:35" x14ac:dyDescent="0.35">
      <c r="B13" s="9"/>
      <c r="C13" s="3" t="s">
        <v>13</v>
      </c>
      <c r="D13" s="3" t="s">
        <v>14</v>
      </c>
      <c r="E13" s="3" t="s">
        <v>15</v>
      </c>
      <c r="F13" s="3" t="s">
        <v>27</v>
      </c>
      <c r="G13" s="3" t="s">
        <v>16</v>
      </c>
      <c r="H13" s="3" t="s">
        <v>17</v>
      </c>
      <c r="J13" s="9"/>
      <c r="K13" s="3" t="s">
        <v>13</v>
      </c>
      <c r="L13" s="3" t="s">
        <v>14</v>
      </c>
      <c r="M13" s="3" t="s">
        <v>15</v>
      </c>
      <c r="N13" s="3" t="s">
        <v>27</v>
      </c>
      <c r="O13" s="3" t="s">
        <v>16</v>
      </c>
      <c r="P13" s="3" t="s">
        <v>17</v>
      </c>
      <c r="R13" s="9"/>
      <c r="S13" s="3" t="s">
        <v>13</v>
      </c>
      <c r="T13" s="3" t="s">
        <v>14</v>
      </c>
      <c r="U13" s="3" t="s">
        <v>15</v>
      </c>
      <c r="V13" s="3" t="s">
        <v>27</v>
      </c>
      <c r="W13" s="3" t="s">
        <v>16</v>
      </c>
      <c r="X13" s="3" t="s">
        <v>17</v>
      </c>
      <c r="Z13" s="9"/>
      <c r="AA13" s="3" t="s">
        <v>13</v>
      </c>
      <c r="AB13" s="3" t="s">
        <v>14</v>
      </c>
      <c r="AC13" s="3" t="s">
        <v>15</v>
      </c>
      <c r="AD13" s="3" t="s">
        <v>27</v>
      </c>
      <c r="AE13" s="3" t="s">
        <v>16</v>
      </c>
      <c r="AF13" s="3" t="s">
        <v>17</v>
      </c>
    </row>
    <row r="14" spans="2:35" x14ac:dyDescent="0.35">
      <c r="B14" s="10" t="s">
        <v>20</v>
      </c>
      <c r="C14" s="8">
        <f>Both!AD13</f>
        <v>3</v>
      </c>
      <c r="D14" s="8">
        <f>Both!AE13</f>
        <v>0</v>
      </c>
      <c r="E14" s="8">
        <f>Both!AF13</f>
        <v>0</v>
      </c>
      <c r="F14" s="8">
        <f>Both!AG13</f>
        <v>0</v>
      </c>
      <c r="G14" s="8">
        <f>Both!AH13</f>
        <v>0</v>
      </c>
      <c r="H14" s="8">
        <f>Both!AI13</f>
        <v>0</v>
      </c>
      <c r="J14" s="10" t="s">
        <v>20</v>
      </c>
      <c r="K14" s="8">
        <f>Over!AD13</f>
        <v>1</v>
      </c>
      <c r="L14" s="8">
        <f>Over!AE13</f>
        <v>0</v>
      </c>
      <c r="M14" s="8">
        <f>Over!AF13</f>
        <v>0</v>
      </c>
      <c r="N14" s="8">
        <f>Over!AG13</f>
        <v>0</v>
      </c>
      <c r="O14" s="8">
        <f>Over!AH13</f>
        <v>0</v>
      </c>
      <c r="P14" s="8">
        <f>Over!AI13</f>
        <v>0</v>
      </c>
      <c r="R14" s="10" t="s">
        <v>20</v>
      </c>
      <c r="S14" s="8">
        <f>Under!AD13</f>
        <v>5</v>
      </c>
      <c r="T14" s="8">
        <f>Under!AE13</f>
        <v>0</v>
      </c>
      <c r="U14" s="8">
        <f>Under!AF13</f>
        <v>0</v>
      </c>
      <c r="V14" s="8">
        <f>Under!AG13</f>
        <v>0</v>
      </c>
      <c r="W14" s="8">
        <f>Under!AH13</f>
        <v>0</v>
      </c>
      <c r="X14" s="8">
        <f>Under!AI13</f>
        <v>0</v>
      </c>
      <c r="Z14" s="10" t="s">
        <v>20</v>
      </c>
      <c r="AA14" s="8">
        <f>Correct!AD13</f>
        <v>1</v>
      </c>
      <c r="AB14" s="8">
        <f>Correct!AE13</f>
        <v>0</v>
      </c>
      <c r="AC14" s="8">
        <f>Correct!AF13</f>
        <v>0</v>
      </c>
      <c r="AD14" s="8">
        <f>Correct!AG13</f>
        <v>0</v>
      </c>
      <c r="AE14" s="8">
        <f>Correct!AH13</f>
        <v>0</v>
      </c>
      <c r="AF14" s="8">
        <f>Correct!AI13</f>
        <v>0</v>
      </c>
    </row>
    <row r="15" spans="2:35" x14ac:dyDescent="0.35">
      <c r="B15" s="10" t="s">
        <v>21</v>
      </c>
      <c r="C15" s="6">
        <f>Both!AD14</f>
        <v>1.8072289156626504</v>
      </c>
      <c r="D15" s="6">
        <f>Both!AE14</f>
        <v>0</v>
      </c>
      <c r="E15" s="6">
        <f>Both!AF14</f>
        <v>0</v>
      </c>
      <c r="F15" s="6">
        <f>Both!AG14</f>
        <v>0</v>
      </c>
      <c r="G15" s="6">
        <f>Both!AH14</f>
        <v>0</v>
      </c>
      <c r="H15" s="6">
        <f>Both!AI14</f>
        <v>0</v>
      </c>
      <c r="J15" s="10" t="s">
        <v>21</v>
      </c>
      <c r="K15" s="6">
        <f>Over!AD14</f>
        <v>2.2727272727272729</v>
      </c>
      <c r="L15" s="6">
        <f>Over!AE14</f>
        <v>0</v>
      </c>
      <c r="M15" s="6">
        <f>Over!AF14</f>
        <v>0</v>
      </c>
      <c r="N15" s="6">
        <f>Over!AG14</f>
        <v>0</v>
      </c>
      <c r="O15" s="6">
        <f>Over!AH14</f>
        <v>0</v>
      </c>
      <c r="P15" s="6">
        <f>Over!AI14</f>
        <v>0</v>
      </c>
      <c r="R15" s="10" t="s">
        <v>21</v>
      </c>
      <c r="S15" s="6">
        <f>Under!AD14</f>
        <v>13.157894736842104</v>
      </c>
      <c r="T15" s="6">
        <f>Under!AE14</f>
        <v>0</v>
      </c>
      <c r="U15" s="6">
        <f>Under!AF14</f>
        <v>0</v>
      </c>
      <c r="V15" s="6">
        <f>Under!AG14</f>
        <v>0</v>
      </c>
      <c r="W15" s="6">
        <f>Under!AH14</f>
        <v>0</v>
      </c>
      <c r="X15" s="6">
        <f>Under!AI14</f>
        <v>0</v>
      </c>
      <c r="Z15" s="10" t="s">
        <v>21</v>
      </c>
      <c r="AA15" s="6">
        <f>Correct!AD14</f>
        <v>2.5641025641025639</v>
      </c>
      <c r="AB15" s="6">
        <f>Correct!AE14</f>
        <v>0</v>
      </c>
      <c r="AC15" s="6">
        <f>Correct!AF14</f>
        <v>0</v>
      </c>
      <c r="AD15" s="6">
        <f>Correct!AG14</f>
        <v>0</v>
      </c>
      <c r="AE15" s="6">
        <f>Correct!AH14</f>
        <v>0</v>
      </c>
      <c r="AF15" s="6">
        <f>Correct!AI14</f>
        <v>0</v>
      </c>
    </row>
    <row r="18" spans="2:8" x14ac:dyDescent="0.35">
      <c r="B18" s="9"/>
      <c r="C18" s="19" t="s">
        <v>28</v>
      </c>
      <c r="D18" s="19"/>
      <c r="E18" s="19"/>
      <c r="F18" s="19"/>
      <c r="G18" s="19"/>
      <c r="H18" s="19"/>
    </row>
    <row r="19" spans="2:8" x14ac:dyDescent="0.35">
      <c r="B19" s="9"/>
      <c r="C19" s="16" t="s">
        <v>6</v>
      </c>
      <c r="D19" s="17"/>
      <c r="E19" s="17"/>
      <c r="F19" s="17"/>
      <c r="G19" s="17"/>
      <c r="H19" s="18"/>
    </row>
    <row r="20" spans="2:8" x14ac:dyDescent="0.35">
      <c r="B20" s="9"/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</row>
    <row r="21" spans="2:8" x14ac:dyDescent="0.35">
      <c r="B21" s="9"/>
      <c r="C21" s="6">
        <f>AVERAGE(Both!H:H,Correct!H:H,Over!H:H,Under!H:H)</f>
        <v>1.4879725085910653</v>
      </c>
      <c r="D21" s="6">
        <f>AVERAGE(Both!I:I,Correct!I:I,Over!I:I,Under!I:I)</f>
        <v>0</v>
      </c>
      <c r="E21" s="6">
        <f>AVERAGE(Both!J:J,Correct!J:J,Over!J:J,Under!J:J)</f>
        <v>-15.515679442508711</v>
      </c>
      <c r="F21" s="6">
        <f>AVERAGE(Both!K:K,Correct!K:K,Over!K:K,Under!K:K)</f>
        <v>-3.7421602787456445</v>
      </c>
      <c r="G21" s="6">
        <f>AVERAGE(Both!L:L,Correct!L:L,Over!L:L,Under!L:L)</f>
        <v>-0.11149825783972125</v>
      </c>
      <c r="H21" s="6">
        <f>AVERAGE(Both!M:M,Correct!M:M,Over!M:M,Under!M:M)</f>
        <v>-1.5087108013937283</v>
      </c>
    </row>
    <row r="22" spans="2:8" x14ac:dyDescent="0.35">
      <c r="B22" s="9"/>
      <c r="C22" s="4"/>
      <c r="D22" s="4"/>
      <c r="E22" s="4"/>
      <c r="F22" s="4"/>
      <c r="G22" s="4"/>
      <c r="H22" s="4"/>
    </row>
    <row r="23" spans="2:8" x14ac:dyDescent="0.35">
      <c r="B23" s="9"/>
      <c r="C23" s="16" t="s">
        <v>18</v>
      </c>
      <c r="D23" s="17"/>
      <c r="E23" s="17"/>
      <c r="F23" s="17"/>
      <c r="G23" s="17"/>
      <c r="H23" s="18"/>
    </row>
    <row r="24" spans="2:8" x14ac:dyDescent="0.35">
      <c r="B24" s="9"/>
      <c r="C24" s="3" t="s">
        <v>7</v>
      </c>
      <c r="D24" s="3" t="s">
        <v>8</v>
      </c>
      <c r="E24" s="3" t="s">
        <v>9</v>
      </c>
      <c r="F24" s="3" t="s">
        <v>10</v>
      </c>
      <c r="G24" s="3" t="s">
        <v>11</v>
      </c>
      <c r="H24" s="3" t="s">
        <v>12</v>
      </c>
    </row>
    <row r="25" spans="2:8" x14ac:dyDescent="0.35">
      <c r="B25" s="10" t="s">
        <v>20</v>
      </c>
      <c r="C25" s="8">
        <f>COUNTIF(Both!N:N, "&gt;0")+COUNTIF(Correct!N:N, "&gt;0")+COUNTIF(Over!N:N, "&gt;0")+COUNTIF(Under!N:N, "&gt;0")</f>
        <v>0</v>
      </c>
      <c r="D25" s="8">
        <f>COUNTIF(Both!O:O, "&gt;0")+COUNTIF(Correct!O:O, "&gt;0")+COUNTIF(Over!O:O, "&gt;0")+COUNTIF(Under!O:O, "&gt;0")</f>
        <v>287</v>
      </c>
      <c r="E25" s="8">
        <f>COUNTIF(Both!P:P, "&gt;0")+COUNTIF(Correct!P:P, "&gt;0")+COUNTIF(Over!P:P, "&gt;0")+COUNTIF(Under!P:P, "&gt;0")</f>
        <v>0</v>
      </c>
      <c r="F25" s="8">
        <f>COUNTIF(Both!Q:Q, "&gt;0")+COUNTIF(Correct!Q:Q, "&gt;0")+COUNTIF(Over!Q:Q, "&gt;0")+COUNTIF(Under!Q:Q, "&gt;0")</f>
        <v>0</v>
      </c>
      <c r="G25" s="8">
        <f>COUNTIF(Both!R:R, "&gt;0")+COUNTIF(Correct!R:R, "&gt;0")+COUNTIF(Over!R:R, "&gt;0")+COUNTIF(Under!R:R, "&gt;0")</f>
        <v>0</v>
      </c>
      <c r="H25" s="8">
        <f>COUNTIF(Both!S:S, "&gt;0")+COUNTIF(Correct!S:S, "&gt;0")+COUNTIF(Over!S:S, "&gt;0")+COUNTIF(Under!S:S, "&gt;0")</f>
        <v>238</v>
      </c>
    </row>
    <row r="26" spans="2:8" x14ac:dyDescent="0.35">
      <c r="B26" s="10" t="s">
        <v>21</v>
      </c>
      <c r="C26" s="6">
        <f>C25/(AI3+AI4+AI5+AI6)*100</f>
        <v>0</v>
      </c>
      <c r="D26" s="6">
        <f>D25/(AI3+AI4+AI5+AI6)*100</f>
        <v>100</v>
      </c>
      <c r="E26" s="6">
        <f>E25/(AI3+AI4+AI5+AI6)*100</f>
        <v>0</v>
      </c>
      <c r="F26" s="6">
        <f>F25/(AI3+AI4+AI5+AI6)*100</f>
        <v>0</v>
      </c>
      <c r="G26" s="6">
        <f>G25/(AI3+AI4+AI5+AI6)*100</f>
        <v>0</v>
      </c>
      <c r="H26" s="6">
        <f>H25/(AI3+AI4+AI5+AI6)*100</f>
        <v>82.926829268292678</v>
      </c>
    </row>
    <row r="27" spans="2:8" x14ac:dyDescent="0.35">
      <c r="B27" s="9"/>
      <c r="C27" s="4"/>
      <c r="D27" s="4"/>
      <c r="E27" s="4"/>
      <c r="F27" s="4"/>
      <c r="G27" s="4"/>
      <c r="H27" s="4"/>
    </row>
    <row r="28" spans="2:8" x14ac:dyDescent="0.35">
      <c r="B28" s="9"/>
      <c r="C28" s="16" t="s">
        <v>19</v>
      </c>
      <c r="D28" s="17"/>
      <c r="E28" s="17"/>
      <c r="F28" s="17"/>
      <c r="G28" s="17"/>
      <c r="H28" s="18"/>
    </row>
    <row r="29" spans="2:8" x14ac:dyDescent="0.35">
      <c r="B29" s="9"/>
      <c r="C29" s="3" t="s">
        <v>13</v>
      </c>
      <c r="D29" s="3" t="s">
        <v>14</v>
      </c>
      <c r="E29" s="3" t="s">
        <v>15</v>
      </c>
      <c r="F29" s="3" t="s">
        <v>27</v>
      </c>
      <c r="G29" s="3" t="s">
        <v>16</v>
      </c>
      <c r="H29" s="3" t="s">
        <v>17</v>
      </c>
    </row>
    <row r="30" spans="2:8" x14ac:dyDescent="0.35">
      <c r="B30" s="10" t="s">
        <v>20</v>
      </c>
      <c r="C30" s="8">
        <f>COUNTIF(Both!T:T, "&gt;0")+COUNTIF(Correct!T:T, "&gt;0")+COUNTIF(Over!T:T, "&gt;0")+COUNTIF(Under!T:T, "&gt;0")</f>
        <v>0</v>
      </c>
      <c r="D30" s="8">
        <f>COUNTIF(Both!U:U, "&gt;0")+COUNTIF(Correct!U:U, "&gt;0")+COUNTIF(Over!U:U, "&gt;0")+COUNTIF(Under!U:U, "&gt;0")</f>
        <v>0</v>
      </c>
      <c r="E30" s="8">
        <f>COUNTIF(Both!V:V, "&gt;0")+COUNTIF(Correct!V:V, "&gt;0")+COUNTIF(Over!V:V, "&gt;0")+COUNTIF(Under!V:V, "&gt;0")</f>
        <v>10</v>
      </c>
      <c r="F30" s="8">
        <f>COUNTIF(Both!W:W, "&gt;0")+COUNTIF(Correct!W:W, "&gt;0")+COUNTIF(Over!W:W, "&gt;0")+COUNTIF(Under!W:W, "&gt;0")</f>
        <v>0</v>
      </c>
      <c r="G30" s="8">
        <f>COUNTIF(Both!Z:Z, "&gt;0")+COUNTIF(Correct!Z:Z, "&gt;0")+COUNTIF(Over!Z:Z, "&gt;0")+COUNTIF(Under!Z:Z, "&gt;0")</f>
        <v>0</v>
      </c>
      <c r="H30" s="8">
        <f>COUNTIF(Both!AA:AA, "&gt;0")+COUNTIF(Correct!AA:AA, "&gt;0")+COUNTIF(Over!AA:AA, "&gt;0")+COUNTIF(Under!AA:AA, "&gt;0")</f>
        <v>0</v>
      </c>
    </row>
    <row r="31" spans="2:8" x14ac:dyDescent="0.35">
      <c r="B31" s="10" t="s">
        <v>21</v>
      </c>
      <c r="C31" s="6">
        <f>C30/(AI3+AI4+AI5+AI6)*100</f>
        <v>0</v>
      </c>
      <c r="D31" s="6">
        <f>D30/(AI3+AI4+AI5+AI6)*100</f>
        <v>0</v>
      </c>
      <c r="E31" s="6">
        <f>E30/(AI3+AI4+AI5+AI6)*100</f>
        <v>3.484320557491289</v>
      </c>
      <c r="F31" s="6">
        <f>F30/(AI3+AI4+AI5+AI6)*100</f>
        <v>0</v>
      </c>
      <c r="G31" s="6">
        <f>G30/(AI3+AI4+AI5+AI6)*100</f>
        <v>0</v>
      </c>
      <c r="H31" s="6">
        <f>H30/(AI3+AI4+AI5+AI6)*100</f>
        <v>0</v>
      </c>
    </row>
  </sheetData>
  <mergeCells count="21">
    <mergeCell ref="AH2:AI2"/>
    <mergeCell ref="C18:H18"/>
    <mergeCell ref="K2:P2"/>
    <mergeCell ref="K3:P3"/>
    <mergeCell ref="K7:P7"/>
    <mergeCell ref="K12:P12"/>
    <mergeCell ref="S2:X2"/>
    <mergeCell ref="S3:X3"/>
    <mergeCell ref="S7:X7"/>
    <mergeCell ref="S12:X12"/>
    <mergeCell ref="C3:H3"/>
    <mergeCell ref="C7:H7"/>
    <mergeCell ref="C12:H12"/>
    <mergeCell ref="C2:H2"/>
    <mergeCell ref="C19:H19"/>
    <mergeCell ref="C23:H23"/>
    <mergeCell ref="C28:H28"/>
    <mergeCell ref="AA2:AF2"/>
    <mergeCell ref="AA3:AF3"/>
    <mergeCell ref="AA7:AF7"/>
    <mergeCell ref="AA12:A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3A3-F14E-4BF8-B62C-3E2EDAA4EB0E}">
  <dimension ref="A1:AL1361"/>
  <sheetViews>
    <sheetView workbookViewId="0">
      <selection activeCell="AC1" sqref="AC1"/>
    </sheetView>
  </sheetViews>
  <sheetFormatPr defaultRowHeight="14.5" x14ac:dyDescent="0.35"/>
  <sheetData>
    <row r="1" spans="1:36" x14ac:dyDescent="0.35">
      <c r="AC1" s="9"/>
      <c r="AD1" s="4"/>
      <c r="AE1" s="4"/>
      <c r="AF1" s="4"/>
      <c r="AG1" s="4"/>
      <c r="AH1" s="4"/>
      <c r="AI1" s="4"/>
    </row>
    <row r="2" spans="1:36" x14ac:dyDescent="0.35">
      <c r="A2" t="s">
        <v>258</v>
      </c>
      <c r="AC2" s="9"/>
      <c r="AD2" s="21" t="s">
        <v>6</v>
      </c>
      <c r="AE2" s="21"/>
      <c r="AF2" s="21"/>
      <c r="AG2" s="21"/>
      <c r="AH2" s="21"/>
      <c r="AI2" s="21"/>
    </row>
    <row r="3" spans="1:36" x14ac:dyDescent="0.35">
      <c r="A3" t="s">
        <v>259</v>
      </c>
      <c r="B3" t="s">
        <v>260</v>
      </c>
      <c r="C3" t="s">
        <v>278</v>
      </c>
      <c r="D3" t="s">
        <v>279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273</v>
      </c>
      <c r="Z3" t="s">
        <v>275</v>
      </c>
      <c r="AA3" t="s">
        <v>276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-18.975903614457831</v>
      </c>
      <c r="AE4" s="6">
        <f t="shared" ref="AE4:AI4" si="0">AVERAGE(K:K)</f>
        <v>-4.9216867469879517</v>
      </c>
      <c r="AF4" s="6">
        <f t="shared" si="0"/>
        <v>-0.16867469879518071</v>
      </c>
      <c r="AG4" s="6">
        <f t="shared" si="0"/>
        <v>-1.7590361445783131</v>
      </c>
      <c r="AH4" s="6">
        <f t="shared" si="0"/>
        <v>0</v>
      </c>
      <c r="AI4" s="6">
        <f t="shared" si="0"/>
        <v>0.29565993101324939</v>
      </c>
    </row>
    <row r="5" spans="1:36" x14ac:dyDescent="0.35">
      <c r="A5" t="s">
        <v>280</v>
      </c>
      <c r="B5" t="s">
        <v>29</v>
      </c>
      <c r="C5" t="s">
        <v>281</v>
      </c>
      <c r="D5" t="s">
        <v>281</v>
      </c>
      <c r="E5">
        <v>5</v>
      </c>
      <c r="F5">
        <v>2</v>
      </c>
      <c r="G5">
        <v>1</v>
      </c>
      <c r="H5">
        <v>0</v>
      </c>
      <c r="I5">
        <v>0</v>
      </c>
      <c r="AC5" s="9"/>
      <c r="AD5" s="4"/>
      <c r="AE5" s="4"/>
      <c r="AF5" s="4"/>
      <c r="AG5" s="4"/>
      <c r="AH5" s="4"/>
      <c r="AI5" s="4"/>
    </row>
    <row r="6" spans="1:36" x14ac:dyDescent="0.35">
      <c r="A6" t="s">
        <v>282</v>
      </c>
      <c r="B6" t="s">
        <v>283</v>
      </c>
      <c r="C6">
        <v>9</v>
      </c>
      <c r="D6">
        <v>3.9301310043668098</v>
      </c>
      <c r="E6">
        <v>5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1" t="s">
        <v>18</v>
      </c>
      <c r="AE6" s="21"/>
      <c r="AF6" s="21"/>
      <c r="AG6" s="21"/>
      <c r="AH6" s="21"/>
      <c r="AI6" s="21"/>
    </row>
    <row r="7" spans="1:36" x14ac:dyDescent="0.35">
      <c r="A7" t="s">
        <v>282</v>
      </c>
      <c r="B7" t="s">
        <v>46</v>
      </c>
      <c r="C7">
        <v>5</v>
      </c>
      <c r="D7">
        <v>2.1834061135371101</v>
      </c>
      <c r="E7">
        <v>13</v>
      </c>
      <c r="F7">
        <v>3</v>
      </c>
      <c r="G7">
        <v>1</v>
      </c>
      <c r="H7">
        <v>1</v>
      </c>
      <c r="I7">
        <v>0</v>
      </c>
      <c r="J7">
        <v>-8</v>
      </c>
      <c r="K7">
        <v>-1</v>
      </c>
      <c r="L7">
        <v>0</v>
      </c>
      <c r="M7">
        <v>-1</v>
      </c>
      <c r="N7">
        <v>0</v>
      </c>
      <c r="O7">
        <v>0.38461538461538403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Overview!AI3</f>
        <v>166</v>
      </c>
    </row>
    <row r="8" spans="1:36" x14ac:dyDescent="0.35">
      <c r="A8" t="s">
        <v>282</v>
      </c>
      <c r="B8" t="s">
        <v>42</v>
      </c>
      <c r="C8">
        <v>5</v>
      </c>
      <c r="D8">
        <v>2.1834061135371101</v>
      </c>
      <c r="E8">
        <v>11</v>
      </c>
      <c r="F8">
        <v>3</v>
      </c>
      <c r="G8">
        <v>1</v>
      </c>
      <c r="H8">
        <v>1</v>
      </c>
      <c r="I8">
        <v>0</v>
      </c>
      <c r="J8">
        <v>-6</v>
      </c>
      <c r="K8">
        <v>-1</v>
      </c>
      <c r="L8">
        <v>0</v>
      </c>
      <c r="M8">
        <v>-1</v>
      </c>
      <c r="N8">
        <v>0</v>
      </c>
      <c r="O8">
        <v>0.45454545454545398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146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282</v>
      </c>
      <c r="B9" t="s">
        <v>284</v>
      </c>
      <c r="C9">
        <v>5</v>
      </c>
      <c r="D9">
        <v>2.1834061135371101</v>
      </c>
      <c r="E9">
        <v>35</v>
      </c>
      <c r="F9">
        <v>8</v>
      </c>
      <c r="G9">
        <v>1</v>
      </c>
      <c r="H9">
        <v>4</v>
      </c>
      <c r="I9">
        <v>0</v>
      </c>
      <c r="J9">
        <v>-30</v>
      </c>
      <c r="K9">
        <v>-6</v>
      </c>
      <c r="L9">
        <v>0</v>
      </c>
      <c r="M9">
        <v>-4</v>
      </c>
      <c r="N9">
        <v>0</v>
      </c>
      <c r="O9">
        <v>0.14285714285714199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87.951807228915655</v>
      </c>
      <c r="AH9" s="6">
        <f>AH8/AJ7*100</f>
        <v>0</v>
      </c>
      <c r="AI9" s="6">
        <f>AI8/AJ7*100</f>
        <v>0</v>
      </c>
      <c r="AJ9" s="1"/>
    </row>
    <row r="10" spans="1:36" x14ac:dyDescent="0.35">
      <c r="A10" t="s">
        <v>282</v>
      </c>
      <c r="B10" t="s">
        <v>121</v>
      </c>
      <c r="C10">
        <v>4</v>
      </c>
      <c r="D10">
        <v>1.74672489082969</v>
      </c>
      <c r="E10">
        <v>27</v>
      </c>
      <c r="F10">
        <v>7</v>
      </c>
      <c r="G10">
        <v>1</v>
      </c>
      <c r="H10">
        <v>2</v>
      </c>
      <c r="I10">
        <v>0</v>
      </c>
      <c r="J10">
        <v>-22</v>
      </c>
      <c r="K10">
        <v>-5</v>
      </c>
      <c r="L10">
        <v>0</v>
      </c>
      <c r="M10">
        <v>-2</v>
      </c>
      <c r="N10">
        <v>0</v>
      </c>
      <c r="O10">
        <v>0.18518518518518501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D10" s="4"/>
      <c r="AE10" s="4"/>
      <c r="AF10" s="4"/>
      <c r="AG10" s="4"/>
      <c r="AH10" s="4"/>
      <c r="AI10" s="4"/>
      <c r="AJ10" s="1"/>
    </row>
    <row r="11" spans="1:36" x14ac:dyDescent="0.35">
      <c r="A11" t="s">
        <v>282</v>
      </c>
      <c r="B11" t="s">
        <v>285</v>
      </c>
      <c r="C11">
        <v>4</v>
      </c>
      <c r="D11">
        <v>1.74672489082969</v>
      </c>
      <c r="E11">
        <v>96</v>
      </c>
      <c r="F11">
        <v>23</v>
      </c>
      <c r="G11">
        <v>5</v>
      </c>
      <c r="H11">
        <v>9</v>
      </c>
      <c r="I11">
        <v>0</v>
      </c>
      <c r="J11">
        <v>-91</v>
      </c>
      <c r="K11">
        <v>-21</v>
      </c>
      <c r="L11">
        <v>-4</v>
      </c>
      <c r="M11">
        <v>-9</v>
      </c>
      <c r="N11">
        <v>0</v>
      </c>
      <c r="O11">
        <v>5.2083333333333301E-2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 s="9"/>
      <c r="AD11" s="21" t="s">
        <v>19</v>
      </c>
      <c r="AE11" s="21"/>
      <c r="AF11" s="21"/>
      <c r="AG11" s="21"/>
      <c r="AH11" s="21"/>
      <c r="AI11" s="21"/>
      <c r="AJ11" s="1"/>
    </row>
    <row r="12" spans="1:36" x14ac:dyDescent="0.35">
      <c r="A12" t="s">
        <v>282</v>
      </c>
      <c r="B12" t="s">
        <v>51</v>
      </c>
      <c r="C12">
        <v>3</v>
      </c>
      <c r="D12">
        <v>1.31004366812227</v>
      </c>
      <c r="E12">
        <v>13</v>
      </c>
      <c r="F12">
        <v>3</v>
      </c>
      <c r="G12">
        <v>1</v>
      </c>
      <c r="H12">
        <v>1</v>
      </c>
      <c r="I12">
        <v>0</v>
      </c>
      <c r="J12">
        <v>-8</v>
      </c>
      <c r="K12">
        <v>-1</v>
      </c>
      <c r="L12">
        <v>0</v>
      </c>
      <c r="M12">
        <v>-1</v>
      </c>
      <c r="N12">
        <v>0</v>
      </c>
      <c r="O12">
        <v>0.38461538461538403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Overview!AI3</f>
        <v>166</v>
      </c>
    </row>
    <row r="13" spans="1:36" x14ac:dyDescent="0.35">
      <c r="A13" t="s">
        <v>282</v>
      </c>
      <c r="B13" t="s">
        <v>131</v>
      </c>
      <c r="C13">
        <v>3</v>
      </c>
      <c r="D13">
        <v>1.31004366812227</v>
      </c>
      <c r="E13">
        <v>27</v>
      </c>
      <c r="F13">
        <v>7</v>
      </c>
      <c r="G13">
        <v>1</v>
      </c>
      <c r="H13">
        <v>2</v>
      </c>
      <c r="I13">
        <v>0</v>
      </c>
      <c r="J13">
        <v>-22</v>
      </c>
      <c r="K13">
        <v>-5</v>
      </c>
      <c r="L13">
        <v>0</v>
      </c>
      <c r="M13">
        <v>-2</v>
      </c>
      <c r="N13">
        <v>0</v>
      </c>
      <c r="O13">
        <v>0.18518518518518501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10" t="s">
        <v>20</v>
      </c>
      <c r="AD13" s="8">
        <f>COUNTIF(V:V, "&gt;0")</f>
        <v>3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x14ac:dyDescent="0.35">
      <c r="A14" t="s">
        <v>282</v>
      </c>
      <c r="B14" t="s">
        <v>83</v>
      </c>
      <c r="C14">
        <v>3</v>
      </c>
      <c r="D14">
        <v>1.31004366812227</v>
      </c>
      <c r="E14">
        <v>19</v>
      </c>
      <c r="F14">
        <v>7</v>
      </c>
      <c r="G14">
        <v>1</v>
      </c>
      <c r="H14">
        <v>1</v>
      </c>
      <c r="I14">
        <v>0</v>
      </c>
      <c r="J14">
        <v>-14</v>
      </c>
      <c r="K14">
        <v>-5</v>
      </c>
      <c r="L14">
        <v>0</v>
      </c>
      <c r="M14">
        <v>-1</v>
      </c>
      <c r="N14">
        <v>0</v>
      </c>
      <c r="O14">
        <v>0.26315789473684198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10" t="s">
        <v>21</v>
      </c>
      <c r="AD14" s="6">
        <f>AD13/AJ12*100</f>
        <v>1.8072289156626504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5" spans="1:36" x14ac:dyDescent="0.35">
      <c r="A15" t="s">
        <v>282</v>
      </c>
      <c r="B15" t="s">
        <v>84</v>
      </c>
      <c r="C15">
        <v>3</v>
      </c>
      <c r="D15">
        <v>1.31004366812227</v>
      </c>
      <c r="E15">
        <v>19</v>
      </c>
      <c r="F15">
        <v>7</v>
      </c>
      <c r="G15">
        <v>1</v>
      </c>
      <c r="H15">
        <v>1</v>
      </c>
      <c r="I15">
        <v>0</v>
      </c>
      <c r="J15">
        <v>-14</v>
      </c>
      <c r="K15">
        <v>-5</v>
      </c>
      <c r="L15">
        <v>0</v>
      </c>
      <c r="M15">
        <v>-1</v>
      </c>
      <c r="N15">
        <v>0</v>
      </c>
      <c r="O15">
        <v>0.26315789473684198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282</v>
      </c>
      <c r="B16" t="s">
        <v>48</v>
      </c>
      <c r="C16">
        <v>3</v>
      </c>
      <c r="D16">
        <v>1.31004366812227</v>
      </c>
      <c r="E16">
        <v>13</v>
      </c>
      <c r="F16">
        <v>3</v>
      </c>
      <c r="G16">
        <v>1</v>
      </c>
      <c r="H16">
        <v>1</v>
      </c>
      <c r="I16">
        <v>0</v>
      </c>
      <c r="J16">
        <v>-8</v>
      </c>
      <c r="K16">
        <v>-1</v>
      </c>
      <c r="L16">
        <v>0</v>
      </c>
      <c r="M16">
        <v>-1</v>
      </c>
      <c r="N16">
        <v>0</v>
      </c>
      <c r="O16">
        <v>0.38461538461538403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D16" s="5" t="s">
        <v>341</v>
      </c>
    </row>
    <row r="17" spans="1:38" ht="14.5" customHeight="1" x14ac:dyDescent="0.35">
      <c r="A17" t="s">
        <v>282</v>
      </c>
      <c r="B17" t="s">
        <v>286</v>
      </c>
      <c r="C17">
        <v>3</v>
      </c>
      <c r="D17">
        <v>1.31004366812227</v>
      </c>
      <c r="E17">
        <v>21</v>
      </c>
      <c r="F17">
        <v>6</v>
      </c>
      <c r="G17">
        <v>1</v>
      </c>
      <c r="H17">
        <v>2</v>
      </c>
      <c r="I17">
        <v>0</v>
      </c>
      <c r="J17">
        <v>-16</v>
      </c>
      <c r="K17">
        <v>-4</v>
      </c>
      <c r="L17">
        <v>0</v>
      </c>
      <c r="M17">
        <v>-2</v>
      </c>
      <c r="N17">
        <v>0</v>
      </c>
      <c r="O17">
        <v>0.238095238095238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D17" s="14">
        <v>1</v>
      </c>
      <c r="AE17" s="14">
        <v>2</v>
      </c>
      <c r="AF17" s="14">
        <v>3</v>
      </c>
      <c r="AG17" s="14">
        <v>4</v>
      </c>
      <c r="AH17" s="14">
        <v>5</v>
      </c>
      <c r="AI17" s="14">
        <v>6</v>
      </c>
      <c r="AJ17" s="14">
        <v>7</v>
      </c>
      <c r="AK17" s="14">
        <v>8</v>
      </c>
      <c r="AL17" s="14">
        <v>9</v>
      </c>
    </row>
    <row r="18" spans="1:38" x14ac:dyDescent="0.35">
      <c r="A18" t="s">
        <v>282</v>
      </c>
      <c r="B18" t="s">
        <v>143</v>
      </c>
      <c r="C18">
        <v>3</v>
      </c>
      <c r="D18">
        <v>1.31004366812227</v>
      </c>
      <c r="E18">
        <v>29</v>
      </c>
      <c r="F18">
        <v>7</v>
      </c>
      <c r="G18">
        <v>1</v>
      </c>
      <c r="H18">
        <v>3</v>
      </c>
      <c r="I18">
        <v>0</v>
      </c>
      <c r="J18">
        <v>-24</v>
      </c>
      <c r="K18">
        <v>-5</v>
      </c>
      <c r="L18">
        <v>0</v>
      </c>
      <c r="M18">
        <v>-3</v>
      </c>
      <c r="N18">
        <v>0</v>
      </c>
      <c r="O18">
        <v>0.17241379310344801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COUNTIF(M:M, "&lt;0")</f>
        <v>146</v>
      </c>
      <c r="AD18" s="15">
        <f>COUNTIF(M:M, "=-1")</f>
        <v>68</v>
      </c>
      <c r="AE18" s="15">
        <f>COUNTIF(M:M, "=-2")</f>
        <v>41</v>
      </c>
      <c r="AF18" s="15">
        <f>COUNTIF(M:M, "=-3")</f>
        <v>23</v>
      </c>
      <c r="AG18" s="15">
        <f>COUNTIF(M:M, "=-4")</f>
        <v>8</v>
      </c>
      <c r="AH18" s="15">
        <f>COUNTIF(M:M, "=-5")</f>
        <v>2</v>
      </c>
      <c r="AI18" s="15">
        <f>COUNTIF(M:M, "=-6")</f>
        <v>1</v>
      </c>
      <c r="AJ18" s="15">
        <f>COUNTIF(M:M, "=-7")</f>
        <v>1</v>
      </c>
      <c r="AK18" s="15">
        <f>COUNTIF(M:M, "=-8")</f>
        <v>0</v>
      </c>
      <c r="AL18" s="15">
        <f>COUNTIF(M:M, "=-9")</f>
        <v>2</v>
      </c>
    </row>
    <row r="19" spans="1:38" x14ac:dyDescent="0.35">
      <c r="A19" t="s">
        <v>282</v>
      </c>
      <c r="B19" t="s">
        <v>85</v>
      </c>
      <c r="C19">
        <v>3</v>
      </c>
      <c r="D19">
        <v>1.31004366812227</v>
      </c>
      <c r="E19">
        <v>20</v>
      </c>
      <c r="F19">
        <v>7</v>
      </c>
      <c r="G19">
        <v>1</v>
      </c>
      <c r="H19">
        <v>1</v>
      </c>
      <c r="I19">
        <v>0</v>
      </c>
      <c r="J19">
        <v>-15</v>
      </c>
      <c r="K19">
        <v>-5</v>
      </c>
      <c r="L19">
        <v>0</v>
      </c>
      <c r="M19">
        <v>-1</v>
      </c>
      <c r="N19">
        <v>0</v>
      </c>
      <c r="O19">
        <v>0.25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D19">
        <f>AD18+AE18+AF18+AG18+AH18+AI18+AJ18+AK18+AL18</f>
        <v>146</v>
      </c>
    </row>
    <row r="20" spans="1:38" x14ac:dyDescent="0.35">
      <c r="A20" t="s">
        <v>282</v>
      </c>
      <c r="B20" t="s">
        <v>166</v>
      </c>
      <c r="C20">
        <v>2</v>
      </c>
      <c r="D20">
        <v>0.87336244541484698</v>
      </c>
      <c r="E20">
        <v>37</v>
      </c>
      <c r="F20">
        <v>9</v>
      </c>
      <c r="G20">
        <v>3</v>
      </c>
      <c r="H20">
        <v>3</v>
      </c>
      <c r="I20">
        <v>0</v>
      </c>
      <c r="J20">
        <v>-32</v>
      </c>
      <c r="K20">
        <v>-7</v>
      </c>
      <c r="L20">
        <v>-2</v>
      </c>
      <c r="M20">
        <v>-3</v>
      </c>
      <c r="N20">
        <v>0</v>
      </c>
      <c r="O20">
        <v>0.135135135135135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282</v>
      </c>
      <c r="B21" t="s">
        <v>287</v>
      </c>
      <c r="C21">
        <v>2</v>
      </c>
      <c r="D21">
        <v>0.87336244541484698</v>
      </c>
      <c r="E21">
        <v>11</v>
      </c>
      <c r="F21">
        <v>4</v>
      </c>
      <c r="G21">
        <v>1</v>
      </c>
      <c r="H21">
        <v>0</v>
      </c>
      <c r="I21">
        <v>0</v>
      </c>
      <c r="J21">
        <v>-6</v>
      </c>
      <c r="K21">
        <v>-2</v>
      </c>
      <c r="L21">
        <v>0</v>
      </c>
      <c r="M21">
        <v>0</v>
      </c>
      <c r="N21">
        <v>0</v>
      </c>
      <c r="O21">
        <v>0.45454545454545398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38" x14ac:dyDescent="0.35">
      <c r="A22" t="s">
        <v>282</v>
      </c>
      <c r="B22" t="s">
        <v>288</v>
      </c>
      <c r="C22">
        <v>2</v>
      </c>
      <c r="D22">
        <v>0.87336244541484698</v>
      </c>
      <c r="E22">
        <v>5</v>
      </c>
      <c r="F22">
        <v>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38" x14ac:dyDescent="0.35">
      <c r="A23" t="s">
        <v>282</v>
      </c>
      <c r="B23" t="s">
        <v>148</v>
      </c>
      <c r="C23">
        <v>2</v>
      </c>
      <c r="D23">
        <v>0.87336244541484698</v>
      </c>
      <c r="E23">
        <v>29</v>
      </c>
      <c r="F23">
        <v>11</v>
      </c>
      <c r="G23">
        <v>2</v>
      </c>
      <c r="H23">
        <v>1</v>
      </c>
      <c r="I23">
        <v>0</v>
      </c>
      <c r="J23">
        <v>-24</v>
      </c>
      <c r="K23">
        <v>-9</v>
      </c>
      <c r="L23">
        <v>-1</v>
      </c>
      <c r="M23">
        <v>-1</v>
      </c>
      <c r="N23">
        <v>0</v>
      </c>
      <c r="O23">
        <v>0.17241379310344801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8" x14ac:dyDescent="0.35">
      <c r="A24" t="s">
        <v>282</v>
      </c>
      <c r="B24" t="s">
        <v>116</v>
      </c>
      <c r="C24">
        <v>2</v>
      </c>
      <c r="D24">
        <v>0.87336244541484698</v>
      </c>
      <c r="E24">
        <v>24</v>
      </c>
      <c r="F24">
        <v>7</v>
      </c>
      <c r="G24">
        <v>0</v>
      </c>
      <c r="H24">
        <v>2</v>
      </c>
      <c r="I24">
        <v>0</v>
      </c>
      <c r="J24">
        <v>-19</v>
      </c>
      <c r="K24">
        <v>-5</v>
      </c>
      <c r="L24">
        <v>1</v>
      </c>
      <c r="M24">
        <v>-2</v>
      </c>
      <c r="N24">
        <v>0</v>
      </c>
      <c r="O24">
        <v>0.20833333333333301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ht="14.5" customHeight="1" x14ac:dyDescent="0.35">
      <c r="A25" t="s">
        <v>282</v>
      </c>
      <c r="B25" t="s">
        <v>38</v>
      </c>
      <c r="C25">
        <v>2</v>
      </c>
      <c r="D25">
        <v>0.87336244541484698</v>
      </c>
      <c r="E25">
        <v>10</v>
      </c>
      <c r="F25">
        <v>3</v>
      </c>
      <c r="G25">
        <v>0</v>
      </c>
      <c r="H25">
        <v>1</v>
      </c>
      <c r="I25">
        <v>0</v>
      </c>
      <c r="J25">
        <v>-5</v>
      </c>
      <c r="K25">
        <v>-1</v>
      </c>
      <c r="L25">
        <v>1</v>
      </c>
      <c r="M25">
        <v>-1</v>
      </c>
      <c r="N25">
        <v>0</v>
      </c>
      <c r="O25">
        <v>0.5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282</v>
      </c>
      <c r="B26" t="s">
        <v>89</v>
      </c>
      <c r="C26">
        <v>2</v>
      </c>
      <c r="D26">
        <v>0.87336244541484698</v>
      </c>
      <c r="E26">
        <v>19</v>
      </c>
      <c r="F26">
        <v>4</v>
      </c>
      <c r="G26">
        <v>1</v>
      </c>
      <c r="H26">
        <v>2</v>
      </c>
      <c r="I26">
        <v>0</v>
      </c>
      <c r="J26">
        <v>-14</v>
      </c>
      <c r="K26">
        <v>-2</v>
      </c>
      <c r="L26">
        <v>0</v>
      </c>
      <c r="M26">
        <v>-2</v>
      </c>
      <c r="N26">
        <v>0</v>
      </c>
      <c r="O26">
        <v>0.26315789473684198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282</v>
      </c>
      <c r="B27" t="s">
        <v>56</v>
      </c>
      <c r="C27">
        <v>2</v>
      </c>
      <c r="D27">
        <v>0.87336244541484698</v>
      </c>
      <c r="E27">
        <v>13</v>
      </c>
      <c r="F27">
        <v>6</v>
      </c>
      <c r="G27">
        <v>1</v>
      </c>
      <c r="H27">
        <v>0</v>
      </c>
      <c r="I27">
        <v>0</v>
      </c>
      <c r="J27">
        <v>-8</v>
      </c>
      <c r="K27">
        <v>-4</v>
      </c>
      <c r="L27">
        <v>0</v>
      </c>
      <c r="M27">
        <v>0</v>
      </c>
      <c r="N27">
        <v>0</v>
      </c>
      <c r="O27">
        <v>0.38461538461538403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282</v>
      </c>
      <c r="B28" t="s">
        <v>289</v>
      </c>
      <c r="C28">
        <v>2</v>
      </c>
      <c r="D28">
        <v>0.87336244541484698</v>
      </c>
      <c r="E28">
        <v>19</v>
      </c>
      <c r="F28">
        <v>4</v>
      </c>
      <c r="G28">
        <v>1</v>
      </c>
      <c r="H28">
        <v>2</v>
      </c>
      <c r="I28">
        <v>0</v>
      </c>
      <c r="J28">
        <v>-14</v>
      </c>
      <c r="K28">
        <v>-2</v>
      </c>
      <c r="L28">
        <v>0</v>
      </c>
      <c r="M28">
        <v>-2</v>
      </c>
      <c r="N28">
        <v>0</v>
      </c>
      <c r="O28">
        <v>0.26315789473684198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282</v>
      </c>
      <c r="B29" t="s">
        <v>119</v>
      </c>
      <c r="C29">
        <v>2</v>
      </c>
      <c r="D29">
        <v>0.87336244541484698</v>
      </c>
      <c r="E29">
        <v>24</v>
      </c>
      <c r="F29">
        <v>7</v>
      </c>
      <c r="G29">
        <v>0</v>
      </c>
      <c r="H29">
        <v>2</v>
      </c>
      <c r="I29">
        <v>0</v>
      </c>
      <c r="J29">
        <v>-19</v>
      </c>
      <c r="K29">
        <v>-5</v>
      </c>
      <c r="L29">
        <v>1</v>
      </c>
      <c r="M29">
        <v>-2</v>
      </c>
      <c r="N29">
        <v>0</v>
      </c>
      <c r="O29">
        <v>0.20833333333333301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38" x14ac:dyDescent="0.35">
      <c r="A30" t="s">
        <v>282</v>
      </c>
      <c r="B30" t="s">
        <v>34</v>
      </c>
      <c r="C30">
        <v>2</v>
      </c>
      <c r="D30">
        <v>0.87336244541484698</v>
      </c>
      <c r="E30">
        <v>9</v>
      </c>
      <c r="F30">
        <v>2</v>
      </c>
      <c r="G30">
        <v>0</v>
      </c>
      <c r="H30">
        <v>1</v>
      </c>
      <c r="I30">
        <v>0</v>
      </c>
      <c r="J30">
        <v>-4</v>
      </c>
      <c r="K30">
        <v>0</v>
      </c>
      <c r="L30">
        <v>1</v>
      </c>
      <c r="M30">
        <v>-1</v>
      </c>
      <c r="N30">
        <v>0</v>
      </c>
      <c r="O30">
        <v>0.55555555555555503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282</v>
      </c>
      <c r="B31" t="s">
        <v>115</v>
      </c>
      <c r="C31">
        <v>2</v>
      </c>
      <c r="D31">
        <v>0.87336244541484698</v>
      </c>
      <c r="E31">
        <v>27</v>
      </c>
      <c r="F31">
        <v>7</v>
      </c>
      <c r="G31">
        <v>1</v>
      </c>
      <c r="H31">
        <v>2</v>
      </c>
      <c r="I31">
        <v>0</v>
      </c>
      <c r="J31">
        <v>-22</v>
      </c>
      <c r="K31">
        <v>-5</v>
      </c>
      <c r="L31">
        <v>0</v>
      </c>
      <c r="M31">
        <v>-2</v>
      </c>
      <c r="N31">
        <v>0</v>
      </c>
      <c r="O31">
        <v>0.18518518518518501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282</v>
      </c>
      <c r="B32" t="s">
        <v>60</v>
      </c>
      <c r="C32">
        <v>2</v>
      </c>
      <c r="D32">
        <v>0.87336244541484698</v>
      </c>
      <c r="E32">
        <v>13</v>
      </c>
      <c r="F32">
        <v>6</v>
      </c>
      <c r="G32">
        <v>1</v>
      </c>
      <c r="H32">
        <v>0</v>
      </c>
      <c r="I32">
        <v>0</v>
      </c>
      <c r="J32">
        <v>-8</v>
      </c>
      <c r="K32">
        <v>-4</v>
      </c>
      <c r="L32">
        <v>0</v>
      </c>
      <c r="M32">
        <v>0</v>
      </c>
      <c r="N32">
        <v>0</v>
      </c>
      <c r="O32">
        <v>0.38461538461538403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282</v>
      </c>
      <c r="B33" t="s">
        <v>32</v>
      </c>
      <c r="C33">
        <v>2</v>
      </c>
      <c r="D33">
        <v>0.87336244541484698</v>
      </c>
      <c r="E33">
        <v>5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282</v>
      </c>
      <c r="B34" t="s">
        <v>126</v>
      </c>
      <c r="C34">
        <v>2</v>
      </c>
      <c r="D34">
        <v>0.87336244541484698</v>
      </c>
      <c r="E34">
        <v>25</v>
      </c>
      <c r="F34">
        <v>5</v>
      </c>
      <c r="G34">
        <v>1</v>
      </c>
      <c r="H34">
        <v>3</v>
      </c>
      <c r="I34">
        <v>0</v>
      </c>
      <c r="J34">
        <v>-20</v>
      </c>
      <c r="K34">
        <v>-3</v>
      </c>
      <c r="L34">
        <v>0</v>
      </c>
      <c r="M34">
        <v>-3</v>
      </c>
      <c r="N34">
        <v>0</v>
      </c>
      <c r="O34">
        <v>0.2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282</v>
      </c>
      <c r="B35" t="s">
        <v>137</v>
      </c>
      <c r="C35">
        <v>2</v>
      </c>
      <c r="D35">
        <v>0.87336244541484698</v>
      </c>
      <c r="E35">
        <v>29</v>
      </c>
      <c r="F35">
        <v>9</v>
      </c>
      <c r="G35">
        <v>1</v>
      </c>
      <c r="H35">
        <v>2</v>
      </c>
      <c r="I35">
        <v>0</v>
      </c>
      <c r="J35">
        <v>-24</v>
      </c>
      <c r="K35">
        <v>-7</v>
      </c>
      <c r="L35">
        <v>0</v>
      </c>
      <c r="M35">
        <v>-2</v>
      </c>
      <c r="N35">
        <v>0</v>
      </c>
      <c r="O35">
        <v>0.17241379310344801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282</v>
      </c>
      <c r="B36" t="s">
        <v>47</v>
      </c>
      <c r="C36">
        <v>2</v>
      </c>
      <c r="D36">
        <v>0.87336244541484698</v>
      </c>
      <c r="E36">
        <v>13</v>
      </c>
      <c r="F36">
        <v>3</v>
      </c>
      <c r="G36">
        <v>1</v>
      </c>
      <c r="H36">
        <v>1</v>
      </c>
      <c r="I36">
        <v>0</v>
      </c>
      <c r="J36">
        <v>-8</v>
      </c>
      <c r="K36">
        <v>-1</v>
      </c>
      <c r="L36">
        <v>0</v>
      </c>
      <c r="M36">
        <v>-1</v>
      </c>
      <c r="N36">
        <v>0</v>
      </c>
      <c r="O36">
        <v>0.38461538461538403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282</v>
      </c>
      <c r="B37" t="s">
        <v>290</v>
      </c>
      <c r="C37">
        <v>2</v>
      </c>
      <c r="D37">
        <v>0.87336244541484698</v>
      </c>
      <c r="E37">
        <v>72</v>
      </c>
      <c r="F37">
        <v>17</v>
      </c>
      <c r="G37">
        <v>4</v>
      </c>
      <c r="H37">
        <v>7</v>
      </c>
      <c r="I37">
        <v>0</v>
      </c>
      <c r="J37">
        <v>-67</v>
      </c>
      <c r="K37">
        <v>-15</v>
      </c>
      <c r="L37">
        <v>-3</v>
      </c>
      <c r="M37">
        <v>-7</v>
      </c>
      <c r="N37">
        <v>0</v>
      </c>
      <c r="O37">
        <v>6.9444444444444406E-2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282</v>
      </c>
      <c r="B38" t="s">
        <v>291</v>
      </c>
      <c r="C38">
        <v>2</v>
      </c>
      <c r="D38">
        <v>0.87336244541484698</v>
      </c>
      <c r="E38">
        <v>17</v>
      </c>
      <c r="F38">
        <v>4</v>
      </c>
      <c r="G38">
        <v>1</v>
      </c>
      <c r="H38">
        <v>2</v>
      </c>
      <c r="I38">
        <v>0</v>
      </c>
      <c r="J38">
        <v>-12</v>
      </c>
      <c r="K38">
        <v>-2</v>
      </c>
      <c r="L38">
        <v>0</v>
      </c>
      <c r="M38">
        <v>-2</v>
      </c>
      <c r="N38">
        <v>0</v>
      </c>
      <c r="O38">
        <v>0.29411764705882298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282</v>
      </c>
      <c r="B39" t="s">
        <v>292</v>
      </c>
      <c r="C39">
        <v>2</v>
      </c>
      <c r="D39">
        <v>0.87336244541484698</v>
      </c>
      <c r="E39">
        <v>5</v>
      </c>
      <c r="F39">
        <v>2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282</v>
      </c>
      <c r="B40" t="s">
        <v>79</v>
      </c>
      <c r="C40">
        <v>2</v>
      </c>
      <c r="D40">
        <v>0.87336244541484698</v>
      </c>
      <c r="E40">
        <v>19</v>
      </c>
      <c r="F40">
        <v>7</v>
      </c>
      <c r="G40">
        <v>1</v>
      </c>
      <c r="H40">
        <v>1</v>
      </c>
      <c r="I40">
        <v>0</v>
      </c>
      <c r="J40">
        <v>-14</v>
      </c>
      <c r="K40">
        <v>-5</v>
      </c>
      <c r="L40">
        <v>0</v>
      </c>
      <c r="M40">
        <v>-1</v>
      </c>
      <c r="N40">
        <v>0</v>
      </c>
      <c r="O40">
        <v>0.26315789473684198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282</v>
      </c>
      <c r="B41" t="s">
        <v>136</v>
      </c>
      <c r="C41">
        <v>1</v>
      </c>
      <c r="D41">
        <v>0.43668122270742299</v>
      </c>
      <c r="E41">
        <v>30</v>
      </c>
      <c r="F41">
        <v>14</v>
      </c>
      <c r="G41">
        <v>1</v>
      </c>
      <c r="H41">
        <v>1</v>
      </c>
      <c r="I41">
        <v>0</v>
      </c>
      <c r="J41">
        <v>-25</v>
      </c>
      <c r="K41">
        <v>-12</v>
      </c>
      <c r="L41">
        <v>0</v>
      </c>
      <c r="M41">
        <v>-1</v>
      </c>
      <c r="N41">
        <v>0</v>
      </c>
      <c r="O41">
        <v>0.16666666666666599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282</v>
      </c>
      <c r="B42" t="s">
        <v>90</v>
      </c>
      <c r="C42">
        <v>1</v>
      </c>
      <c r="D42">
        <v>0.43668122270742299</v>
      </c>
      <c r="E42">
        <v>23</v>
      </c>
      <c r="F42">
        <v>5</v>
      </c>
      <c r="G42">
        <v>1</v>
      </c>
      <c r="H42">
        <v>2</v>
      </c>
      <c r="I42">
        <v>0</v>
      </c>
      <c r="J42">
        <v>-18</v>
      </c>
      <c r="K42">
        <v>-3</v>
      </c>
      <c r="L42">
        <v>0</v>
      </c>
      <c r="M42">
        <v>-2</v>
      </c>
      <c r="N42">
        <v>0</v>
      </c>
      <c r="O42">
        <v>0.217391304347826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282</v>
      </c>
      <c r="B43" t="s">
        <v>293</v>
      </c>
      <c r="C43">
        <v>1</v>
      </c>
      <c r="D43">
        <v>0.43668122270742299</v>
      </c>
      <c r="E43">
        <v>55</v>
      </c>
      <c r="F43">
        <v>13</v>
      </c>
      <c r="G43">
        <v>4</v>
      </c>
      <c r="H43">
        <v>5</v>
      </c>
      <c r="I43">
        <v>0</v>
      </c>
      <c r="J43">
        <v>-50</v>
      </c>
      <c r="K43">
        <v>-11</v>
      </c>
      <c r="L43">
        <v>-3</v>
      </c>
      <c r="M43">
        <v>-5</v>
      </c>
      <c r="N43">
        <v>0</v>
      </c>
      <c r="O43">
        <v>9.0909090909090898E-2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282</v>
      </c>
      <c r="B44" t="s">
        <v>99</v>
      </c>
      <c r="C44">
        <v>1</v>
      </c>
      <c r="D44">
        <v>0.43668122270742299</v>
      </c>
      <c r="E44">
        <v>23</v>
      </c>
      <c r="F44">
        <v>5</v>
      </c>
      <c r="G44">
        <v>1</v>
      </c>
      <c r="H44">
        <v>2</v>
      </c>
      <c r="I44">
        <v>0</v>
      </c>
      <c r="J44">
        <v>-18</v>
      </c>
      <c r="K44">
        <v>-3</v>
      </c>
      <c r="L44">
        <v>0</v>
      </c>
      <c r="M44">
        <v>-2</v>
      </c>
      <c r="N44">
        <v>0</v>
      </c>
      <c r="O44">
        <v>0.217391304347826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282</v>
      </c>
      <c r="B45" t="s">
        <v>130</v>
      </c>
      <c r="C45">
        <v>1</v>
      </c>
      <c r="D45">
        <v>0.43668122270742299</v>
      </c>
      <c r="E45">
        <v>27</v>
      </c>
      <c r="F45">
        <v>7</v>
      </c>
      <c r="G45">
        <v>1</v>
      </c>
      <c r="H45">
        <v>2</v>
      </c>
      <c r="I45">
        <v>0</v>
      </c>
      <c r="J45">
        <v>-22</v>
      </c>
      <c r="K45">
        <v>-5</v>
      </c>
      <c r="L45">
        <v>0</v>
      </c>
      <c r="M45">
        <v>-2</v>
      </c>
      <c r="N45">
        <v>0</v>
      </c>
      <c r="O45">
        <v>0.18518518518518501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282</v>
      </c>
      <c r="B46" t="s">
        <v>138</v>
      </c>
      <c r="C46">
        <v>1</v>
      </c>
      <c r="D46">
        <v>0.43668122270742299</v>
      </c>
      <c r="E46">
        <v>25</v>
      </c>
      <c r="F46">
        <v>9</v>
      </c>
      <c r="G46">
        <v>1</v>
      </c>
      <c r="H46">
        <v>1</v>
      </c>
      <c r="I46">
        <v>0</v>
      </c>
      <c r="J46">
        <v>-20</v>
      </c>
      <c r="K46">
        <v>-7</v>
      </c>
      <c r="L46">
        <v>0</v>
      </c>
      <c r="M46">
        <v>-1</v>
      </c>
      <c r="N46">
        <v>0</v>
      </c>
      <c r="O46">
        <v>0.2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282</v>
      </c>
      <c r="B47" t="s">
        <v>58</v>
      </c>
      <c r="C47">
        <v>1</v>
      </c>
      <c r="D47">
        <v>0.43668122270742299</v>
      </c>
      <c r="E47">
        <v>14</v>
      </c>
      <c r="F47">
        <v>3</v>
      </c>
      <c r="G47">
        <v>1</v>
      </c>
      <c r="H47">
        <v>1</v>
      </c>
      <c r="I47">
        <v>0</v>
      </c>
      <c r="J47">
        <v>-9</v>
      </c>
      <c r="K47">
        <v>-1</v>
      </c>
      <c r="L47">
        <v>0</v>
      </c>
      <c r="M47">
        <v>-1</v>
      </c>
      <c r="N47">
        <v>0</v>
      </c>
      <c r="O47">
        <v>0.35714285714285698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282</v>
      </c>
      <c r="B48" t="s">
        <v>294</v>
      </c>
      <c r="C48">
        <v>1</v>
      </c>
      <c r="D48">
        <v>0.43668122270742299</v>
      </c>
      <c r="E48">
        <v>17</v>
      </c>
      <c r="F48">
        <v>4</v>
      </c>
      <c r="G48">
        <v>1</v>
      </c>
      <c r="H48">
        <v>2</v>
      </c>
      <c r="I48">
        <v>0</v>
      </c>
      <c r="J48">
        <v>-12</v>
      </c>
      <c r="K48">
        <v>-2</v>
      </c>
      <c r="L48">
        <v>0</v>
      </c>
      <c r="M48">
        <v>-2</v>
      </c>
      <c r="N48">
        <v>0</v>
      </c>
      <c r="O48">
        <v>0.29411764705882298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282</v>
      </c>
      <c r="B49" t="s">
        <v>295</v>
      </c>
      <c r="C49">
        <v>1</v>
      </c>
      <c r="D49">
        <v>0.43668122270742299</v>
      </c>
      <c r="E49">
        <v>42</v>
      </c>
      <c r="F49">
        <v>11</v>
      </c>
      <c r="G49">
        <v>1</v>
      </c>
      <c r="H49">
        <v>4</v>
      </c>
      <c r="I49">
        <v>0</v>
      </c>
      <c r="J49">
        <v>-37</v>
      </c>
      <c r="K49">
        <v>-9</v>
      </c>
      <c r="L49">
        <v>0</v>
      </c>
      <c r="M49">
        <v>-4</v>
      </c>
      <c r="N49">
        <v>0</v>
      </c>
      <c r="O49">
        <v>0.119047619047619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t="s">
        <v>282</v>
      </c>
      <c r="B50" t="s">
        <v>76</v>
      </c>
      <c r="C50">
        <v>1</v>
      </c>
      <c r="D50">
        <v>0.43668122270742299</v>
      </c>
      <c r="E50">
        <v>19</v>
      </c>
      <c r="F50">
        <v>6</v>
      </c>
      <c r="G50">
        <v>1</v>
      </c>
      <c r="H50">
        <v>1</v>
      </c>
      <c r="I50">
        <v>0</v>
      </c>
      <c r="J50">
        <v>-14</v>
      </c>
      <c r="K50">
        <v>-4</v>
      </c>
      <c r="L50">
        <v>0</v>
      </c>
      <c r="M50">
        <v>-1</v>
      </c>
      <c r="N50">
        <v>0</v>
      </c>
      <c r="O50">
        <v>0.26315789473684198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282</v>
      </c>
      <c r="B51" t="s">
        <v>160</v>
      </c>
      <c r="C51">
        <v>1</v>
      </c>
      <c r="D51">
        <v>0.43668122270742299</v>
      </c>
      <c r="E51">
        <v>35</v>
      </c>
      <c r="F51">
        <v>17</v>
      </c>
      <c r="G51">
        <v>1</v>
      </c>
      <c r="H51">
        <v>1</v>
      </c>
      <c r="I51">
        <v>0</v>
      </c>
      <c r="J51">
        <v>-30</v>
      </c>
      <c r="K51">
        <v>-15</v>
      </c>
      <c r="L51">
        <v>0</v>
      </c>
      <c r="M51">
        <v>-1</v>
      </c>
      <c r="N51">
        <v>0</v>
      </c>
      <c r="O51">
        <v>0.14285714285714199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5">
      <c r="A52" t="s">
        <v>282</v>
      </c>
      <c r="B52" t="s">
        <v>64</v>
      </c>
      <c r="C52">
        <v>1</v>
      </c>
      <c r="D52">
        <v>0.43668122270742299</v>
      </c>
      <c r="E52">
        <v>15</v>
      </c>
      <c r="F52">
        <v>5</v>
      </c>
      <c r="G52">
        <v>1</v>
      </c>
      <c r="H52">
        <v>1</v>
      </c>
      <c r="I52">
        <v>0</v>
      </c>
      <c r="J52">
        <v>-10</v>
      </c>
      <c r="K52">
        <v>-3</v>
      </c>
      <c r="L52">
        <v>0</v>
      </c>
      <c r="M52">
        <v>-1</v>
      </c>
      <c r="N52">
        <v>0</v>
      </c>
      <c r="O52">
        <v>0.33333333333333298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282</v>
      </c>
      <c r="B53" t="s">
        <v>141</v>
      </c>
      <c r="C53">
        <v>1</v>
      </c>
      <c r="D53">
        <v>0.43668122270742299</v>
      </c>
      <c r="E53">
        <v>29</v>
      </c>
      <c r="F53">
        <v>7</v>
      </c>
      <c r="G53">
        <v>1</v>
      </c>
      <c r="H53">
        <v>3</v>
      </c>
      <c r="I53">
        <v>0</v>
      </c>
      <c r="J53">
        <v>-24</v>
      </c>
      <c r="K53">
        <v>-5</v>
      </c>
      <c r="L53">
        <v>0</v>
      </c>
      <c r="M53">
        <v>-3</v>
      </c>
      <c r="N53">
        <v>0</v>
      </c>
      <c r="O53">
        <v>0.17241379310344801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5">
      <c r="A54" t="s">
        <v>282</v>
      </c>
      <c r="B54" t="s">
        <v>161</v>
      </c>
      <c r="C54">
        <v>1</v>
      </c>
      <c r="D54">
        <v>0.43668122270742299</v>
      </c>
      <c r="E54">
        <v>34</v>
      </c>
      <c r="F54">
        <v>11</v>
      </c>
      <c r="G54">
        <v>2</v>
      </c>
      <c r="H54">
        <v>2</v>
      </c>
      <c r="I54">
        <v>0</v>
      </c>
      <c r="J54">
        <v>-29</v>
      </c>
      <c r="K54">
        <v>-9</v>
      </c>
      <c r="L54">
        <v>-1</v>
      </c>
      <c r="M54">
        <v>-2</v>
      </c>
      <c r="N54">
        <v>0</v>
      </c>
      <c r="O54">
        <v>0.14705882352941099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5">
      <c r="A55" t="s">
        <v>282</v>
      </c>
      <c r="B55" t="s">
        <v>69</v>
      </c>
      <c r="C55">
        <v>1</v>
      </c>
      <c r="D55">
        <v>0.43668122270742299</v>
      </c>
      <c r="E55">
        <v>16</v>
      </c>
      <c r="F55">
        <v>5</v>
      </c>
      <c r="G55">
        <v>1</v>
      </c>
      <c r="H55">
        <v>1</v>
      </c>
      <c r="I55">
        <v>0</v>
      </c>
      <c r="J55">
        <v>-11</v>
      </c>
      <c r="K55">
        <v>-3</v>
      </c>
      <c r="L55">
        <v>0</v>
      </c>
      <c r="M55">
        <v>-1</v>
      </c>
      <c r="N55">
        <v>0</v>
      </c>
      <c r="O55">
        <v>0.3125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5">
      <c r="A56" t="s">
        <v>282</v>
      </c>
      <c r="B56" t="s">
        <v>125</v>
      </c>
      <c r="C56">
        <v>1</v>
      </c>
      <c r="D56">
        <v>0.43668122270742299</v>
      </c>
      <c r="E56">
        <v>25</v>
      </c>
      <c r="F56">
        <v>5</v>
      </c>
      <c r="G56">
        <v>1</v>
      </c>
      <c r="H56">
        <v>3</v>
      </c>
      <c r="I56">
        <v>0</v>
      </c>
      <c r="J56">
        <v>-20</v>
      </c>
      <c r="K56">
        <v>-3</v>
      </c>
      <c r="L56">
        <v>0</v>
      </c>
      <c r="M56">
        <v>-3</v>
      </c>
      <c r="N56">
        <v>0</v>
      </c>
      <c r="O56">
        <v>0.2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5">
      <c r="A57" t="s">
        <v>282</v>
      </c>
      <c r="B57" t="s">
        <v>94</v>
      </c>
      <c r="C57">
        <v>1</v>
      </c>
      <c r="D57">
        <v>0.43668122270742299</v>
      </c>
      <c r="E57">
        <v>23</v>
      </c>
      <c r="F57">
        <v>5</v>
      </c>
      <c r="G57">
        <v>1</v>
      </c>
      <c r="H57">
        <v>2</v>
      </c>
      <c r="I57">
        <v>0</v>
      </c>
      <c r="J57">
        <v>-18</v>
      </c>
      <c r="K57">
        <v>-3</v>
      </c>
      <c r="L57">
        <v>0</v>
      </c>
      <c r="M57">
        <v>-2</v>
      </c>
      <c r="N57">
        <v>0</v>
      </c>
      <c r="O57">
        <v>0.217391304347826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5">
      <c r="A58" t="s">
        <v>282</v>
      </c>
      <c r="B58" t="s">
        <v>164</v>
      </c>
      <c r="C58">
        <v>1</v>
      </c>
      <c r="D58">
        <v>0.43668122270742299</v>
      </c>
      <c r="E58">
        <v>35</v>
      </c>
      <c r="F58">
        <v>9</v>
      </c>
      <c r="G58">
        <v>1</v>
      </c>
      <c r="H58">
        <v>3</v>
      </c>
      <c r="I58">
        <v>0</v>
      </c>
      <c r="J58">
        <v>-30</v>
      </c>
      <c r="K58">
        <v>-7</v>
      </c>
      <c r="L58">
        <v>0</v>
      </c>
      <c r="M58">
        <v>-3</v>
      </c>
      <c r="N58">
        <v>0</v>
      </c>
      <c r="O58">
        <v>0.14285714285714199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5">
      <c r="A59" t="s">
        <v>282</v>
      </c>
      <c r="B59" t="s">
        <v>167</v>
      </c>
      <c r="C59">
        <v>1</v>
      </c>
      <c r="D59">
        <v>0.43668122270742299</v>
      </c>
      <c r="E59">
        <v>39</v>
      </c>
      <c r="F59">
        <v>10</v>
      </c>
      <c r="G59">
        <v>4</v>
      </c>
      <c r="H59">
        <v>2</v>
      </c>
      <c r="I59">
        <v>0</v>
      </c>
      <c r="J59">
        <v>-34</v>
      </c>
      <c r="K59">
        <v>-8</v>
      </c>
      <c r="L59">
        <v>-3</v>
      </c>
      <c r="M59">
        <v>-2</v>
      </c>
      <c r="N59">
        <v>0</v>
      </c>
      <c r="O59">
        <v>0.128205128205128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282</v>
      </c>
      <c r="B60" t="s">
        <v>55</v>
      </c>
      <c r="C60">
        <v>1</v>
      </c>
      <c r="D60">
        <v>0.43668122270742299</v>
      </c>
      <c r="E60">
        <v>13</v>
      </c>
      <c r="F60">
        <v>6</v>
      </c>
      <c r="G60">
        <v>1</v>
      </c>
      <c r="H60">
        <v>0</v>
      </c>
      <c r="I60">
        <v>0</v>
      </c>
      <c r="J60">
        <v>-8</v>
      </c>
      <c r="K60">
        <v>-4</v>
      </c>
      <c r="L60">
        <v>0</v>
      </c>
      <c r="M60">
        <v>0</v>
      </c>
      <c r="N60">
        <v>0</v>
      </c>
      <c r="O60">
        <v>0.38461538461538403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5">
      <c r="A61" t="s">
        <v>282</v>
      </c>
      <c r="B61" t="s">
        <v>103</v>
      </c>
      <c r="C61">
        <v>1</v>
      </c>
      <c r="D61">
        <v>0.43668122270742299</v>
      </c>
      <c r="E61">
        <v>25</v>
      </c>
      <c r="F61">
        <v>11</v>
      </c>
      <c r="G61">
        <v>1</v>
      </c>
      <c r="H61">
        <v>1</v>
      </c>
      <c r="I61">
        <v>0</v>
      </c>
      <c r="J61">
        <v>-20</v>
      </c>
      <c r="K61">
        <v>-9</v>
      </c>
      <c r="L61">
        <v>0</v>
      </c>
      <c r="M61">
        <v>-1</v>
      </c>
      <c r="N61">
        <v>0</v>
      </c>
      <c r="O61">
        <v>0.2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5">
      <c r="A62" t="s">
        <v>282</v>
      </c>
      <c r="B62" t="s">
        <v>54</v>
      </c>
      <c r="C62">
        <v>1</v>
      </c>
      <c r="D62">
        <v>0.43668122270742299</v>
      </c>
      <c r="E62">
        <v>13</v>
      </c>
      <c r="F62">
        <v>3</v>
      </c>
      <c r="G62">
        <v>1</v>
      </c>
      <c r="H62">
        <v>1</v>
      </c>
      <c r="I62">
        <v>0</v>
      </c>
      <c r="J62">
        <v>-8</v>
      </c>
      <c r="K62">
        <v>-1</v>
      </c>
      <c r="L62">
        <v>0</v>
      </c>
      <c r="M62">
        <v>-1</v>
      </c>
      <c r="N62">
        <v>0</v>
      </c>
      <c r="O62">
        <v>0.38461538461538403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5">
      <c r="A63" t="s">
        <v>282</v>
      </c>
      <c r="B63" t="s">
        <v>132</v>
      </c>
      <c r="C63">
        <v>1</v>
      </c>
      <c r="D63">
        <v>0.43668122270742299</v>
      </c>
      <c r="E63">
        <v>27</v>
      </c>
      <c r="F63">
        <v>7</v>
      </c>
      <c r="G63">
        <v>3</v>
      </c>
      <c r="H63">
        <v>1</v>
      </c>
      <c r="I63">
        <v>0</v>
      </c>
      <c r="J63">
        <v>-22</v>
      </c>
      <c r="K63">
        <v>-5</v>
      </c>
      <c r="L63">
        <v>-2</v>
      </c>
      <c r="M63">
        <v>-1</v>
      </c>
      <c r="N63">
        <v>0</v>
      </c>
      <c r="O63">
        <v>0.18518518518518501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5">
      <c r="A64" t="s">
        <v>282</v>
      </c>
      <c r="B64" t="s">
        <v>127</v>
      </c>
      <c r="C64">
        <v>1</v>
      </c>
      <c r="D64">
        <v>0.43668122270742299</v>
      </c>
      <c r="E64">
        <v>27</v>
      </c>
      <c r="F64">
        <v>7</v>
      </c>
      <c r="G64">
        <v>1</v>
      </c>
      <c r="H64">
        <v>2</v>
      </c>
      <c r="I64">
        <v>0</v>
      </c>
      <c r="J64">
        <v>-22</v>
      </c>
      <c r="K64">
        <v>-5</v>
      </c>
      <c r="L64">
        <v>0</v>
      </c>
      <c r="M64">
        <v>-2</v>
      </c>
      <c r="N64">
        <v>0</v>
      </c>
      <c r="O64">
        <v>0.18518518518518501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5">
      <c r="A65" t="s">
        <v>282</v>
      </c>
      <c r="B65" t="s">
        <v>36</v>
      </c>
      <c r="C65">
        <v>1</v>
      </c>
      <c r="D65">
        <v>0.43668122270742299</v>
      </c>
      <c r="E65">
        <v>9</v>
      </c>
      <c r="F65">
        <v>2</v>
      </c>
      <c r="G65">
        <v>0</v>
      </c>
      <c r="H65">
        <v>1</v>
      </c>
      <c r="I65">
        <v>0</v>
      </c>
      <c r="J65">
        <v>-4</v>
      </c>
      <c r="K65">
        <v>0</v>
      </c>
      <c r="L65">
        <v>1</v>
      </c>
      <c r="M65">
        <v>-1</v>
      </c>
      <c r="N65">
        <v>0</v>
      </c>
      <c r="O65">
        <v>0.55555555555555503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282</v>
      </c>
      <c r="B66" t="s">
        <v>149</v>
      </c>
      <c r="C66">
        <v>1</v>
      </c>
      <c r="D66">
        <v>0.43668122270742299</v>
      </c>
      <c r="E66">
        <v>29</v>
      </c>
      <c r="F66">
        <v>11</v>
      </c>
      <c r="G66">
        <v>2</v>
      </c>
      <c r="H66">
        <v>1</v>
      </c>
      <c r="I66">
        <v>0</v>
      </c>
      <c r="J66">
        <v>-24</v>
      </c>
      <c r="K66">
        <v>-9</v>
      </c>
      <c r="L66">
        <v>-1</v>
      </c>
      <c r="M66">
        <v>-1</v>
      </c>
      <c r="N66">
        <v>0</v>
      </c>
      <c r="O66">
        <v>0.17241379310344801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5">
      <c r="A67" t="s">
        <v>282</v>
      </c>
      <c r="B67" t="s">
        <v>101</v>
      </c>
      <c r="C67">
        <v>1</v>
      </c>
      <c r="D67">
        <v>0.43668122270742299</v>
      </c>
      <c r="E67">
        <v>23</v>
      </c>
      <c r="F67">
        <v>5</v>
      </c>
      <c r="G67">
        <v>1</v>
      </c>
      <c r="H67">
        <v>2</v>
      </c>
      <c r="I67">
        <v>0</v>
      </c>
      <c r="J67">
        <v>-18</v>
      </c>
      <c r="K67">
        <v>-3</v>
      </c>
      <c r="L67">
        <v>0</v>
      </c>
      <c r="M67">
        <v>-2</v>
      </c>
      <c r="N67">
        <v>0</v>
      </c>
      <c r="O67">
        <v>0.217391304347826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ht="14.5" customHeight="1" x14ac:dyDescent="0.35">
      <c r="A68" t="s">
        <v>282</v>
      </c>
      <c r="B68" t="s">
        <v>296</v>
      </c>
      <c r="C68">
        <v>1</v>
      </c>
      <c r="D68">
        <v>0.43668122270742299</v>
      </c>
      <c r="E68">
        <v>35</v>
      </c>
      <c r="F68">
        <v>8</v>
      </c>
      <c r="G68">
        <v>1</v>
      </c>
      <c r="H68">
        <v>4</v>
      </c>
      <c r="I68">
        <v>0</v>
      </c>
      <c r="J68">
        <v>-30</v>
      </c>
      <c r="K68">
        <v>-6</v>
      </c>
      <c r="L68">
        <v>0</v>
      </c>
      <c r="M68">
        <v>-4</v>
      </c>
      <c r="N68">
        <v>0</v>
      </c>
      <c r="O68">
        <v>0.14285714285714199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5">
      <c r="A69" t="s">
        <v>282</v>
      </c>
      <c r="B69" t="s">
        <v>297</v>
      </c>
      <c r="C69">
        <v>1</v>
      </c>
      <c r="D69">
        <v>0.43668122270742299</v>
      </c>
      <c r="E69">
        <v>39</v>
      </c>
      <c r="F69">
        <v>9</v>
      </c>
      <c r="G69">
        <v>2</v>
      </c>
      <c r="H69">
        <v>4</v>
      </c>
      <c r="I69">
        <v>0</v>
      </c>
      <c r="J69">
        <v>-34</v>
      </c>
      <c r="K69">
        <v>-7</v>
      </c>
      <c r="L69">
        <v>-1</v>
      </c>
      <c r="M69">
        <v>-4</v>
      </c>
      <c r="N69">
        <v>0</v>
      </c>
      <c r="O69">
        <v>0.128205128205128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5">
      <c r="A70" t="s">
        <v>282</v>
      </c>
      <c r="B70" t="s">
        <v>151</v>
      </c>
      <c r="C70">
        <v>1</v>
      </c>
      <c r="D70">
        <v>0.43668122270742299</v>
      </c>
      <c r="E70">
        <v>29</v>
      </c>
      <c r="F70">
        <v>7</v>
      </c>
      <c r="G70">
        <v>1</v>
      </c>
      <c r="H70">
        <v>3</v>
      </c>
      <c r="I70">
        <v>0</v>
      </c>
      <c r="J70">
        <v>-24</v>
      </c>
      <c r="K70">
        <v>-5</v>
      </c>
      <c r="L70">
        <v>0</v>
      </c>
      <c r="M70">
        <v>-3</v>
      </c>
      <c r="N70">
        <v>0</v>
      </c>
      <c r="O70">
        <v>0.17241379310344801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5">
      <c r="A71" t="s">
        <v>282</v>
      </c>
      <c r="B71" t="s">
        <v>112</v>
      </c>
      <c r="C71">
        <v>1</v>
      </c>
      <c r="D71">
        <v>0.43668122270742299</v>
      </c>
      <c r="E71">
        <v>19</v>
      </c>
      <c r="F71">
        <v>8</v>
      </c>
      <c r="G71">
        <v>1</v>
      </c>
      <c r="H71">
        <v>0</v>
      </c>
      <c r="I71">
        <v>0</v>
      </c>
      <c r="J71">
        <v>-14</v>
      </c>
      <c r="K71">
        <v>-6</v>
      </c>
      <c r="L71">
        <v>0</v>
      </c>
      <c r="M71">
        <v>0</v>
      </c>
      <c r="N71">
        <v>0</v>
      </c>
      <c r="O71">
        <v>0.26315789473684198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5">
      <c r="A72" t="s">
        <v>282</v>
      </c>
      <c r="B72" t="s">
        <v>87</v>
      </c>
      <c r="C72">
        <v>1</v>
      </c>
      <c r="D72">
        <v>0.43668122270742299</v>
      </c>
      <c r="E72">
        <v>19</v>
      </c>
      <c r="F72">
        <v>4</v>
      </c>
      <c r="G72">
        <v>1</v>
      </c>
      <c r="H72">
        <v>2</v>
      </c>
      <c r="I72">
        <v>0</v>
      </c>
      <c r="J72">
        <v>-14</v>
      </c>
      <c r="K72">
        <v>-2</v>
      </c>
      <c r="L72">
        <v>0</v>
      </c>
      <c r="M72">
        <v>-2</v>
      </c>
      <c r="N72">
        <v>0</v>
      </c>
      <c r="O72">
        <v>0.26315789473684198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5">
      <c r="A73" t="s">
        <v>282</v>
      </c>
      <c r="B73" t="s">
        <v>169</v>
      </c>
      <c r="C73">
        <v>1</v>
      </c>
      <c r="D73">
        <v>0.43668122270742299</v>
      </c>
      <c r="E73">
        <v>43</v>
      </c>
      <c r="F73">
        <v>12</v>
      </c>
      <c r="G73">
        <v>1</v>
      </c>
      <c r="H73">
        <v>3</v>
      </c>
      <c r="I73">
        <v>0</v>
      </c>
      <c r="J73">
        <v>-38</v>
      </c>
      <c r="K73">
        <v>-10</v>
      </c>
      <c r="L73">
        <v>0</v>
      </c>
      <c r="M73">
        <v>-3</v>
      </c>
      <c r="N73">
        <v>0</v>
      </c>
      <c r="O73">
        <v>0.116279069767441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5">
      <c r="A74" t="s">
        <v>282</v>
      </c>
      <c r="B74" t="s">
        <v>104</v>
      </c>
      <c r="C74">
        <v>1</v>
      </c>
      <c r="D74">
        <v>0.43668122270742299</v>
      </c>
      <c r="E74">
        <v>23</v>
      </c>
      <c r="F74">
        <v>5</v>
      </c>
      <c r="G74">
        <v>0</v>
      </c>
      <c r="H74">
        <v>3</v>
      </c>
      <c r="I74">
        <v>0</v>
      </c>
      <c r="J74">
        <v>-18</v>
      </c>
      <c r="K74">
        <v>-3</v>
      </c>
      <c r="L74">
        <v>1</v>
      </c>
      <c r="M74">
        <v>-3</v>
      </c>
      <c r="N74">
        <v>0</v>
      </c>
      <c r="O74">
        <v>0.217391304347826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5">
      <c r="A75" t="s">
        <v>282</v>
      </c>
      <c r="B75" t="s">
        <v>70</v>
      </c>
      <c r="C75">
        <v>1</v>
      </c>
      <c r="D75">
        <v>0.43668122270742299</v>
      </c>
      <c r="E75">
        <v>16</v>
      </c>
      <c r="F75">
        <v>5</v>
      </c>
      <c r="G75">
        <v>1</v>
      </c>
      <c r="H75">
        <v>1</v>
      </c>
      <c r="I75">
        <v>0</v>
      </c>
      <c r="J75">
        <v>-11</v>
      </c>
      <c r="K75">
        <v>-3</v>
      </c>
      <c r="L75">
        <v>0</v>
      </c>
      <c r="M75">
        <v>-1</v>
      </c>
      <c r="N75">
        <v>0</v>
      </c>
      <c r="O75">
        <v>0.3125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35">
      <c r="A76" t="s">
        <v>282</v>
      </c>
      <c r="B76" t="s">
        <v>49</v>
      </c>
      <c r="C76">
        <v>1</v>
      </c>
      <c r="D76">
        <v>0.43668122270742299</v>
      </c>
      <c r="E76">
        <v>13</v>
      </c>
      <c r="F76">
        <v>3</v>
      </c>
      <c r="G76">
        <v>1</v>
      </c>
      <c r="H76">
        <v>1</v>
      </c>
      <c r="I76">
        <v>0</v>
      </c>
      <c r="J76">
        <v>-8</v>
      </c>
      <c r="K76">
        <v>-1</v>
      </c>
      <c r="L76">
        <v>0</v>
      </c>
      <c r="M76">
        <v>-1</v>
      </c>
      <c r="N76">
        <v>0</v>
      </c>
      <c r="O76">
        <v>0.38461538461538403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5">
      <c r="A77" t="s">
        <v>282</v>
      </c>
      <c r="B77" t="s">
        <v>153</v>
      </c>
      <c r="C77">
        <v>1</v>
      </c>
      <c r="D77">
        <v>0.43668122270742299</v>
      </c>
      <c r="E77">
        <v>32</v>
      </c>
      <c r="F77">
        <v>9</v>
      </c>
      <c r="G77">
        <v>1</v>
      </c>
      <c r="H77">
        <v>2</v>
      </c>
      <c r="I77">
        <v>0</v>
      </c>
      <c r="J77">
        <v>-27</v>
      </c>
      <c r="K77">
        <v>-7</v>
      </c>
      <c r="L77">
        <v>0</v>
      </c>
      <c r="M77">
        <v>-2</v>
      </c>
      <c r="N77">
        <v>0</v>
      </c>
      <c r="O77">
        <v>0.15625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5">
      <c r="A78" t="s">
        <v>282</v>
      </c>
      <c r="B78" t="s">
        <v>147</v>
      </c>
      <c r="C78">
        <v>1</v>
      </c>
      <c r="D78">
        <v>0.43668122270742299</v>
      </c>
      <c r="E78">
        <v>31</v>
      </c>
      <c r="F78">
        <v>10</v>
      </c>
      <c r="G78">
        <v>1</v>
      </c>
      <c r="H78">
        <v>2</v>
      </c>
      <c r="I78">
        <v>0</v>
      </c>
      <c r="J78">
        <v>-26</v>
      </c>
      <c r="K78">
        <v>-8</v>
      </c>
      <c r="L78">
        <v>0</v>
      </c>
      <c r="M78">
        <v>-2</v>
      </c>
      <c r="N78">
        <v>0</v>
      </c>
      <c r="O78">
        <v>0.16129032258064499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t="s">
        <v>282</v>
      </c>
      <c r="B79" t="s">
        <v>72</v>
      </c>
      <c r="C79">
        <v>1</v>
      </c>
      <c r="D79">
        <v>0.43668122270742299</v>
      </c>
      <c r="E79">
        <v>18</v>
      </c>
      <c r="F79">
        <v>5</v>
      </c>
      <c r="G79">
        <v>0</v>
      </c>
      <c r="H79">
        <v>2</v>
      </c>
      <c r="I79">
        <v>0</v>
      </c>
      <c r="J79">
        <v>-13</v>
      </c>
      <c r="K79">
        <v>-3</v>
      </c>
      <c r="L79">
        <v>1</v>
      </c>
      <c r="M79">
        <v>-2</v>
      </c>
      <c r="N79">
        <v>0</v>
      </c>
      <c r="O79">
        <v>0.27777777777777701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5">
      <c r="A80" t="s">
        <v>282</v>
      </c>
      <c r="B80" t="s">
        <v>109</v>
      </c>
      <c r="C80">
        <v>1</v>
      </c>
      <c r="D80">
        <v>0.43668122270742299</v>
      </c>
      <c r="E80">
        <v>25</v>
      </c>
      <c r="F80">
        <v>5</v>
      </c>
      <c r="G80">
        <v>1</v>
      </c>
      <c r="H80">
        <v>3</v>
      </c>
      <c r="I80">
        <v>0</v>
      </c>
      <c r="J80">
        <v>-20</v>
      </c>
      <c r="K80">
        <v>-3</v>
      </c>
      <c r="L80">
        <v>0</v>
      </c>
      <c r="M80">
        <v>-3</v>
      </c>
      <c r="N80">
        <v>0</v>
      </c>
      <c r="O80">
        <v>0.2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35">
      <c r="A81" t="s">
        <v>282</v>
      </c>
      <c r="B81" t="s">
        <v>298</v>
      </c>
      <c r="C81">
        <v>1</v>
      </c>
      <c r="D81">
        <v>0.43668122270742299</v>
      </c>
      <c r="E81">
        <v>96</v>
      </c>
      <c r="F81">
        <v>23</v>
      </c>
      <c r="G81">
        <v>5</v>
      </c>
      <c r="H81">
        <v>9</v>
      </c>
      <c r="I81">
        <v>0</v>
      </c>
      <c r="J81">
        <v>-91</v>
      </c>
      <c r="K81">
        <v>-21</v>
      </c>
      <c r="L81">
        <v>-4</v>
      </c>
      <c r="M81">
        <v>-9</v>
      </c>
      <c r="N81">
        <v>0</v>
      </c>
      <c r="O81">
        <v>5.2083333333333301E-2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t="s">
        <v>282</v>
      </c>
      <c r="B82" t="s">
        <v>128</v>
      </c>
      <c r="C82">
        <v>1</v>
      </c>
      <c r="D82">
        <v>0.43668122270742299</v>
      </c>
      <c r="E82">
        <v>27</v>
      </c>
      <c r="F82">
        <v>7</v>
      </c>
      <c r="G82">
        <v>1</v>
      </c>
      <c r="H82">
        <v>2</v>
      </c>
      <c r="I82">
        <v>0</v>
      </c>
      <c r="J82">
        <v>-22</v>
      </c>
      <c r="K82">
        <v>-5</v>
      </c>
      <c r="L82">
        <v>0</v>
      </c>
      <c r="M82">
        <v>-2</v>
      </c>
      <c r="N82">
        <v>0</v>
      </c>
      <c r="O82">
        <v>0.18518518518518501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5">
      <c r="A83" t="s">
        <v>282</v>
      </c>
      <c r="B83" t="s">
        <v>134</v>
      </c>
      <c r="C83">
        <v>1</v>
      </c>
      <c r="D83">
        <v>0.43668122270742299</v>
      </c>
      <c r="E83">
        <v>27</v>
      </c>
      <c r="F83">
        <v>7</v>
      </c>
      <c r="G83">
        <v>1</v>
      </c>
      <c r="H83">
        <v>2</v>
      </c>
      <c r="I83">
        <v>0</v>
      </c>
      <c r="J83">
        <v>-22</v>
      </c>
      <c r="K83">
        <v>-5</v>
      </c>
      <c r="L83">
        <v>0</v>
      </c>
      <c r="M83">
        <v>-2</v>
      </c>
      <c r="N83">
        <v>0</v>
      </c>
      <c r="O83">
        <v>0.18518518518518501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35">
      <c r="A84" t="s">
        <v>282</v>
      </c>
      <c r="B84" t="s">
        <v>299</v>
      </c>
      <c r="C84">
        <v>1</v>
      </c>
      <c r="D84">
        <v>0.43668122270742299</v>
      </c>
      <c r="E84">
        <v>11</v>
      </c>
      <c r="F84">
        <v>4</v>
      </c>
      <c r="G84">
        <v>1</v>
      </c>
      <c r="H84">
        <v>0</v>
      </c>
      <c r="I84">
        <v>0</v>
      </c>
      <c r="J84">
        <v>-6</v>
      </c>
      <c r="K84">
        <v>-2</v>
      </c>
      <c r="L84">
        <v>0</v>
      </c>
      <c r="M84">
        <v>0</v>
      </c>
      <c r="N84">
        <v>0</v>
      </c>
      <c r="O84">
        <v>0.45454545454545398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ht="14.5" customHeight="1" x14ac:dyDescent="0.35">
      <c r="A85" t="s">
        <v>282</v>
      </c>
      <c r="B85" t="s">
        <v>96</v>
      </c>
      <c r="C85">
        <v>1</v>
      </c>
      <c r="D85">
        <v>0.43668122270742299</v>
      </c>
      <c r="E85">
        <v>22</v>
      </c>
      <c r="F85">
        <v>8</v>
      </c>
      <c r="G85">
        <v>2</v>
      </c>
      <c r="H85">
        <v>1</v>
      </c>
      <c r="I85">
        <v>0</v>
      </c>
      <c r="J85">
        <v>-17</v>
      </c>
      <c r="K85">
        <v>-6</v>
      </c>
      <c r="L85">
        <v>-1</v>
      </c>
      <c r="M85">
        <v>-1</v>
      </c>
      <c r="N85">
        <v>0</v>
      </c>
      <c r="O85">
        <v>0.22727272727272699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5">
      <c r="A86" t="s">
        <v>282</v>
      </c>
      <c r="B86" t="s">
        <v>156</v>
      </c>
      <c r="C86">
        <v>1</v>
      </c>
      <c r="D86">
        <v>0.43668122270742299</v>
      </c>
      <c r="E86">
        <v>31</v>
      </c>
      <c r="F86">
        <v>12</v>
      </c>
      <c r="G86">
        <v>2</v>
      </c>
      <c r="H86">
        <v>1</v>
      </c>
      <c r="I86">
        <v>0</v>
      </c>
      <c r="J86">
        <v>-26</v>
      </c>
      <c r="K86">
        <v>-10</v>
      </c>
      <c r="L86">
        <v>-1</v>
      </c>
      <c r="M86">
        <v>-1</v>
      </c>
      <c r="N86">
        <v>0</v>
      </c>
      <c r="O86">
        <v>0.16129032258064499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5">
      <c r="A87" t="s">
        <v>282</v>
      </c>
      <c r="B87" t="s">
        <v>170</v>
      </c>
      <c r="C87">
        <v>1</v>
      </c>
      <c r="D87">
        <v>0.43668122270742299</v>
      </c>
      <c r="E87">
        <v>48</v>
      </c>
      <c r="F87">
        <v>12</v>
      </c>
      <c r="G87">
        <v>3</v>
      </c>
      <c r="H87">
        <v>4</v>
      </c>
      <c r="I87">
        <v>0</v>
      </c>
      <c r="J87">
        <v>-43</v>
      </c>
      <c r="K87">
        <v>-10</v>
      </c>
      <c r="L87">
        <v>-2</v>
      </c>
      <c r="M87">
        <v>-4</v>
      </c>
      <c r="N87">
        <v>0</v>
      </c>
      <c r="O87">
        <v>0.10416666666666601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ht="14.5" customHeight="1" x14ac:dyDescent="0.35">
      <c r="A88" t="s">
        <v>282</v>
      </c>
      <c r="B88" t="s">
        <v>68</v>
      </c>
      <c r="C88">
        <v>1</v>
      </c>
      <c r="D88">
        <v>0.43668122270742299</v>
      </c>
      <c r="E88">
        <v>16</v>
      </c>
      <c r="F88">
        <v>5</v>
      </c>
      <c r="G88">
        <v>1</v>
      </c>
      <c r="H88">
        <v>1</v>
      </c>
      <c r="I88">
        <v>0</v>
      </c>
      <c r="J88">
        <v>-11</v>
      </c>
      <c r="K88">
        <v>-3</v>
      </c>
      <c r="L88">
        <v>0</v>
      </c>
      <c r="M88">
        <v>-1</v>
      </c>
      <c r="N88">
        <v>0</v>
      </c>
      <c r="O88">
        <v>0.3125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ht="14.5" customHeight="1" x14ac:dyDescent="0.35">
      <c r="A89" t="s">
        <v>282</v>
      </c>
      <c r="B89" t="s">
        <v>144</v>
      </c>
      <c r="C89">
        <v>1</v>
      </c>
      <c r="D89">
        <v>0.43668122270742299</v>
      </c>
      <c r="E89">
        <v>29</v>
      </c>
      <c r="F89">
        <v>7</v>
      </c>
      <c r="G89">
        <v>1</v>
      </c>
      <c r="H89">
        <v>3</v>
      </c>
      <c r="I89">
        <v>0</v>
      </c>
      <c r="J89">
        <v>-24</v>
      </c>
      <c r="K89">
        <v>-5</v>
      </c>
      <c r="L89">
        <v>0</v>
      </c>
      <c r="M89">
        <v>-3</v>
      </c>
      <c r="N89">
        <v>0</v>
      </c>
      <c r="O89">
        <v>0.17241379310344801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ht="14.5" customHeight="1" x14ac:dyDescent="0.35">
      <c r="A90" t="s">
        <v>282</v>
      </c>
      <c r="B90" t="s">
        <v>105</v>
      </c>
      <c r="C90">
        <v>1</v>
      </c>
      <c r="D90">
        <v>0.43668122270742299</v>
      </c>
      <c r="E90">
        <v>25</v>
      </c>
      <c r="F90">
        <v>7</v>
      </c>
      <c r="G90">
        <v>1</v>
      </c>
      <c r="H90">
        <v>1</v>
      </c>
      <c r="I90">
        <v>0</v>
      </c>
      <c r="J90">
        <v>-20</v>
      </c>
      <c r="K90">
        <v>-5</v>
      </c>
      <c r="L90">
        <v>0</v>
      </c>
      <c r="M90">
        <v>-1</v>
      </c>
      <c r="N90">
        <v>0</v>
      </c>
      <c r="O90">
        <v>0.2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35">
      <c r="A91" t="s">
        <v>282</v>
      </c>
      <c r="B91" t="s">
        <v>300</v>
      </c>
      <c r="C91">
        <v>1</v>
      </c>
      <c r="D91">
        <v>0.43668122270742299</v>
      </c>
      <c r="E91">
        <v>55</v>
      </c>
      <c r="F91">
        <v>14</v>
      </c>
      <c r="G91">
        <v>3</v>
      </c>
      <c r="H91">
        <v>4</v>
      </c>
      <c r="I91">
        <v>0</v>
      </c>
      <c r="J91">
        <v>-50</v>
      </c>
      <c r="K91">
        <v>-12</v>
      </c>
      <c r="L91">
        <v>-2</v>
      </c>
      <c r="M91">
        <v>-4</v>
      </c>
      <c r="N91">
        <v>0</v>
      </c>
      <c r="O91">
        <v>9.0909090909090898E-2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5">
      <c r="A92" t="s">
        <v>282</v>
      </c>
      <c r="B92" t="s">
        <v>74</v>
      </c>
      <c r="C92">
        <v>1</v>
      </c>
      <c r="D92">
        <v>0.43668122270742299</v>
      </c>
      <c r="E92">
        <v>17</v>
      </c>
      <c r="F92">
        <v>5</v>
      </c>
      <c r="G92">
        <v>1</v>
      </c>
      <c r="H92">
        <v>1</v>
      </c>
      <c r="I92">
        <v>0</v>
      </c>
      <c r="J92">
        <v>-12</v>
      </c>
      <c r="K92">
        <v>-3</v>
      </c>
      <c r="L92">
        <v>0</v>
      </c>
      <c r="M92">
        <v>-1</v>
      </c>
      <c r="N92">
        <v>0</v>
      </c>
      <c r="O92">
        <v>0.29411764705882298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282</v>
      </c>
      <c r="B93" t="s">
        <v>81</v>
      </c>
      <c r="C93">
        <v>1</v>
      </c>
      <c r="D93">
        <v>0.43668122270742299</v>
      </c>
      <c r="E93">
        <v>17</v>
      </c>
      <c r="F93">
        <v>4</v>
      </c>
      <c r="G93">
        <v>1</v>
      </c>
      <c r="H93">
        <v>2</v>
      </c>
      <c r="I93">
        <v>0</v>
      </c>
      <c r="J93">
        <v>-12</v>
      </c>
      <c r="K93">
        <v>-2</v>
      </c>
      <c r="L93">
        <v>0</v>
      </c>
      <c r="M93">
        <v>-2</v>
      </c>
      <c r="N93">
        <v>0</v>
      </c>
      <c r="O93">
        <v>0.29411764705882298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5">
      <c r="A94" t="s">
        <v>282</v>
      </c>
      <c r="B94" t="s">
        <v>155</v>
      </c>
      <c r="C94">
        <v>1</v>
      </c>
      <c r="D94">
        <v>0.43668122270742299</v>
      </c>
      <c r="E94">
        <v>31</v>
      </c>
      <c r="F94">
        <v>8</v>
      </c>
      <c r="G94">
        <v>2</v>
      </c>
      <c r="H94">
        <v>2</v>
      </c>
      <c r="I94">
        <v>0</v>
      </c>
      <c r="J94">
        <v>-26</v>
      </c>
      <c r="K94">
        <v>-6</v>
      </c>
      <c r="L94">
        <v>-1</v>
      </c>
      <c r="M94">
        <v>-2</v>
      </c>
      <c r="N94">
        <v>0</v>
      </c>
      <c r="O94">
        <v>0.16129032258064499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35">
      <c r="A95" t="s">
        <v>282</v>
      </c>
      <c r="B95" t="s">
        <v>150</v>
      </c>
      <c r="C95">
        <v>1</v>
      </c>
      <c r="D95">
        <v>0.43668122270742299</v>
      </c>
      <c r="E95">
        <v>29</v>
      </c>
      <c r="F95">
        <v>7</v>
      </c>
      <c r="G95">
        <v>1</v>
      </c>
      <c r="H95">
        <v>3</v>
      </c>
      <c r="I95">
        <v>0</v>
      </c>
      <c r="J95">
        <v>-24</v>
      </c>
      <c r="K95">
        <v>-5</v>
      </c>
      <c r="L95">
        <v>0</v>
      </c>
      <c r="M95">
        <v>-3</v>
      </c>
      <c r="N95">
        <v>0</v>
      </c>
      <c r="O95">
        <v>0.17241379310344801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5">
      <c r="A96" t="s">
        <v>282</v>
      </c>
      <c r="B96" t="s">
        <v>35</v>
      </c>
      <c r="C96">
        <v>1</v>
      </c>
      <c r="D96">
        <v>0.43668122270742299</v>
      </c>
      <c r="E96">
        <v>7</v>
      </c>
      <c r="F96">
        <v>2</v>
      </c>
      <c r="G96">
        <v>1</v>
      </c>
      <c r="H96">
        <v>0</v>
      </c>
      <c r="I96">
        <v>0</v>
      </c>
      <c r="J96">
        <v>-2</v>
      </c>
      <c r="K96">
        <v>0</v>
      </c>
      <c r="L96">
        <v>0</v>
      </c>
      <c r="M96">
        <v>0</v>
      </c>
      <c r="N96">
        <v>0</v>
      </c>
      <c r="O96">
        <v>0.71428571428571397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5">
      <c r="A97" t="s">
        <v>282</v>
      </c>
      <c r="B97" t="s">
        <v>301</v>
      </c>
      <c r="C97">
        <v>1</v>
      </c>
      <c r="D97">
        <v>0.43668122270742299</v>
      </c>
      <c r="E97">
        <v>40</v>
      </c>
      <c r="F97">
        <v>10</v>
      </c>
      <c r="G97">
        <v>1</v>
      </c>
      <c r="H97">
        <v>4</v>
      </c>
      <c r="I97">
        <v>0</v>
      </c>
      <c r="J97">
        <v>-35</v>
      </c>
      <c r="K97">
        <v>-8</v>
      </c>
      <c r="L97">
        <v>0</v>
      </c>
      <c r="M97">
        <v>-4</v>
      </c>
      <c r="N97">
        <v>0</v>
      </c>
      <c r="O97">
        <v>0.125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282</v>
      </c>
      <c r="B98" t="s">
        <v>158</v>
      </c>
      <c r="C98">
        <v>1</v>
      </c>
      <c r="D98">
        <v>0.43668122270742299</v>
      </c>
      <c r="E98">
        <v>29</v>
      </c>
      <c r="F98">
        <v>7</v>
      </c>
      <c r="G98">
        <v>1</v>
      </c>
      <c r="H98">
        <v>3</v>
      </c>
      <c r="I98">
        <v>0</v>
      </c>
      <c r="J98">
        <v>-24</v>
      </c>
      <c r="K98">
        <v>-5</v>
      </c>
      <c r="L98">
        <v>0</v>
      </c>
      <c r="M98">
        <v>-3</v>
      </c>
      <c r="N98">
        <v>0</v>
      </c>
      <c r="O98">
        <v>0.17241379310344801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A99" t="s">
        <v>282</v>
      </c>
      <c r="B99" t="s">
        <v>73</v>
      </c>
      <c r="C99">
        <v>1</v>
      </c>
      <c r="D99">
        <v>0.43668122270742299</v>
      </c>
      <c r="E99">
        <v>17</v>
      </c>
      <c r="F99">
        <v>5</v>
      </c>
      <c r="G99">
        <v>1</v>
      </c>
      <c r="H99">
        <v>1</v>
      </c>
      <c r="I99">
        <v>0</v>
      </c>
      <c r="J99">
        <v>-12</v>
      </c>
      <c r="K99">
        <v>-3</v>
      </c>
      <c r="L99">
        <v>0</v>
      </c>
      <c r="M99">
        <v>-1</v>
      </c>
      <c r="N99">
        <v>0</v>
      </c>
      <c r="O99">
        <v>0.29411764705882298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5">
      <c r="A100" t="s">
        <v>282</v>
      </c>
      <c r="B100" t="s">
        <v>129</v>
      </c>
      <c r="C100">
        <v>1</v>
      </c>
      <c r="D100">
        <v>0.43668122270742299</v>
      </c>
      <c r="E100">
        <v>27</v>
      </c>
      <c r="F100">
        <v>9</v>
      </c>
      <c r="G100">
        <v>3</v>
      </c>
      <c r="H100">
        <v>1</v>
      </c>
      <c r="I100">
        <v>0</v>
      </c>
      <c r="J100">
        <v>-22</v>
      </c>
      <c r="K100">
        <v>-7</v>
      </c>
      <c r="L100">
        <v>-2</v>
      </c>
      <c r="M100">
        <v>-1</v>
      </c>
      <c r="N100">
        <v>0</v>
      </c>
      <c r="O100">
        <v>0.18518518518518501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35">
      <c r="A101" t="s">
        <v>282</v>
      </c>
      <c r="B101" t="s">
        <v>157</v>
      </c>
      <c r="C101">
        <v>1</v>
      </c>
      <c r="D101">
        <v>0.43668122270742299</v>
      </c>
      <c r="E101">
        <v>35</v>
      </c>
      <c r="F101">
        <v>17</v>
      </c>
      <c r="G101">
        <v>1</v>
      </c>
      <c r="H101">
        <v>1</v>
      </c>
      <c r="I101">
        <v>0</v>
      </c>
      <c r="J101">
        <v>-30</v>
      </c>
      <c r="K101">
        <v>-15</v>
      </c>
      <c r="L101">
        <v>0</v>
      </c>
      <c r="M101">
        <v>-1</v>
      </c>
      <c r="N101">
        <v>0</v>
      </c>
      <c r="O101">
        <v>0.14285714285714199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5">
      <c r="A102" t="s">
        <v>282</v>
      </c>
      <c r="B102" t="s">
        <v>33</v>
      </c>
      <c r="C102">
        <v>1</v>
      </c>
      <c r="D102">
        <v>0.43668122270742299</v>
      </c>
      <c r="E102">
        <v>5</v>
      </c>
      <c r="F102">
        <v>2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5">
      <c r="A103" t="s">
        <v>282</v>
      </c>
      <c r="B103" t="s">
        <v>113</v>
      </c>
      <c r="C103">
        <v>1</v>
      </c>
      <c r="D103">
        <v>0.43668122270742299</v>
      </c>
      <c r="E103">
        <v>20</v>
      </c>
      <c r="F103">
        <v>8</v>
      </c>
      <c r="G103">
        <v>2</v>
      </c>
      <c r="H103">
        <v>0</v>
      </c>
      <c r="I103">
        <v>0</v>
      </c>
      <c r="J103">
        <v>-15</v>
      </c>
      <c r="K103">
        <v>-6</v>
      </c>
      <c r="L103">
        <v>-1</v>
      </c>
      <c r="M103">
        <v>0</v>
      </c>
      <c r="N103">
        <v>0</v>
      </c>
      <c r="O103">
        <v>0.25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5">
      <c r="A104" t="s">
        <v>282</v>
      </c>
      <c r="B104" t="s">
        <v>43</v>
      </c>
      <c r="C104">
        <v>1</v>
      </c>
      <c r="D104">
        <v>0.43668122270742299</v>
      </c>
      <c r="E104">
        <v>11</v>
      </c>
      <c r="F104">
        <v>3</v>
      </c>
      <c r="G104">
        <v>1</v>
      </c>
      <c r="H104">
        <v>1</v>
      </c>
      <c r="I104">
        <v>0</v>
      </c>
      <c r="J104">
        <v>-6</v>
      </c>
      <c r="K104">
        <v>-1</v>
      </c>
      <c r="L104">
        <v>0</v>
      </c>
      <c r="M104">
        <v>-1</v>
      </c>
      <c r="N104">
        <v>0</v>
      </c>
      <c r="O104">
        <v>0.45454545454545398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t="s">
        <v>282</v>
      </c>
      <c r="B105" t="s">
        <v>165</v>
      </c>
      <c r="C105">
        <v>1</v>
      </c>
      <c r="D105">
        <v>0.43668122270742299</v>
      </c>
      <c r="E105">
        <v>38</v>
      </c>
      <c r="F105">
        <v>10</v>
      </c>
      <c r="G105">
        <v>1</v>
      </c>
      <c r="H105">
        <v>3</v>
      </c>
      <c r="I105">
        <v>0</v>
      </c>
      <c r="J105">
        <v>-33</v>
      </c>
      <c r="K105">
        <v>-8</v>
      </c>
      <c r="L105">
        <v>0</v>
      </c>
      <c r="M105">
        <v>-3</v>
      </c>
      <c r="N105">
        <v>0</v>
      </c>
      <c r="O105">
        <v>0.13157894736842099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5">
      <c r="A106" t="s">
        <v>282</v>
      </c>
      <c r="B106" t="s">
        <v>91</v>
      </c>
      <c r="C106">
        <v>1</v>
      </c>
      <c r="D106">
        <v>0.43668122270742299</v>
      </c>
      <c r="E106">
        <v>23</v>
      </c>
      <c r="F106">
        <v>9</v>
      </c>
      <c r="G106">
        <v>1</v>
      </c>
      <c r="H106">
        <v>1</v>
      </c>
      <c r="I106">
        <v>0</v>
      </c>
      <c r="J106">
        <v>-18</v>
      </c>
      <c r="K106">
        <v>-7</v>
      </c>
      <c r="L106">
        <v>0</v>
      </c>
      <c r="M106">
        <v>-1</v>
      </c>
      <c r="N106">
        <v>0</v>
      </c>
      <c r="O106">
        <v>0.217391304347826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5">
      <c r="A107" t="s">
        <v>282</v>
      </c>
      <c r="B107" t="s">
        <v>75</v>
      </c>
      <c r="C107">
        <v>1</v>
      </c>
      <c r="D107">
        <v>0.43668122270742299</v>
      </c>
      <c r="E107">
        <v>17</v>
      </c>
      <c r="F107">
        <v>5</v>
      </c>
      <c r="G107">
        <v>1</v>
      </c>
      <c r="H107">
        <v>1</v>
      </c>
      <c r="I107">
        <v>0</v>
      </c>
      <c r="J107">
        <v>-12</v>
      </c>
      <c r="K107">
        <v>-3</v>
      </c>
      <c r="L107">
        <v>0</v>
      </c>
      <c r="M107">
        <v>-1</v>
      </c>
      <c r="N107">
        <v>0</v>
      </c>
      <c r="O107">
        <v>0.29411764705882298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 t="s">
        <v>282</v>
      </c>
      <c r="B108" t="s">
        <v>100</v>
      </c>
      <c r="C108">
        <v>1</v>
      </c>
      <c r="D108">
        <v>0.43668122270742299</v>
      </c>
      <c r="E108">
        <v>23</v>
      </c>
      <c r="F108">
        <v>5</v>
      </c>
      <c r="G108">
        <v>1</v>
      </c>
      <c r="H108">
        <v>2</v>
      </c>
      <c r="I108">
        <v>0</v>
      </c>
      <c r="J108">
        <v>-18</v>
      </c>
      <c r="K108">
        <v>-3</v>
      </c>
      <c r="L108">
        <v>0</v>
      </c>
      <c r="M108">
        <v>-2</v>
      </c>
      <c r="N108">
        <v>0</v>
      </c>
      <c r="O108">
        <v>0.217391304347826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282</v>
      </c>
      <c r="B109" t="s">
        <v>162</v>
      </c>
      <c r="C109">
        <v>1</v>
      </c>
      <c r="D109">
        <v>0.43668122270742299</v>
      </c>
      <c r="E109">
        <v>33</v>
      </c>
      <c r="F109">
        <v>9</v>
      </c>
      <c r="G109">
        <v>1</v>
      </c>
      <c r="H109">
        <v>2</v>
      </c>
      <c r="I109">
        <v>0</v>
      </c>
      <c r="J109">
        <v>-28</v>
      </c>
      <c r="K109">
        <v>-7</v>
      </c>
      <c r="L109">
        <v>0</v>
      </c>
      <c r="M109">
        <v>-2</v>
      </c>
      <c r="N109">
        <v>0</v>
      </c>
      <c r="O109">
        <v>0.15151515151515099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5">
      <c r="A110" t="s">
        <v>282</v>
      </c>
      <c r="B110" t="s">
        <v>302</v>
      </c>
      <c r="C110">
        <v>1</v>
      </c>
      <c r="D110">
        <v>0.43668122270742299</v>
      </c>
      <c r="E110">
        <v>16</v>
      </c>
      <c r="F110">
        <v>6</v>
      </c>
      <c r="G110">
        <v>1</v>
      </c>
      <c r="H110">
        <v>0</v>
      </c>
      <c r="I110">
        <v>0</v>
      </c>
      <c r="J110">
        <v>-11</v>
      </c>
      <c r="K110">
        <v>-4</v>
      </c>
      <c r="L110">
        <v>0</v>
      </c>
      <c r="M110">
        <v>0</v>
      </c>
      <c r="N110">
        <v>0</v>
      </c>
      <c r="O110">
        <v>0.3125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5">
      <c r="A111" t="s">
        <v>282</v>
      </c>
      <c r="B111" t="s">
        <v>41</v>
      </c>
      <c r="C111">
        <v>1</v>
      </c>
      <c r="D111">
        <v>0.43668122270742299</v>
      </c>
      <c r="E111">
        <v>12</v>
      </c>
      <c r="F111">
        <v>4</v>
      </c>
      <c r="G111">
        <v>0</v>
      </c>
      <c r="H111">
        <v>1</v>
      </c>
      <c r="I111">
        <v>0</v>
      </c>
      <c r="J111">
        <v>-7</v>
      </c>
      <c r="K111">
        <v>-2</v>
      </c>
      <c r="L111">
        <v>1</v>
      </c>
      <c r="M111">
        <v>-1</v>
      </c>
      <c r="N111">
        <v>0</v>
      </c>
      <c r="O111">
        <v>0.41666666666666602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5">
      <c r="A112" t="s">
        <v>282</v>
      </c>
      <c r="B112" t="s">
        <v>303</v>
      </c>
      <c r="C112">
        <v>1</v>
      </c>
      <c r="D112">
        <v>0.43668122270742299</v>
      </c>
      <c r="E112">
        <v>5</v>
      </c>
      <c r="F112">
        <v>2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5">
      <c r="A113" t="s">
        <v>282</v>
      </c>
      <c r="B113" t="s">
        <v>78</v>
      </c>
      <c r="C113">
        <v>1</v>
      </c>
      <c r="D113">
        <v>0.43668122270742299</v>
      </c>
      <c r="E113">
        <v>17</v>
      </c>
      <c r="F113">
        <v>6</v>
      </c>
      <c r="G113">
        <v>1</v>
      </c>
      <c r="H113">
        <v>1</v>
      </c>
      <c r="I113">
        <v>0</v>
      </c>
      <c r="J113">
        <v>-12</v>
      </c>
      <c r="K113">
        <v>-4</v>
      </c>
      <c r="L113">
        <v>0</v>
      </c>
      <c r="M113">
        <v>-1</v>
      </c>
      <c r="N113">
        <v>0</v>
      </c>
      <c r="O113">
        <v>0.29411764705882298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5">
      <c r="A114" t="s">
        <v>282</v>
      </c>
      <c r="B114" t="s">
        <v>110</v>
      </c>
      <c r="C114">
        <v>1</v>
      </c>
      <c r="D114">
        <v>0.43668122270742299</v>
      </c>
      <c r="E114">
        <v>25</v>
      </c>
      <c r="F114">
        <v>5</v>
      </c>
      <c r="G114">
        <v>1</v>
      </c>
      <c r="H114">
        <v>3</v>
      </c>
      <c r="I114">
        <v>0</v>
      </c>
      <c r="J114">
        <v>-20</v>
      </c>
      <c r="K114">
        <v>-3</v>
      </c>
      <c r="L114">
        <v>0</v>
      </c>
      <c r="M114">
        <v>-3</v>
      </c>
      <c r="N114">
        <v>0</v>
      </c>
      <c r="O114">
        <v>0.2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5">
      <c r="A115" t="s">
        <v>282</v>
      </c>
      <c r="B115" t="s">
        <v>39</v>
      </c>
      <c r="C115">
        <v>1</v>
      </c>
      <c r="D115">
        <v>0.43668122270742299</v>
      </c>
      <c r="E115">
        <v>10</v>
      </c>
      <c r="F115">
        <v>3</v>
      </c>
      <c r="G115">
        <v>0</v>
      </c>
      <c r="H115">
        <v>1</v>
      </c>
      <c r="I115">
        <v>0</v>
      </c>
      <c r="J115">
        <v>-5</v>
      </c>
      <c r="K115">
        <v>-1</v>
      </c>
      <c r="L115">
        <v>1</v>
      </c>
      <c r="M115">
        <v>-1</v>
      </c>
      <c r="N115">
        <v>0</v>
      </c>
      <c r="O115">
        <v>0.5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35">
      <c r="A116" t="s">
        <v>282</v>
      </c>
      <c r="B116" t="s">
        <v>50</v>
      </c>
      <c r="C116">
        <v>1</v>
      </c>
      <c r="D116">
        <v>0.43668122270742299</v>
      </c>
      <c r="E116">
        <v>13</v>
      </c>
      <c r="F116">
        <v>3</v>
      </c>
      <c r="G116">
        <v>1</v>
      </c>
      <c r="H116">
        <v>1</v>
      </c>
      <c r="I116">
        <v>0</v>
      </c>
      <c r="J116">
        <v>-8</v>
      </c>
      <c r="K116">
        <v>-1</v>
      </c>
      <c r="L116">
        <v>0</v>
      </c>
      <c r="M116">
        <v>-1</v>
      </c>
      <c r="N116">
        <v>0</v>
      </c>
      <c r="O116">
        <v>0.38461538461538403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5">
      <c r="A117" t="s">
        <v>282</v>
      </c>
      <c r="B117" t="s">
        <v>63</v>
      </c>
      <c r="C117">
        <v>1</v>
      </c>
      <c r="D117">
        <v>0.43668122270742299</v>
      </c>
      <c r="E117">
        <v>15</v>
      </c>
      <c r="F117">
        <v>4</v>
      </c>
      <c r="G117">
        <v>0</v>
      </c>
      <c r="H117">
        <v>1</v>
      </c>
      <c r="I117">
        <v>0</v>
      </c>
      <c r="J117">
        <v>-10</v>
      </c>
      <c r="K117">
        <v>-2</v>
      </c>
      <c r="L117">
        <v>1</v>
      </c>
      <c r="M117">
        <v>-1</v>
      </c>
      <c r="N117">
        <v>0</v>
      </c>
      <c r="O117">
        <v>0.33333333333333298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 t="s">
        <v>282</v>
      </c>
      <c r="B118" t="s">
        <v>123</v>
      </c>
      <c r="C118">
        <v>1</v>
      </c>
      <c r="D118">
        <v>0.43668122270742299</v>
      </c>
      <c r="E118">
        <v>27</v>
      </c>
      <c r="F118">
        <v>7</v>
      </c>
      <c r="G118">
        <v>1</v>
      </c>
      <c r="H118">
        <v>2</v>
      </c>
      <c r="I118">
        <v>0</v>
      </c>
      <c r="J118">
        <v>-22</v>
      </c>
      <c r="K118">
        <v>-5</v>
      </c>
      <c r="L118">
        <v>0</v>
      </c>
      <c r="M118">
        <v>-2</v>
      </c>
      <c r="N118">
        <v>0</v>
      </c>
      <c r="O118">
        <v>0.18518518518518501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5">
      <c r="A119" t="s">
        <v>282</v>
      </c>
      <c r="B119" t="s">
        <v>62</v>
      </c>
      <c r="C119">
        <v>1</v>
      </c>
      <c r="D119">
        <v>0.43668122270742299</v>
      </c>
      <c r="E119">
        <v>15</v>
      </c>
      <c r="F119">
        <v>4</v>
      </c>
      <c r="G119">
        <v>0</v>
      </c>
      <c r="H119">
        <v>1</v>
      </c>
      <c r="I119">
        <v>0</v>
      </c>
      <c r="J119">
        <v>-10</v>
      </c>
      <c r="K119">
        <v>-2</v>
      </c>
      <c r="L119">
        <v>1</v>
      </c>
      <c r="M119">
        <v>-1</v>
      </c>
      <c r="N119">
        <v>0</v>
      </c>
      <c r="O119">
        <v>0.33333333333333298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5">
      <c r="A120" t="s">
        <v>282</v>
      </c>
      <c r="B120" t="s">
        <v>142</v>
      </c>
      <c r="C120">
        <v>1</v>
      </c>
      <c r="D120">
        <v>0.43668122270742299</v>
      </c>
      <c r="E120">
        <v>29</v>
      </c>
      <c r="F120">
        <v>7</v>
      </c>
      <c r="G120">
        <v>1</v>
      </c>
      <c r="H120">
        <v>3</v>
      </c>
      <c r="I120">
        <v>0</v>
      </c>
      <c r="J120">
        <v>-24</v>
      </c>
      <c r="K120">
        <v>-5</v>
      </c>
      <c r="L120">
        <v>0</v>
      </c>
      <c r="M120">
        <v>-3</v>
      </c>
      <c r="N120">
        <v>0</v>
      </c>
      <c r="O120">
        <v>0.17241379310344801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5">
      <c r="A121" t="s">
        <v>282</v>
      </c>
      <c r="B121" t="s">
        <v>111</v>
      </c>
      <c r="C121">
        <v>1</v>
      </c>
      <c r="D121">
        <v>0.43668122270742299</v>
      </c>
      <c r="E121">
        <v>25</v>
      </c>
      <c r="F121">
        <v>5</v>
      </c>
      <c r="G121">
        <v>1</v>
      </c>
      <c r="H121">
        <v>3</v>
      </c>
      <c r="I121">
        <v>0</v>
      </c>
      <c r="J121">
        <v>-20</v>
      </c>
      <c r="K121">
        <v>-3</v>
      </c>
      <c r="L121">
        <v>0</v>
      </c>
      <c r="M121">
        <v>-3</v>
      </c>
      <c r="N121">
        <v>0</v>
      </c>
      <c r="O121">
        <v>0.2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5">
      <c r="A122" t="s">
        <v>282</v>
      </c>
      <c r="B122" t="s">
        <v>117</v>
      </c>
      <c r="C122">
        <v>1</v>
      </c>
      <c r="D122">
        <v>0.43668122270742299</v>
      </c>
      <c r="E122">
        <v>29</v>
      </c>
      <c r="F122">
        <v>13</v>
      </c>
      <c r="G122">
        <v>1</v>
      </c>
      <c r="H122">
        <v>1</v>
      </c>
      <c r="I122">
        <v>0</v>
      </c>
      <c r="J122">
        <v>-24</v>
      </c>
      <c r="K122">
        <v>-11</v>
      </c>
      <c r="L122">
        <v>0</v>
      </c>
      <c r="M122">
        <v>-1</v>
      </c>
      <c r="N122">
        <v>0</v>
      </c>
      <c r="O122">
        <v>0.17241379310344801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 t="s">
        <v>282</v>
      </c>
      <c r="B123" t="s">
        <v>135</v>
      </c>
      <c r="C123">
        <v>1</v>
      </c>
      <c r="D123">
        <v>0.43668122270742299</v>
      </c>
      <c r="E123">
        <v>29</v>
      </c>
      <c r="F123">
        <v>9</v>
      </c>
      <c r="G123">
        <v>1</v>
      </c>
      <c r="H123">
        <v>2</v>
      </c>
      <c r="I123">
        <v>0</v>
      </c>
      <c r="J123">
        <v>-24</v>
      </c>
      <c r="K123">
        <v>-7</v>
      </c>
      <c r="L123">
        <v>0</v>
      </c>
      <c r="M123">
        <v>-2</v>
      </c>
      <c r="N123">
        <v>0</v>
      </c>
      <c r="O123">
        <v>0.17241379310344801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5">
      <c r="A124" t="s">
        <v>282</v>
      </c>
      <c r="B124" t="s">
        <v>124</v>
      </c>
      <c r="C124">
        <v>1</v>
      </c>
      <c r="D124">
        <v>0.43668122270742299</v>
      </c>
      <c r="E124">
        <v>27</v>
      </c>
      <c r="F124">
        <v>7</v>
      </c>
      <c r="G124">
        <v>1</v>
      </c>
      <c r="H124">
        <v>2</v>
      </c>
      <c r="I124">
        <v>0</v>
      </c>
      <c r="J124">
        <v>-22</v>
      </c>
      <c r="K124">
        <v>-5</v>
      </c>
      <c r="L124">
        <v>0</v>
      </c>
      <c r="M124">
        <v>-2</v>
      </c>
      <c r="N124">
        <v>0</v>
      </c>
      <c r="O124">
        <v>0.18518518518518501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35">
      <c r="A125" t="s">
        <v>282</v>
      </c>
      <c r="B125" t="s">
        <v>71</v>
      </c>
      <c r="C125">
        <v>1</v>
      </c>
      <c r="D125">
        <v>0.43668122270742299</v>
      </c>
      <c r="E125">
        <v>15</v>
      </c>
      <c r="F125">
        <v>5</v>
      </c>
      <c r="G125">
        <v>1</v>
      </c>
      <c r="H125">
        <v>1</v>
      </c>
      <c r="I125">
        <v>0</v>
      </c>
      <c r="J125">
        <v>-10</v>
      </c>
      <c r="K125">
        <v>-3</v>
      </c>
      <c r="L125">
        <v>0</v>
      </c>
      <c r="M125">
        <v>-1</v>
      </c>
      <c r="N125">
        <v>0</v>
      </c>
      <c r="O125">
        <v>0.33333333333333298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5">
      <c r="A126" t="s">
        <v>282</v>
      </c>
      <c r="B126" t="s">
        <v>92</v>
      </c>
      <c r="C126">
        <v>1</v>
      </c>
      <c r="D126">
        <v>0.43668122270742299</v>
      </c>
      <c r="E126">
        <v>23</v>
      </c>
      <c r="F126">
        <v>9</v>
      </c>
      <c r="G126">
        <v>1</v>
      </c>
      <c r="H126">
        <v>1</v>
      </c>
      <c r="I126">
        <v>0</v>
      </c>
      <c r="J126">
        <v>-18</v>
      </c>
      <c r="K126">
        <v>-7</v>
      </c>
      <c r="L126">
        <v>0</v>
      </c>
      <c r="M126">
        <v>-1</v>
      </c>
      <c r="N126">
        <v>0</v>
      </c>
      <c r="O126">
        <v>0.217391304347826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35">
      <c r="A127" t="s">
        <v>282</v>
      </c>
      <c r="B127" t="s">
        <v>82</v>
      </c>
      <c r="C127">
        <v>1</v>
      </c>
      <c r="D127">
        <v>0.43668122270742299</v>
      </c>
      <c r="E127">
        <v>19</v>
      </c>
      <c r="F127">
        <v>7</v>
      </c>
      <c r="G127">
        <v>1</v>
      </c>
      <c r="H127">
        <v>1</v>
      </c>
      <c r="I127">
        <v>0</v>
      </c>
      <c r="J127">
        <v>-14</v>
      </c>
      <c r="K127">
        <v>-5</v>
      </c>
      <c r="L127">
        <v>0</v>
      </c>
      <c r="M127">
        <v>-1</v>
      </c>
      <c r="N127">
        <v>0</v>
      </c>
      <c r="O127">
        <v>0.26315789473684198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35">
      <c r="A128" t="s">
        <v>282</v>
      </c>
      <c r="B128" t="s">
        <v>304</v>
      </c>
      <c r="C128">
        <v>1</v>
      </c>
      <c r="D128">
        <v>0.43668122270742299</v>
      </c>
      <c r="E128">
        <v>59</v>
      </c>
      <c r="F128">
        <v>14</v>
      </c>
      <c r="G128">
        <v>2</v>
      </c>
      <c r="H128">
        <v>6</v>
      </c>
      <c r="I128">
        <v>0</v>
      </c>
      <c r="J128">
        <v>-54</v>
      </c>
      <c r="K128">
        <v>-12</v>
      </c>
      <c r="L128">
        <v>-1</v>
      </c>
      <c r="M128">
        <v>-6</v>
      </c>
      <c r="N128">
        <v>0</v>
      </c>
      <c r="O128">
        <v>8.4745762711864403E-2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35">
      <c r="A129" t="s">
        <v>282</v>
      </c>
      <c r="B129" t="s">
        <v>122</v>
      </c>
      <c r="C129">
        <v>1</v>
      </c>
      <c r="D129">
        <v>0.43668122270742299</v>
      </c>
      <c r="E129">
        <v>27</v>
      </c>
      <c r="F129">
        <v>7</v>
      </c>
      <c r="G129">
        <v>1</v>
      </c>
      <c r="H129">
        <v>2</v>
      </c>
      <c r="I129">
        <v>0</v>
      </c>
      <c r="J129">
        <v>-22</v>
      </c>
      <c r="K129">
        <v>-5</v>
      </c>
      <c r="L129">
        <v>0</v>
      </c>
      <c r="M129">
        <v>-2</v>
      </c>
      <c r="N129">
        <v>0</v>
      </c>
      <c r="O129">
        <v>0.18518518518518501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5">
      <c r="A130" t="s">
        <v>282</v>
      </c>
      <c r="B130" t="s">
        <v>86</v>
      </c>
      <c r="C130">
        <v>1</v>
      </c>
      <c r="D130">
        <v>0.43668122270742299</v>
      </c>
      <c r="E130">
        <v>20</v>
      </c>
      <c r="F130">
        <v>7</v>
      </c>
      <c r="G130">
        <v>1</v>
      </c>
      <c r="H130">
        <v>1</v>
      </c>
      <c r="I130">
        <v>0</v>
      </c>
      <c r="J130">
        <v>-15</v>
      </c>
      <c r="K130">
        <v>-5</v>
      </c>
      <c r="L130">
        <v>0</v>
      </c>
      <c r="M130">
        <v>-1</v>
      </c>
      <c r="N130">
        <v>0</v>
      </c>
      <c r="O130">
        <v>0.25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5">
      <c r="A131" t="s">
        <v>282</v>
      </c>
      <c r="B131" t="s">
        <v>77</v>
      </c>
      <c r="C131">
        <v>1</v>
      </c>
      <c r="D131">
        <v>0.43668122270742299</v>
      </c>
      <c r="E131">
        <v>19</v>
      </c>
      <c r="F131">
        <v>7</v>
      </c>
      <c r="G131">
        <v>1</v>
      </c>
      <c r="H131">
        <v>1</v>
      </c>
      <c r="I131">
        <v>0</v>
      </c>
      <c r="J131">
        <v>-14</v>
      </c>
      <c r="K131">
        <v>-5</v>
      </c>
      <c r="L131">
        <v>0</v>
      </c>
      <c r="M131">
        <v>-1</v>
      </c>
      <c r="N131">
        <v>0</v>
      </c>
      <c r="O131">
        <v>0.26315789473684198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5">
      <c r="A132" t="s">
        <v>282</v>
      </c>
      <c r="B132" t="s">
        <v>305</v>
      </c>
      <c r="C132">
        <v>1</v>
      </c>
      <c r="D132">
        <v>0.43668122270742299</v>
      </c>
      <c r="E132">
        <v>8</v>
      </c>
      <c r="F132">
        <v>3</v>
      </c>
      <c r="G132">
        <v>1</v>
      </c>
      <c r="H132">
        <v>0</v>
      </c>
      <c r="I132">
        <v>0</v>
      </c>
      <c r="J132">
        <v>-3</v>
      </c>
      <c r="K132">
        <v>-1</v>
      </c>
      <c r="L132">
        <v>0</v>
      </c>
      <c r="M132">
        <v>0</v>
      </c>
      <c r="N132">
        <v>0</v>
      </c>
      <c r="O132">
        <v>0.625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5">
      <c r="A133" t="s">
        <v>282</v>
      </c>
      <c r="B133" t="s">
        <v>306</v>
      </c>
      <c r="C133">
        <v>1</v>
      </c>
      <c r="D133">
        <v>0.43668122270742299</v>
      </c>
      <c r="E133">
        <v>55</v>
      </c>
      <c r="F133">
        <v>13</v>
      </c>
      <c r="G133">
        <v>4</v>
      </c>
      <c r="H133">
        <v>5</v>
      </c>
      <c r="I133">
        <v>0</v>
      </c>
      <c r="J133">
        <v>-50</v>
      </c>
      <c r="K133">
        <v>-11</v>
      </c>
      <c r="L133">
        <v>-3</v>
      </c>
      <c r="M133">
        <v>-5</v>
      </c>
      <c r="N133">
        <v>0</v>
      </c>
      <c r="O133">
        <v>9.0909090909090898E-2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35">
      <c r="A134" t="s">
        <v>282</v>
      </c>
      <c r="B134" t="s">
        <v>152</v>
      </c>
      <c r="C134">
        <v>1</v>
      </c>
      <c r="D134">
        <v>0.43668122270742299</v>
      </c>
      <c r="E134">
        <v>28</v>
      </c>
      <c r="F134">
        <v>7</v>
      </c>
      <c r="G134">
        <v>2</v>
      </c>
      <c r="H134">
        <v>2</v>
      </c>
      <c r="I134">
        <v>0</v>
      </c>
      <c r="J134">
        <v>-23</v>
      </c>
      <c r="K134">
        <v>-5</v>
      </c>
      <c r="L134">
        <v>-1</v>
      </c>
      <c r="M134">
        <v>-2</v>
      </c>
      <c r="N134">
        <v>0</v>
      </c>
      <c r="O134">
        <v>0.17857142857142799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35">
      <c r="A135" t="s">
        <v>282</v>
      </c>
      <c r="B135" t="s">
        <v>307</v>
      </c>
      <c r="C135">
        <v>1</v>
      </c>
      <c r="D135">
        <v>0.43668122270742299</v>
      </c>
      <c r="E135">
        <v>43</v>
      </c>
      <c r="F135">
        <v>10</v>
      </c>
      <c r="G135">
        <v>3</v>
      </c>
      <c r="H135">
        <v>4</v>
      </c>
      <c r="I135">
        <v>0</v>
      </c>
      <c r="J135">
        <v>-38</v>
      </c>
      <c r="K135">
        <v>-8</v>
      </c>
      <c r="L135">
        <v>-2</v>
      </c>
      <c r="M135">
        <v>-4</v>
      </c>
      <c r="N135">
        <v>0</v>
      </c>
      <c r="O135">
        <v>0.116279069767441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35">
      <c r="A136" t="s">
        <v>282</v>
      </c>
      <c r="B136" t="s">
        <v>107</v>
      </c>
      <c r="C136">
        <v>1</v>
      </c>
      <c r="D136">
        <v>0.43668122270742299</v>
      </c>
      <c r="E136">
        <v>23</v>
      </c>
      <c r="F136">
        <v>5</v>
      </c>
      <c r="G136">
        <v>1</v>
      </c>
      <c r="H136">
        <v>2</v>
      </c>
      <c r="I136">
        <v>0</v>
      </c>
      <c r="J136">
        <v>-18</v>
      </c>
      <c r="K136">
        <v>-3</v>
      </c>
      <c r="L136">
        <v>0</v>
      </c>
      <c r="M136">
        <v>-2</v>
      </c>
      <c r="N136">
        <v>0</v>
      </c>
      <c r="O136">
        <v>0.217391304347826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282</v>
      </c>
      <c r="B137" t="s">
        <v>133</v>
      </c>
      <c r="C137">
        <v>1</v>
      </c>
      <c r="D137">
        <v>0.43668122270742299</v>
      </c>
      <c r="E137">
        <v>27</v>
      </c>
      <c r="F137">
        <v>7</v>
      </c>
      <c r="G137">
        <v>1</v>
      </c>
      <c r="H137">
        <v>2</v>
      </c>
      <c r="I137">
        <v>0</v>
      </c>
      <c r="J137">
        <v>-22</v>
      </c>
      <c r="K137">
        <v>-5</v>
      </c>
      <c r="L137">
        <v>0</v>
      </c>
      <c r="M137">
        <v>-2</v>
      </c>
      <c r="N137">
        <v>0</v>
      </c>
      <c r="O137">
        <v>0.18518518518518501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 t="s">
        <v>282</v>
      </c>
      <c r="B138" t="s">
        <v>31</v>
      </c>
      <c r="C138">
        <v>1</v>
      </c>
      <c r="D138">
        <v>0.43668122270742299</v>
      </c>
      <c r="E138">
        <v>4</v>
      </c>
      <c r="F138">
        <v>2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1.25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5">
      <c r="A139" t="s">
        <v>282</v>
      </c>
      <c r="B139" t="s">
        <v>120</v>
      </c>
      <c r="C139">
        <v>1</v>
      </c>
      <c r="D139">
        <v>0.43668122270742299</v>
      </c>
      <c r="E139">
        <v>27</v>
      </c>
      <c r="F139">
        <v>7</v>
      </c>
      <c r="G139">
        <v>1</v>
      </c>
      <c r="H139">
        <v>2</v>
      </c>
      <c r="I139">
        <v>0</v>
      </c>
      <c r="J139">
        <v>-22</v>
      </c>
      <c r="K139">
        <v>-5</v>
      </c>
      <c r="L139">
        <v>0</v>
      </c>
      <c r="M139">
        <v>-2</v>
      </c>
      <c r="N139">
        <v>0</v>
      </c>
      <c r="O139">
        <v>0.18518518518518501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5">
      <c r="A140" t="s">
        <v>282</v>
      </c>
      <c r="B140" t="s">
        <v>154</v>
      </c>
      <c r="C140">
        <v>1</v>
      </c>
      <c r="D140">
        <v>0.43668122270742299</v>
      </c>
      <c r="E140">
        <v>35</v>
      </c>
      <c r="F140">
        <v>17</v>
      </c>
      <c r="G140">
        <v>1</v>
      </c>
      <c r="H140">
        <v>1</v>
      </c>
      <c r="I140">
        <v>0</v>
      </c>
      <c r="J140">
        <v>-30</v>
      </c>
      <c r="K140">
        <v>-15</v>
      </c>
      <c r="L140">
        <v>0</v>
      </c>
      <c r="M140">
        <v>-1</v>
      </c>
      <c r="N140">
        <v>0</v>
      </c>
      <c r="O140">
        <v>0.14285714285714199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5">
      <c r="A141" t="s">
        <v>282</v>
      </c>
      <c r="B141" t="s">
        <v>88</v>
      </c>
      <c r="C141">
        <v>1</v>
      </c>
      <c r="D141">
        <v>0.43668122270742299</v>
      </c>
      <c r="E141">
        <v>19</v>
      </c>
      <c r="F141">
        <v>4</v>
      </c>
      <c r="G141">
        <v>1</v>
      </c>
      <c r="H141">
        <v>2</v>
      </c>
      <c r="I141">
        <v>0</v>
      </c>
      <c r="J141">
        <v>-14</v>
      </c>
      <c r="K141">
        <v>-2</v>
      </c>
      <c r="L141">
        <v>0</v>
      </c>
      <c r="M141">
        <v>-2</v>
      </c>
      <c r="N141">
        <v>0</v>
      </c>
      <c r="O141">
        <v>0.26315789473684198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ht="14.5" customHeight="1" x14ac:dyDescent="0.35">
      <c r="A142" t="s">
        <v>282</v>
      </c>
      <c r="B142" t="s">
        <v>37</v>
      </c>
      <c r="C142">
        <v>1</v>
      </c>
      <c r="D142">
        <v>0.43668122270742299</v>
      </c>
      <c r="E142">
        <v>10</v>
      </c>
      <c r="F142">
        <v>3</v>
      </c>
      <c r="G142">
        <v>0</v>
      </c>
      <c r="H142">
        <v>1</v>
      </c>
      <c r="I142">
        <v>0</v>
      </c>
      <c r="J142">
        <v>-5</v>
      </c>
      <c r="K142">
        <v>-1</v>
      </c>
      <c r="L142">
        <v>1</v>
      </c>
      <c r="M142">
        <v>-1</v>
      </c>
      <c r="N142">
        <v>0</v>
      </c>
      <c r="O142">
        <v>0.5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ht="14.5" customHeight="1" x14ac:dyDescent="0.35">
      <c r="A143" t="s">
        <v>282</v>
      </c>
      <c r="B143" t="s">
        <v>168</v>
      </c>
      <c r="C143">
        <v>1</v>
      </c>
      <c r="D143">
        <v>0.43668122270742299</v>
      </c>
      <c r="E143">
        <v>43</v>
      </c>
      <c r="F143">
        <v>12</v>
      </c>
      <c r="G143">
        <v>1</v>
      </c>
      <c r="H143">
        <v>3</v>
      </c>
      <c r="I143">
        <v>0</v>
      </c>
      <c r="J143">
        <v>-38</v>
      </c>
      <c r="K143">
        <v>-10</v>
      </c>
      <c r="L143">
        <v>0</v>
      </c>
      <c r="M143">
        <v>-3</v>
      </c>
      <c r="N143">
        <v>0</v>
      </c>
      <c r="O143">
        <v>0.116279069767441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5">
      <c r="A144" t="s">
        <v>282</v>
      </c>
      <c r="B144" t="s">
        <v>140</v>
      </c>
      <c r="C144">
        <v>1</v>
      </c>
      <c r="D144">
        <v>0.43668122270742299</v>
      </c>
      <c r="E144">
        <v>29</v>
      </c>
      <c r="F144">
        <v>7</v>
      </c>
      <c r="G144">
        <v>1</v>
      </c>
      <c r="H144">
        <v>3</v>
      </c>
      <c r="I144">
        <v>0</v>
      </c>
      <c r="J144">
        <v>-24</v>
      </c>
      <c r="K144">
        <v>-5</v>
      </c>
      <c r="L144">
        <v>0</v>
      </c>
      <c r="M144">
        <v>-3</v>
      </c>
      <c r="N144">
        <v>0</v>
      </c>
      <c r="O144">
        <v>0.17241379310344801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35">
      <c r="A145" t="s">
        <v>282</v>
      </c>
      <c r="B145" t="s">
        <v>59</v>
      </c>
      <c r="C145">
        <v>1</v>
      </c>
      <c r="D145">
        <v>0.43668122270742299</v>
      </c>
      <c r="E145">
        <v>15</v>
      </c>
      <c r="F145">
        <v>3</v>
      </c>
      <c r="G145">
        <v>0</v>
      </c>
      <c r="H145">
        <v>2</v>
      </c>
      <c r="I145">
        <v>0</v>
      </c>
      <c r="J145">
        <v>-10</v>
      </c>
      <c r="K145">
        <v>-1</v>
      </c>
      <c r="L145">
        <v>1</v>
      </c>
      <c r="M145">
        <v>-2</v>
      </c>
      <c r="N145">
        <v>0</v>
      </c>
      <c r="O145">
        <v>0.33333333333333298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 t="s">
        <v>282</v>
      </c>
      <c r="B146" t="s">
        <v>67</v>
      </c>
      <c r="C146">
        <v>1</v>
      </c>
      <c r="D146">
        <v>0.43668122270742299</v>
      </c>
      <c r="E146">
        <v>15</v>
      </c>
      <c r="F146">
        <v>5</v>
      </c>
      <c r="G146">
        <v>1</v>
      </c>
      <c r="H146">
        <v>1</v>
      </c>
      <c r="I146">
        <v>0</v>
      </c>
      <c r="J146">
        <v>-10</v>
      </c>
      <c r="K146">
        <v>-3</v>
      </c>
      <c r="L146">
        <v>0</v>
      </c>
      <c r="M146">
        <v>-1</v>
      </c>
      <c r="N146">
        <v>0</v>
      </c>
      <c r="O146">
        <v>0.33333333333333298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5">
      <c r="A147" t="s">
        <v>282</v>
      </c>
      <c r="B147" t="s">
        <v>40</v>
      </c>
      <c r="C147">
        <v>1</v>
      </c>
      <c r="D147">
        <v>0.43668122270742299</v>
      </c>
      <c r="E147">
        <v>10</v>
      </c>
      <c r="F147">
        <v>4</v>
      </c>
      <c r="G147">
        <v>1</v>
      </c>
      <c r="H147">
        <v>0</v>
      </c>
      <c r="I147">
        <v>0</v>
      </c>
      <c r="J147">
        <v>-5</v>
      </c>
      <c r="K147">
        <v>-2</v>
      </c>
      <c r="L147">
        <v>0</v>
      </c>
      <c r="M147">
        <v>0</v>
      </c>
      <c r="N147">
        <v>0</v>
      </c>
      <c r="O147">
        <v>0.5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282</v>
      </c>
      <c r="B148" t="s">
        <v>65</v>
      </c>
      <c r="C148">
        <v>1</v>
      </c>
      <c r="D148">
        <v>0.43668122270742299</v>
      </c>
      <c r="E148">
        <v>16</v>
      </c>
      <c r="F148">
        <v>5</v>
      </c>
      <c r="G148">
        <v>1</v>
      </c>
      <c r="H148">
        <v>1</v>
      </c>
      <c r="I148">
        <v>0</v>
      </c>
      <c r="J148">
        <v>-11</v>
      </c>
      <c r="K148">
        <v>-3</v>
      </c>
      <c r="L148">
        <v>0</v>
      </c>
      <c r="M148">
        <v>-1</v>
      </c>
      <c r="N148">
        <v>0</v>
      </c>
      <c r="O148">
        <v>0.3125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5">
      <c r="A149" t="s">
        <v>282</v>
      </c>
      <c r="B149" t="s">
        <v>114</v>
      </c>
      <c r="C149">
        <v>1</v>
      </c>
      <c r="D149">
        <v>0.43668122270742299</v>
      </c>
      <c r="E149">
        <v>25</v>
      </c>
      <c r="F149">
        <v>5</v>
      </c>
      <c r="G149">
        <v>1</v>
      </c>
      <c r="H149">
        <v>3</v>
      </c>
      <c r="I149">
        <v>0</v>
      </c>
      <c r="J149">
        <v>-20</v>
      </c>
      <c r="K149">
        <v>-3</v>
      </c>
      <c r="L149">
        <v>0</v>
      </c>
      <c r="M149">
        <v>-3</v>
      </c>
      <c r="N149">
        <v>0</v>
      </c>
      <c r="O149">
        <v>0.2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282</v>
      </c>
      <c r="B150" t="s">
        <v>44</v>
      </c>
      <c r="C150">
        <v>1</v>
      </c>
      <c r="D150">
        <v>0.43668122270742299</v>
      </c>
      <c r="E150">
        <v>12</v>
      </c>
      <c r="F150">
        <v>4</v>
      </c>
      <c r="G150">
        <v>0</v>
      </c>
      <c r="H150">
        <v>1</v>
      </c>
      <c r="I150">
        <v>0</v>
      </c>
      <c r="J150">
        <v>-7</v>
      </c>
      <c r="K150">
        <v>-2</v>
      </c>
      <c r="L150">
        <v>1</v>
      </c>
      <c r="M150">
        <v>-1</v>
      </c>
      <c r="N150">
        <v>0</v>
      </c>
      <c r="O150">
        <v>0.41666666666666602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5">
      <c r="A151" t="s">
        <v>282</v>
      </c>
      <c r="B151" t="s">
        <v>159</v>
      </c>
      <c r="C151">
        <v>1</v>
      </c>
      <c r="D151">
        <v>0.43668122270742299</v>
      </c>
      <c r="E151">
        <v>35</v>
      </c>
      <c r="F151">
        <v>17</v>
      </c>
      <c r="G151">
        <v>1</v>
      </c>
      <c r="H151">
        <v>1</v>
      </c>
      <c r="I151">
        <v>0</v>
      </c>
      <c r="J151">
        <v>-30</v>
      </c>
      <c r="K151">
        <v>-15</v>
      </c>
      <c r="L151">
        <v>0</v>
      </c>
      <c r="M151">
        <v>-1</v>
      </c>
      <c r="N151">
        <v>0</v>
      </c>
      <c r="O151">
        <v>0.14285714285714199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5">
      <c r="A152" t="s">
        <v>282</v>
      </c>
      <c r="B152" t="s">
        <v>95</v>
      </c>
      <c r="C152">
        <v>1</v>
      </c>
      <c r="D152">
        <v>0.43668122270742299</v>
      </c>
      <c r="E152">
        <v>20</v>
      </c>
      <c r="F152">
        <v>6</v>
      </c>
      <c r="G152">
        <v>2</v>
      </c>
      <c r="H152">
        <v>1</v>
      </c>
      <c r="I152">
        <v>0</v>
      </c>
      <c r="J152">
        <v>-15</v>
      </c>
      <c r="K152">
        <v>-4</v>
      </c>
      <c r="L152">
        <v>-1</v>
      </c>
      <c r="M152">
        <v>-1</v>
      </c>
      <c r="N152">
        <v>0</v>
      </c>
      <c r="O152">
        <v>0.25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35">
      <c r="A153" t="s">
        <v>282</v>
      </c>
      <c r="B153" t="s">
        <v>139</v>
      </c>
      <c r="C153">
        <v>1</v>
      </c>
      <c r="D153">
        <v>0.43668122270742299</v>
      </c>
      <c r="E153">
        <v>31</v>
      </c>
      <c r="F153">
        <v>13</v>
      </c>
      <c r="G153">
        <v>1</v>
      </c>
      <c r="H153">
        <v>1</v>
      </c>
      <c r="I153">
        <v>0</v>
      </c>
      <c r="J153">
        <v>-26</v>
      </c>
      <c r="K153">
        <v>-11</v>
      </c>
      <c r="L153">
        <v>0</v>
      </c>
      <c r="M153">
        <v>-1</v>
      </c>
      <c r="N153">
        <v>0</v>
      </c>
      <c r="O153">
        <v>0.16129032258064499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5">
      <c r="A154" t="s">
        <v>282</v>
      </c>
      <c r="B154" t="s">
        <v>66</v>
      </c>
      <c r="C154">
        <v>1</v>
      </c>
      <c r="D154">
        <v>0.43668122270742299</v>
      </c>
      <c r="E154">
        <v>16</v>
      </c>
      <c r="F154">
        <v>5</v>
      </c>
      <c r="G154">
        <v>1</v>
      </c>
      <c r="H154">
        <v>1</v>
      </c>
      <c r="I154">
        <v>0</v>
      </c>
      <c r="J154">
        <v>-11</v>
      </c>
      <c r="K154">
        <v>-3</v>
      </c>
      <c r="L154">
        <v>0</v>
      </c>
      <c r="M154">
        <v>-1</v>
      </c>
      <c r="N154">
        <v>0</v>
      </c>
      <c r="O154">
        <v>0.3125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35">
      <c r="A155" t="s">
        <v>282</v>
      </c>
      <c r="B155" t="s">
        <v>145</v>
      </c>
      <c r="C155">
        <v>1</v>
      </c>
      <c r="D155">
        <v>0.43668122270742299</v>
      </c>
      <c r="E155">
        <v>29</v>
      </c>
      <c r="F155">
        <v>7</v>
      </c>
      <c r="G155">
        <v>1</v>
      </c>
      <c r="H155">
        <v>3</v>
      </c>
      <c r="I155">
        <v>0</v>
      </c>
      <c r="J155">
        <v>-24</v>
      </c>
      <c r="K155">
        <v>-5</v>
      </c>
      <c r="L155">
        <v>0</v>
      </c>
      <c r="M155">
        <v>-3</v>
      </c>
      <c r="N155">
        <v>0</v>
      </c>
      <c r="O155">
        <v>0.17241379310344801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35">
      <c r="A156" t="s">
        <v>282</v>
      </c>
      <c r="B156" t="s">
        <v>163</v>
      </c>
      <c r="C156">
        <v>1</v>
      </c>
      <c r="D156">
        <v>0.43668122270742299</v>
      </c>
      <c r="E156">
        <v>35</v>
      </c>
      <c r="F156">
        <v>9</v>
      </c>
      <c r="G156">
        <v>3</v>
      </c>
      <c r="H156">
        <v>2</v>
      </c>
      <c r="I156">
        <v>0</v>
      </c>
      <c r="J156">
        <v>-30</v>
      </c>
      <c r="K156">
        <v>-7</v>
      </c>
      <c r="L156">
        <v>-2</v>
      </c>
      <c r="M156">
        <v>-2</v>
      </c>
      <c r="N156">
        <v>0</v>
      </c>
      <c r="O156">
        <v>0.14285714285714199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5">
      <c r="A157" t="s">
        <v>282</v>
      </c>
      <c r="B157" t="s">
        <v>61</v>
      </c>
      <c r="C157">
        <v>1</v>
      </c>
      <c r="D157">
        <v>0.43668122270742299</v>
      </c>
      <c r="E157">
        <v>13</v>
      </c>
      <c r="F157">
        <v>6</v>
      </c>
      <c r="G157">
        <v>1</v>
      </c>
      <c r="H157">
        <v>0</v>
      </c>
      <c r="I157">
        <v>0</v>
      </c>
      <c r="J157">
        <v>-8</v>
      </c>
      <c r="K157">
        <v>-4</v>
      </c>
      <c r="L157">
        <v>0</v>
      </c>
      <c r="M157">
        <v>0</v>
      </c>
      <c r="N157">
        <v>0</v>
      </c>
      <c r="O157">
        <v>0.38461538461538403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5">
      <c r="A158" t="s">
        <v>282</v>
      </c>
      <c r="B158" t="s">
        <v>80</v>
      </c>
      <c r="C158">
        <v>1</v>
      </c>
      <c r="D158">
        <v>0.43668122270742299</v>
      </c>
      <c r="E158">
        <v>19</v>
      </c>
      <c r="F158">
        <v>7</v>
      </c>
      <c r="G158">
        <v>1</v>
      </c>
      <c r="H158">
        <v>1</v>
      </c>
      <c r="I158">
        <v>0</v>
      </c>
      <c r="J158">
        <v>-14</v>
      </c>
      <c r="K158">
        <v>-5</v>
      </c>
      <c r="L158">
        <v>0</v>
      </c>
      <c r="M158">
        <v>-1</v>
      </c>
      <c r="N158">
        <v>0</v>
      </c>
      <c r="O158">
        <v>0.26315789473684198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35">
      <c r="A159" t="s">
        <v>282</v>
      </c>
      <c r="B159" t="s">
        <v>97</v>
      </c>
      <c r="C159">
        <v>1</v>
      </c>
      <c r="D159">
        <v>0.43668122270742299</v>
      </c>
      <c r="E159">
        <v>23</v>
      </c>
      <c r="F159">
        <v>9</v>
      </c>
      <c r="G159">
        <v>1</v>
      </c>
      <c r="H159">
        <v>1</v>
      </c>
      <c r="I159">
        <v>0</v>
      </c>
      <c r="J159">
        <v>-18</v>
      </c>
      <c r="K159">
        <v>-7</v>
      </c>
      <c r="L159">
        <v>0</v>
      </c>
      <c r="M159">
        <v>-1</v>
      </c>
      <c r="N159">
        <v>0</v>
      </c>
      <c r="O159">
        <v>0.217391304347826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35">
      <c r="A160" t="s">
        <v>282</v>
      </c>
      <c r="B160" t="s">
        <v>45</v>
      </c>
      <c r="C160">
        <v>1</v>
      </c>
      <c r="D160">
        <v>0.43668122270742299</v>
      </c>
      <c r="E160">
        <v>11</v>
      </c>
      <c r="F160">
        <v>3</v>
      </c>
      <c r="G160">
        <v>1</v>
      </c>
      <c r="H160">
        <v>1</v>
      </c>
      <c r="I160">
        <v>0</v>
      </c>
      <c r="J160">
        <v>-6</v>
      </c>
      <c r="K160">
        <v>-1</v>
      </c>
      <c r="L160">
        <v>0</v>
      </c>
      <c r="M160">
        <v>-1</v>
      </c>
      <c r="N160">
        <v>0</v>
      </c>
      <c r="O160">
        <v>0.45454545454545398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5">
      <c r="A161" t="s">
        <v>282</v>
      </c>
      <c r="B161" t="s">
        <v>98</v>
      </c>
      <c r="C161">
        <v>1</v>
      </c>
      <c r="D161">
        <v>0.43668122270742299</v>
      </c>
      <c r="E161">
        <v>21</v>
      </c>
      <c r="F161">
        <v>6</v>
      </c>
      <c r="G161">
        <v>1</v>
      </c>
      <c r="H161">
        <v>1</v>
      </c>
      <c r="I161">
        <v>0</v>
      </c>
      <c r="J161">
        <v>-16</v>
      </c>
      <c r="K161">
        <v>-4</v>
      </c>
      <c r="L161">
        <v>0</v>
      </c>
      <c r="M161">
        <v>-1</v>
      </c>
      <c r="N161">
        <v>0</v>
      </c>
      <c r="O161">
        <v>0.238095238095238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5">
      <c r="A162" t="s">
        <v>282</v>
      </c>
      <c r="B162" t="s">
        <v>102</v>
      </c>
      <c r="C162">
        <v>1</v>
      </c>
      <c r="D162">
        <v>0.43668122270742299</v>
      </c>
      <c r="E162">
        <v>25</v>
      </c>
      <c r="F162">
        <v>11</v>
      </c>
      <c r="G162">
        <v>1</v>
      </c>
      <c r="H162">
        <v>1</v>
      </c>
      <c r="I162">
        <v>0</v>
      </c>
      <c r="J162">
        <v>-20</v>
      </c>
      <c r="K162">
        <v>-9</v>
      </c>
      <c r="L162">
        <v>0</v>
      </c>
      <c r="M162">
        <v>-1</v>
      </c>
      <c r="N162">
        <v>0</v>
      </c>
      <c r="O162">
        <v>0.2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5">
      <c r="A163" t="s">
        <v>282</v>
      </c>
      <c r="B163" t="s">
        <v>53</v>
      </c>
      <c r="C163">
        <v>1</v>
      </c>
      <c r="D163">
        <v>0.43668122270742299</v>
      </c>
      <c r="E163">
        <v>13</v>
      </c>
      <c r="F163">
        <v>3</v>
      </c>
      <c r="G163">
        <v>1</v>
      </c>
      <c r="H163">
        <v>1</v>
      </c>
      <c r="I163">
        <v>0</v>
      </c>
      <c r="J163">
        <v>-8</v>
      </c>
      <c r="K163">
        <v>-1</v>
      </c>
      <c r="L163">
        <v>0</v>
      </c>
      <c r="M163">
        <v>-1</v>
      </c>
      <c r="N163">
        <v>0</v>
      </c>
      <c r="O163">
        <v>0.38461538461538403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35">
      <c r="A164" t="s">
        <v>282</v>
      </c>
      <c r="B164" t="s">
        <v>106</v>
      </c>
      <c r="C164">
        <v>1</v>
      </c>
      <c r="D164">
        <v>0.43668122270742299</v>
      </c>
      <c r="E164">
        <v>23</v>
      </c>
      <c r="F164">
        <v>6</v>
      </c>
      <c r="G164">
        <v>2</v>
      </c>
      <c r="H164">
        <v>1</v>
      </c>
      <c r="I164">
        <v>0</v>
      </c>
      <c r="J164">
        <v>-18</v>
      </c>
      <c r="K164">
        <v>-4</v>
      </c>
      <c r="L164">
        <v>-1</v>
      </c>
      <c r="M164">
        <v>-1</v>
      </c>
      <c r="N164">
        <v>0</v>
      </c>
      <c r="O164">
        <v>0.217391304347826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5">
      <c r="A165" t="s">
        <v>282</v>
      </c>
      <c r="B165" t="s">
        <v>108</v>
      </c>
      <c r="C165">
        <v>1</v>
      </c>
      <c r="D165">
        <v>0.43668122270742299</v>
      </c>
      <c r="E165">
        <v>25</v>
      </c>
      <c r="F165">
        <v>5</v>
      </c>
      <c r="G165">
        <v>1</v>
      </c>
      <c r="H165">
        <v>3</v>
      </c>
      <c r="I165">
        <v>0</v>
      </c>
      <c r="J165">
        <v>-20</v>
      </c>
      <c r="K165">
        <v>-3</v>
      </c>
      <c r="L165">
        <v>0</v>
      </c>
      <c r="M165">
        <v>-3</v>
      </c>
      <c r="N165">
        <v>0</v>
      </c>
      <c r="O165">
        <v>0.2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35">
      <c r="A166" t="s">
        <v>282</v>
      </c>
      <c r="B166" t="s">
        <v>93</v>
      </c>
      <c r="C166">
        <v>1</v>
      </c>
      <c r="D166">
        <v>0.43668122270742299</v>
      </c>
      <c r="E166">
        <v>23</v>
      </c>
      <c r="F166">
        <v>5</v>
      </c>
      <c r="G166">
        <v>1</v>
      </c>
      <c r="H166">
        <v>2</v>
      </c>
      <c r="I166">
        <v>0</v>
      </c>
      <c r="J166">
        <v>-18</v>
      </c>
      <c r="K166">
        <v>-3</v>
      </c>
      <c r="L166">
        <v>0</v>
      </c>
      <c r="M166">
        <v>-2</v>
      </c>
      <c r="N166">
        <v>0</v>
      </c>
      <c r="O166">
        <v>0.217391304347826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35">
      <c r="A167" t="s">
        <v>282</v>
      </c>
      <c r="B167" t="s">
        <v>30</v>
      </c>
      <c r="C167">
        <v>1</v>
      </c>
      <c r="D167">
        <v>0.43668122270742299</v>
      </c>
      <c r="E167">
        <v>2</v>
      </c>
      <c r="F167">
        <v>1</v>
      </c>
      <c r="G167">
        <v>0</v>
      </c>
      <c r="H167">
        <v>0</v>
      </c>
      <c r="I167">
        <v>0</v>
      </c>
      <c r="J167">
        <v>3</v>
      </c>
      <c r="K167">
        <v>1</v>
      </c>
      <c r="L167">
        <v>1</v>
      </c>
      <c r="M167">
        <v>0</v>
      </c>
      <c r="N167">
        <v>0</v>
      </c>
      <c r="O167">
        <v>2.5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5">
      <c r="A168" t="s">
        <v>282</v>
      </c>
      <c r="B168" t="s">
        <v>146</v>
      </c>
      <c r="C168">
        <v>1</v>
      </c>
      <c r="D168">
        <v>0.43668122270742299</v>
      </c>
      <c r="E168">
        <v>29</v>
      </c>
      <c r="F168">
        <v>7</v>
      </c>
      <c r="G168">
        <v>1</v>
      </c>
      <c r="H168">
        <v>3</v>
      </c>
      <c r="I168">
        <v>0</v>
      </c>
      <c r="J168">
        <v>-24</v>
      </c>
      <c r="K168">
        <v>-5</v>
      </c>
      <c r="L168">
        <v>0</v>
      </c>
      <c r="M168">
        <v>-3</v>
      </c>
      <c r="N168">
        <v>0</v>
      </c>
      <c r="O168">
        <v>0.17241379310344801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35">
      <c r="A169" t="s">
        <v>282</v>
      </c>
      <c r="B169" t="s">
        <v>118</v>
      </c>
      <c r="C169">
        <v>1</v>
      </c>
      <c r="D169">
        <v>0.43668122270742299</v>
      </c>
      <c r="E169">
        <v>29</v>
      </c>
      <c r="F169">
        <v>13</v>
      </c>
      <c r="G169">
        <v>1</v>
      </c>
      <c r="H169">
        <v>1</v>
      </c>
      <c r="I169">
        <v>0</v>
      </c>
      <c r="J169">
        <v>-24</v>
      </c>
      <c r="K169">
        <v>-11</v>
      </c>
      <c r="L169">
        <v>0</v>
      </c>
      <c r="M169">
        <v>-1</v>
      </c>
      <c r="N169">
        <v>0</v>
      </c>
      <c r="O169">
        <v>0.17241379310344801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35">
      <c r="A170" t="s">
        <v>282</v>
      </c>
      <c r="B170" t="s">
        <v>52</v>
      </c>
      <c r="C170">
        <v>1</v>
      </c>
      <c r="D170">
        <v>0.43668122270742299</v>
      </c>
      <c r="E170">
        <v>11</v>
      </c>
      <c r="F170">
        <v>3</v>
      </c>
      <c r="G170">
        <v>1</v>
      </c>
      <c r="H170">
        <v>1</v>
      </c>
      <c r="I170">
        <v>0</v>
      </c>
      <c r="J170">
        <v>-6</v>
      </c>
      <c r="K170">
        <v>-1</v>
      </c>
      <c r="L170">
        <v>0</v>
      </c>
      <c r="M170">
        <v>-1</v>
      </c>
      <c r="N170">
        <v>0</v>
      </c>
      <c r="O170">
        <v>0.45454545454545398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35">
      <c r="A171" t="s">
        <v>282</v>
      </c>
      <c r="B171" t="s">
        <v>57</v>
      </c>
      <c r="C171">
        <v>1</v>
      </c>
      <c r="D171">
        <v>0.43668122270742299</v>
      </c>
      <c r="E171">
        <v>14</v>
      </c>
      <c r="F171">
        <v>5</v>
      </c>
      <c r="G171">
        <v>0</v>
      </c>
      <c r="H171">
        <v>1</v>
      </c>
      <c r="I171">
        <v>0</v>
      </c>
      <c r="J171">
        <v>-9</v>
      </c>
      <c r="K171">
        <v>-3</v>
      </c>
      <c r="L171">
        <v>1</v>
      </c>
      <c r="M171">
        <v>-1</v>
      </c>
      <c r="N171">
        <v>0</v>
      </c>
      <c r="O171">
        <v>0.35714285714285698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215" ht="14.5" customHeight="1" x14ac:dyDescent="0.35"/>
    <row r="223" ht="14.5" customHeight="1" x14ac:dyDescent="0.35"/>
    <row r="261" ht="14.5" customHeight="1" x14ac:dyDescent="0.35"/>
    <row r="270" ht="14.5" customHeight="1" x14ac:dyDescent="0.35"/>
    <row r="275" ht="14.5" customHeight="1" x14ac:dyDescent="0.35"/>
    <row r="296" ht="14.5" customHeight="1" x14ac:dyDescent="0.35"/>
    <row r="301" ht="14.5" customHeight="1" x14ac:dyDescent="0.35"/>
    <row r="306" ht="14.5" customHeight="1" x14ac:dyDescent="0.35"/>
    <row r="308" ht="14.5" customHeight="1" x14ac:dyDescent="0.35"/>
    <row r="309" ht="14.5" customHeight="1" x14ac:dyDescent="0.35"/>
    <row r="313" ht="14.5" customHeight="1" x14ac:dyDescent="0.35"/>
    <row r="315" ht="14.5" customHeight="1" x14ac:dyDescent="0.35"/>
    <row r="317" ht="14.5" customHeight="1" x14ac:dyDescent="0.35"/>
    <row r="318" ht="14.5" customHeight="1" x14ac:dyDescent="0.35"/>
    <row r="321" ht="14.5" customHeight="1" x14ac:dyDescent="0.35"/>
    <row r="322" ht="14.5" customHeight="1" x14ac:dyDescent="0.35"/>
    <row r="323" ht="14.5" customHeight="1" x14ac:dyDescent="0.35"/>
    <row r="324" ht="14.5" customHeight="1" x14ac:dyDescent="0.35"/>
    <row r="325" ht="14.5" customHeight="1" x14ac:dyDescent="0.35"/>
    <row r="328" ht="14.5" customHeight="1" x14ac:dyDescent="0.35"/>
    <row r="330" ht="14.5" customHeight="1" x14ac:dyDescent="0.35"/>
    <row r="331" ht="14.5" customHeight="1" x14ac:dyDescent="0.35"/>
    <row r="334" ht="14.5" customHeight="1" x14ac:dyDescent="0.35"/>
    <row r="338" ht="14.5" customHeight="1" x14ac:dyDescent="0.35"/>
    <row r="342" ht="14.5" customHeight="1" x14ac:dyDescent="0.35"/>
    <row r="345" ht="14.5" customHeight="1" x14ac:dyDescent="0.35"/>
    <row r="348" ht="14.5" customHeight="1" x14ac:dyDescent="0.35"/>
    <row r="349" ht="14.5" customHeight="1" x14ac:dyDescent="0.35"/>
    <row r="350" ht="14.5" customHeight="1" x14ac:dyDescent="0.35"/>
    <row r="351" ht="14.5" customHeight="1" x14ac:dyDescent="0.35"/>
    <row r="352" ht="14.5" customHeight="1" x14ac:dyDescent="0.35"/>
    <row r="354" ht="14.5" customHeight="1" x14ac:dyDescent="0.35"/>
    <row r="356" ht="14.5" customHeight="1" x14ac:dyDescent="0.35"/>
    <row r="357" ht="14.5" customHeight="1" x14ac:dyDescent="0.35"/>
    <row r="360" ht="14.5" customHeight="1" x14ac:dyDescent="0.35"/>
    <row r="361" ht="14.5" customHeight="1" x14ac:dyDescent="0.35"/>
    <row r="365" ht="14.5" customHeight="1" x14ac:dyDescent="0.35"/>
    <row r="366" ht="14.5" customHeight="1" x14ac:dyDescent="0.35"/>
    <row r="368" ht="14.5" customHeight="1" x14ac:dyDescent="0.35"/>
    <row r="369" ht="14.5" customHeight="1" x14ac:dyDescent="0.35"/>
    <row r="374" ht="14.5" customHeight="1" x14ac:dyDescent="0.35"/>
    <row r="375" ht="14.5" customHeight="1" x14ac:dyDescent="0.35"/>
    <row r="376" ht="14.5" customHeight="1" x14ac:dyDescent="0.35"/>
    <row r="378" ht="14.5" customHeight="1" x14ac:dyDescent="0.35"/>
    <row r="381" ht="14.5" customHeight="1" x14ac:dyDescent="0.35"/>
    <row r="385" ht="14.5" customHeight="1" x14ac:dyDescent="0.35"/>
    <row r="386" ht="14.5" customHeight="1" x14ac:dyDescent="0.35"/>
    <row r="387" ht="14.5" customHeight="1" x14ac:dyDescent="0.35"/>
    <row r="388" ht="14.5" customHeight="1" x14ac:dyDescent="0.35"/>
    <row r="389" ht="14.5" customHeight="1" x14ac:dyDescent="0.35"/>
    <row r="390" ht="14.5" customHeight="1" x14ac:dyDescent="0.35"/>
    <row r="391" ht="14.5" customHeight="1" x14ac:dyDescent="0.35"/>
    <row r="414" ht="14.5" customHeight="1" x14ac:dyDescent="0.35"/>
    <row r="470" ht="14.5" customHeight="1" x14ac:dyDescent="0.35"/>
    <row r="481" ht="14.5" customHeight="1" x14ac:dyDescent="0.35"/>
    <row r="482" ht="14.5" customHeight="1" x14ac:dyDescent="0.35"/>
    <row r="484" ht="14.5" customHeight="1" x14ac:dyDescent="0.35"/>
    <row r="508" ht="14.5" customHeight="1" x14ac:dyDescent="0.35"/>
    <row r="531" ht="14.5" customHeight="1" x14ac:dyDescent="0.35"/>
    <row r="553" ht="14.5" customHeight="1" x14ac:dyDescent="0.35"/>
    <row r="571" ht="14.5" customHeight="1" x14ac:dyDescent="0.35"/>
    <row r="614" ht="14.5" customHeight="1" x14ac:dyDescent="0.35"/>
    <row r="616" ht="14.5" customHeight="1" x14ac:dyDescent="0.35"/>
    <row r="661" ht="14.5" customHeight="1" x14ac:dyDescent="0.35"/>
    <row r="671" ht="14.5" customHeight="1" x14ac:dyDescent="0.35"/>
    <row r="680" ht="14.5" customHeight="1" x14ac:dyDescent="0.35"/>
    <row r="699" ht="14.5" customHeight="1" x14ac:dyDescent="0.35"/>
    <row r="700" ht="14.5" customHeight="1" x14ac:dyDescent="0.35"/>
    <row r="707" ht="14.5" customHeight="1" x14ac:dyDescent="0.35"/>
    <row r="708" ht="14.5" customHeight="1" x14ac:dyDescent="0.35"/>
    <row r="720" ht="14.5" customHeight="1" x14ac:dyDescent="0.35"/>
    <row r="745" ht="14.5" customHeight="1" x14ac:dyDescent="0.35"/>
    <row r="749" ht="14.5" customHeight="1" x14ac:dyDescent="0.35"/>
    <row r="756" ht="14.5" customHeight="1" x14ac:dyDescent="0.35"/>
    <row r="793" ht="14.5" customHeight="1" x14ac:dyDescent="0.35"/>
    <row r="799" ht="14.5" customHeight="1" x14ac:dyDescent="0.35"/>
    <row r="800" ht="14.5" customHeight="1" x14ac:dyDescent="0.35"/>
    <row r="801" ht="14.5" customHeight="1" x14ac:dyDescent="0.35"/>
    <row r="802" ht="14.5" customHeight="1" x14ac:dyDescent="0.35"/>
    <row r="805" ht="14.5" customHeight="1" x14ac:dyDescent="0.35"/>
    <row r="806" ht="14.5" customHeight="1" x14ac:dyDescent="0.35"/>
    <row r="808" ht="14.5" customHeight="1" x14ac:dyDescent="0.35"/>
    <row r="809" ht="14.5" customHeight="1" x14ac:dyDescent="0.35"/>
    <row r="810" ht="14.5" customHeight="1" x14ac:dyDescent="0.35"/>
    <row r="811" ht="14.5" customHeight="1" x14ac:dyDescent="0.35"/>
    <row r="812" ht="14.5" customHeight="1" x14ac:dyDescent="0.35"/>
    <row r="813" ht="14.5" customHeight="1" x14ac:dyDescent="0.35"/>
    <row r="814" ht="14.5" customHeight="1" x14ac:dyDescent="0.35"/>
    <row r="815" ht="14.5" customHeight="1" x14ac:dyDescent="0.35"/>
    <row r="816" ht="14.5" customHeight="1" x14ac:dyDescent="0.35"/>
    <row r="817" ht="14.5" customHeight="1" x14ac:dyDescent="0.35"/>
    <row r="818" ht="14.5" customHeight="1" x14ac:dyDescent="0.35"/>
    <row r="819" ht="14.5" customHeight="1" x14ac:dyDescent="0.35"/>
    <row r="820" ht="14.5" customHeight="1" x14ac:dyDescent="0.35"/>
    <row r="821" ht="14.5" customHeight="1" x14ac:dyDescent="0.35"/>
    <row r="822" ht="14.5" customHeight="1" x14ac:dyDescent="0.35"/>
    <row r="823" ht="14.5" customHeight="1" x14ac:dyDescent="0.35"/>
    <row r="824" ht="14.5" customHeight="1" x14ac:dyDescent="0.35"/>
    <row r="825" ht="14.5" customHeight="1" x14ac:dyDescent="0.35"/>
    <row r="850" ht="14.5" customHeight="1" x14ac:dyDescent="0.35"/>
    <row r="881" ht="14.5" customHeight="1" x14ac:dyDescent="0.35"/>
    <row r="909" ht="14.5" customHeight="1" x14ac:dyDescent="0.35"/>
    <row r="953" ht="14.5" customHeight="1" x14ac:dyDescent="0.35"/>
    <row r="1000" ht="14.5" customHeight="1" x14ac:dyDescent="0.35"/>
    <row r="1004" ht="14.5" customHeight="1" x14ac:dyDescent="0.35"/>
    <row r="1006" ht="14.5" customHeight="1" x14ac:dyDescent="0.35"/>
    <row r="1007" ht="14.5" customHeight="1" x14ac:dyDescent="0.35"/>
    <row r="1012" ht="14.5" customHeight="1" x14ac:dyDescent="0.35"/>
    <row r="1173" ht="14.5" customHeight="1" x14ac:dyDescent="0.35"/>
    <row r="1192" ht="14.5" customHeight="1" x14ac:dyDescent="0.35"/>
    <row r="1261" ht="14.5" customHeight="1" x14ac:dyDescent="0.35"/>
    <row r="1262" ht="14.5" customHeight="1" x14ac:dyDescent="0.35"/>
    <row r="1263" ht="14.5" customHeight="1" x14ac:dyDescent="0.35"/>
    <row r="1271" ht="14.5" customHeight="1" x14ac:dyDescent="0.35"/>
    <row r="1272" ht="14.5" customHeight="1" x14ac:dyDescent="0.35"/>
    <row r="1276" ht="14.5" customHeight="1" x14ac:dyDescent="0.35"/>
    <row r="1278" ht="14.5" customHeight="1" x14ac:dyDescent="0.35"/>
    <row r="1317" ht="14.5" customHeight="1" x14ac:dyDescent="0.35"/>
    <row r="1353" ht="14.5" customHeight="1" x14ac:dyDescent="0.35"/>
    <row r="1355" ht="14.5" customHeight="1" x14ac:dyDescent="0.35"/>
    <row r="1357" ht="14.5" customHeight="1" x14ac:dyDescent="0.35"/>
    <row r="1358" ht="14.5" customHeight="1" x14ac:dyDescent="0.35"/>
    <row r="1359" ht="14.5" customHeight="1" x14ac:dyDescent="0.35"/>
    <row r="1361" ht="14.5" customHeight="1" x14ac:dyDescent="0.35"/>
  </sheetData>
  <mergeCells count="3">
    <mergeCell ref="AD2:AI2"/>
    <mergeCell ref="AD6:AI6"/>
    <mergeCell ref="AD11:A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09D-8B14-40F7-8AF5-C7032D85BBC8}">
  <dimension ref="A1:AL439"/>
  <sheetViews>
    <sheetView workbookViewId="0">
      <selection activeCell="AC1" sqref="AC1"/>
    </sheetView>
  </sheetViews>
  <sheetFormatPr defaultRowHeight="14.5" x14ac:dyDescent="0.35"/>
  <sheetData>
    <row r="1" spans="1:36" s="5" customFormat="1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C1" s="9"/>
      <c r="AD1" s="4"/>
      <c r="AE1" s="4"/>
      <c r="AF1" s="4"/>
      <c r="AG1" s="4"/>
      <c r="AH1" s="4"/>
      <c r="AI1" s="4"/>
      <c r="AJ1"/>
    </row>
    <row r="2" spans="1:36" x14ac:dyDescent="0.35">
      <c r="A2" t="s">
        <v>258</v>
      </c>
      <c r="AC2" s="9"/>
      <c r="AD2" s="21" t="s">
        <v>6</v>
      </c>
      <c r="AE2" s="21"/>
      <c r="AF2" s="21"/>
      <c r="AG2" s="21"/>
      <c r="AH2" s="21"/>
      <c r="AI2" s="21"/>
    </row>
    <row r="3" spans="1:36" x14ac:dyDescent="0.35">
      <c r="A3" t="s">
        <v>259</v>
      </c>
      <c r="B3" t="s">
        <v>260</v>
      </c>
      <c r="C3" t="s">
        <v>278</v>
      </c>
      <c r="D3" t="s">
        <v>279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273</v>
      </c>
      <c r="Z3" t="s">
        <v>275</v>
      </c>
      <c r="AA3" t="s">
        <v>276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-10.743589743589743</v>
      </c>
      <c r="AE4" s="6">
        <f t="shared" ref="AE4:AI4" si="0">AVERAGE(K:K)</f>
        <v>-1.7948717948717949</v>
      </c>
      <c r="AF4" s="6">
        <f t="shared" si="0"/>
        <v>-2.564102564102564E-2</v>
      </c>
      <c r="AG4" s="6">
        <f t="shared" si="0"/>
        <v>-1.2564102564102564</v>
      </c>
      <c r="AH4" s="6">
        <f t="shared" si="0"/>
        <v>0</v>
      </c>
      <c r="AI4" s="6">
        <f t="shared" si="0"/>
        <v>0.38207242448717949</v>
      </c>
    </row>
    <row r="5" spans="1:36" ht="14.5" customHeight="1" x14ac:dyDescent="0.35">
      <c r="A5" t="s">
        <v>280</v>
      </c>
      <c r="B5" s="13" t="s">
        <v>29</v>
      </c>
      <c r="C5" t="s">
        <v>281</v>
      </c>
      <c r="D5" t="s">
        <v>281</v>
      </c>
      <c r="E5">
        <v>5</v>
      </c>
      <c r="F5">
        <v>2</v>
      </c>
      <c r="G5">
        <v>1</v>
      </c>
      <c r="H5">
        <v>0</v>
      </c>
      <c r="I5">
        <v>0</v>
      </c>
      <c r="AC5" s="9"/>
      <c r="AD5" s="4"/>
      <c r="AE5" s="4"/>
      <c r="AF5" s="4"/>
      <c r="AG5" s="4"/>
      <c r="AH5" s="4"/>
      <c r="AI5" s="4"/>
    </row>
    <row r="6" spans="1:36" ht="14.5" customHeight="1" x14ac:dyDescent="0.35">
      <c r="A6" t="s">
        <v>282</v>
      </c>
      <c r="B6" s="13" t="s">
        <v>308</v>
      </c>
      <c r="C6">
        <v>144</v>
      </c>
      <c r="D6">
        <v>51.428571429999998</v>
      </c>
      <c r="E6">
        <v>5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1" t="s">
        <v>18</v>
      </c>
      <c r="AE6" s="21"/>
      <c r="AF6" s="21"/>
      <c r="AG6" s="21"/>
      <c r="AH6" s="21"/>
      <c r="AI6" s="21"/>
    </row>
    <row r="7" spans="1:36" x14ac:dyDescent="0.35">
      <c r="A7" t="s">
        <v>282</v>
      </c>
      <c r="B7" t="s">
        <v>185</v>
      </c>
      <c r="C7">
        <v>29</v>
      </c>
      <c r="D7">
        <v>10.35714286</v>
      </c>
      <c r="E7">
        <v>17</v>
      </c>
      <c r="F7">
        <v>4</v>
      </c>
      <c r="G7">
        <v>1</v>
      </c>
      <c r="H7">
        <v>1</v>
      </c>
      <c r="I7">
        <v>0</v>
      </c>
      <c r="J7">
        <v>-12</v>
      </c>
      <c r="K7">
        <v>-2</v>
      </c>
      <c r="L7">
        <v>0</v>
      </c>
      <c r="M7">
        <v>-1</v>
      </c>
      <c r="N7">
        <v>0</v>
      </c>
      <c r="O7">
        <v>0.29411764699999998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Overview!AI6</f>
        <v>39</v>
      </c>
    </row>
    <row r="8" spans="1:36" ht="14.5" customHeight="1" x14ac:dyDescent="0.35">
      <c r="A8" t="s">
        <v>282</v>
      </c>
      <c r="B8" s="13" t="s">
        <v>309</v>
      </c>
      <c r="C8">
        <v>22</v>
      </c>
      <c r="D8">
        <v>7.8571428570000004</v>
      </c>
      <c r="E8">
        <v>5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32</v>
      </c>
      <c r="AH8" s="8">
        <f t="shared" si="1"/>
        <v>0</v>
      </c>
      <c r="AI8" s="8">
        <f t="shared" si="1"/>
        <v>0</v>
      </c>
      <c r="AJ8" s="1"/>
    </row>
    <row r="9" spans="1:36" ht="14.5" customHeight="1" x14ac:dyDescent="0.35">
      <c r="A9" t="s">
        <v>282</v>
      </c>
      <c r="B9" s="13" t="s">
        <v>310</v>
      </c>
      <c r="C9">
        <v>12</v>
      </c>
      <c r="D9">
        <v>4.2857142860000002</v>
      </c>
      <c r="E9">
        <v>19</v>
      </c>
      <c r="F9">
        <v>4</v>
      </c>
      <c r="G9">
        <v>1</v>
      </c>
      <c r="H9">
        <v>2</v>
      </c>
      <c r="I9">
        <v>0</v>
      </c>
      <c r="J9">
        <v>-14</v>
      </c>
      <c r="K9">
        <v>-2</v>
      </c>
      <c r="L9">
        <v>0</v>
      </c>
      <c r="M9">
        <v>-2</v>
      </c>
      <c r="N9">
        <v>0</v>
      </c>
      <c r="O9">
        <v>0.26315789499999998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82.051282051282044</v>
      </c>
      <c r="AH9" s="6">
        <f>AH8/AJ7*100</f>
        <v>0</v>
      </c>
      <c r="AI9" s="6">
        <f>AI8/AJ7*100</f>
        <v>0</v>
      </c>
      <c r="AJ9" s="1"/>
    </row>
    <row r="10" spans="1:36" x14ac:dyDescent="0.35">
      <c r="A10" t="s">
        <v>282</v>
      </c>
      <c r="B10" t="s">
        <v>277</v>
      </c>
      <c r="C10">
        <v>7</v>
      </c>
      <c r="D10">
        <v>2.5</v>
      </c>
      <c r="E10">
        <v>17</v>
      </c>
      <c r="F10">
        <v>4</v>
      </c>
      <c r="G10">
        <v>1</v>
      </c>
      <c r="H10">
        <v>1</v>
      </c>
      <c r="I10">
        <v>0</v>
      </c>
      <c r="J10">
        <v>-12</v>
      </c>
      <c r="K10">
        <v>-2</v>
      </c>
      <c r="L10">
        <v>0</v>
      </c>
      <c r="M10">
        <v>-1</v>
      </c>
      <c r="N10">
        <v>0</v>
      </c>
      <c r="O10">
        <v>0.29411764699999998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D10" s="4"/>
      <c r="AE10" s="4"/>
      <c r="AF10" s="4"/>
      <c r="AG10" s="4"/>
      <c r="AH10" s="4"/>
      <c r="AI10" s="4"/>
      <c r="AJ10" s="1"/>
    </row>
    <row r="11" spans="1:36" x14ac:dyDescent="0.35">
      <c r="A11" t="s">
        <v>282</v>
      </c>
      <c r="B11" t="s">
        <v>177</v>
      </c>
      <c r="C11">
        <v>6</v>
      </c>
      <c r="D11">
        <v>2.1428571430000001</v>
      </c>
      <c r="E11">
        <v>14</v>
      </c>
      <c r="F11">
        <v>3</v>
      </c>
      <c r="G11">
        <v>1</v>
      </c>
      <c r="H11">
        <v>1</v>
      </c>
      <c r="I11">
        <v>0</v>
      </c>
      <c r="J11">
        <v>-9</v>
      </c>
      <c r="K11">
        <v>-1</v>
      </c>
      <c r="L11">
        <v>0</v>
      </c>
      <c r="M11">
        <v>-1</v>
      </c>
      <c r="N11">
        <v>0</v>
      </c>
      <c r="O11">
        <v>0.35714285699999998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 s="9"/>
      <c r="AD11" s="21" t="s">
        <v>19</v>
      </c>
      <c r="AE11" s="21"/>
      <c r="AF11" s="21"/>
      <c r="AG11" s="21"/>
      <c r="AH11" s="21"/>
      <c r="AI11" s="21"/>
      <c r="AJ11" s="1"/>
    </row>
    <row r="12" spans="1:36" ht="14.5" customHeight="1" x14ac:dyDescent="0.35">
      <c r="A12" t="s">
        <v>282</v>
      </c>
      <c r="B12" s="13" t="s">
        <v>311</v>
      </c>
      <c r="C12">
        <v>5</v>
      </c>
      <c r="D12">
        <v>1.7857142859999999</v>
      </c>
      <c r="E12">
        <v>9</v>
      </c>
      <c r="F12">
        <v>4</v>
      </c>
      <c r="G12">
        <v>1</v>
      </c>
      <c r="H12">
        <v>0</v>
      </c>
      <c r="I12">
        <v>0</v>
      </c>
      <c r="J12">
        <v>-4</v>
      </c>
      <c r="K12">
        <v>-2</v>
      </c>
      <c r="L12">
        <v>0</v>
      </c>
      <c r="M12">
        <v>0</v>
      </c>
      <c r="N12">
        <v>0</v>
      </c>
      <c r="O12">
        <v>0.55555555599999995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Overview!AI6</f>
        <v>39</v>
      </c>
    </row>
    <row r="13" spans="1:36" x14ac:dyDescent="0.35">
      <c r="A13" t="s">
        <v>282</v>
      </c>
      <c r="B13" t="s">
        <v>181</v>
      </c>
      <c r="C13">
        <v>4</v>
      </c>
      <c r="D13">
        <v>1.428571429</v>
      </c>
      <c r="E13">
        <v>14</v>
      </c>
      <c r="F13">
        <v>3</v>
      </c>
      <c r="G13">
        <v>1</v>
      </c>
      <c r="H13">
        <v>1</v>
      </c>
      <c r="I13">
        <v>0</v>
      </c>
      <c r="J13">
        <v>-9</v>
      </c>
      <c r="K13">
        <v>-1</v>
      </c>
      <c r="L13">
        <v>0</v>
      </c>
      <c r="M13">
        <v>-1</v>
      </c>
      <c r="N13">
        <v>0</v>
      </c>
      <c r="O13">
        <v>0.35714285699999998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10" t="s">
        <v>20</v>
      </c>
      <c r="AD13" s="8">
        <f>COUNTIF(V:V, "&gt;0")</f>
        <v>1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x14ac:dyDescent="0.35">
      <c r="A14" t="s">
        <v>282</v>
      </c>
      <c r="B14" t="s">
        <v>186</v>
      </c>
      <c r="C14">
        <v>3</v>
      </c>
      <c r="D14">
        <v>1.071428571</v>
      </c>
      <c r="E14">
        <v>17</v>
      </c>
      <c r="F14">
        <v>4</v>
      </c>
      <c r="G14">
        <v>1</v>
      </c>
      <c r="H14">
        <v>1</v>
      </c>
      <c r="I14">
        <v>0</v>
      </c>
      <c r="J14">
        <v>-12</v>
      </c>
      <c r="K14">
        <v>-2</v>
      </c>
      <c r="L14">
        <v>0</v>
      </c>
      <c r="M14">
        <v>-1</v>
      </c>
      <c r="N14">
        <v>0</v>
      </c>
      <c r="O14">
        <v>0.29411764699999998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10" t="s">
        <v>21</v>
      </c>
      <c r="AD14" s="6">
        <f>AD13/AJ12*100</f>
        <v>2.5641025641025639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5" spans="1:36" x14ac:dyDescent="0.35">
      <c r="A15" t="s">
        <v>282</v>
      </c>
      <c r="B15" t="s">
        <v>180</v>
      </c>
      <c r="C15">
        <v>3</v>
      </c>
      <c r="D15">
        <v>1.071428571</v>
      </c>
      <c r="E15">
        <v>17</v>
      </c>
      <c r="F15">
        <v>4</v>
      </c>
      <c r="G15">
        <v>1</v>
      </c>
      <c r="H15">
        <v>1</v>
      </c>
      <c r="I15">
        <v>0</v>
      </c>
      <c r="J15">
        <v>-12</v>
      </c>
      <c r="K15">
        <v>-2</v>
      </c>
      <c r="L15">
        <v>0</v>
      </c>
      <c r="M15">
        <v>-1</v>
      </c>
      <c r="N15">
        <v>0</v>
      </c>
      <c r="O15">
        <v>0.29411764699999998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282</v>
      </c>
      <c r="B16" t="s">
        <v>173</v>
      </c>
      <c r="C16">
        <v>3</v>
      </c>
      <c r="D16">
        <v>1.071428571</v>
      </c>
      <c r="E16">
        <v>9</v>
      </c>
      <c r="F16">
        <v>4</v>
      </c>
      <c r="G16">
        <v>1</v>
      </c>
      <c r="H16">
        <v>0</v>
      </c>
      <c r="I16">
        <v>0</v>
      </c>
      <c r="J16">
        <v>-4</v>
      </c>
      <c r="K16">
        <v>-2</v>
      </c>
      <c r="L16">
        <v>0</v>
      </c>
      <c r="M16">
        <v>0</v>
      </c>
      <c r="N16">
        <v>0</v>
      </c>
      <c r="O16">
        <v>0.55555555599999995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D16" s="5" t="s">
        <v>341</v>
      </c>
    </row>
    <row r="17" spans="1:38" x14ac:dyDescent="0.35">
      <c r="A17" t="s">
        <v>282</v>
      </c>
      <c r="B17" t="s">
        <v>188</v>
      </c>
      <c r="C17">
        <v>3</v>
      </c>
      <c r="D17">
        <v>1.071428571</v>
      </c>
      <c r="E17">
        <v>19</v>
      </c>
      <c r="F17">
        <v>4</v>
      </c>
      <c r="G17">
        <v>1</v>
      </c>
      <c r="H17">
        <v>2</v>
      </c>
      <c r="I17">
        <v>0</v>
      </c>
      <c r="J17">
        <v>-14</v>
      </c>
      <c r="K17">
        <v>-2</v>
      </c>
      <c r="L17">
        <v>0</v>
      </c>
      <c r="M17">
        <v>-2</v>
      </c>
      <c r="N17">
        <v>0</v>
      </c>
      <c r="O17">
        <v>0.26315789499999998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D17" s="14">
        <v>1</v>
      </c>
      <c r="AE17" s="14">
        <v>2</v>
      </c>
      <c r="AF17" s="14">
        <v>3</v>
      </c>
      <c r="AG17" s="14">
        <v>4</v>
      </c>
      <c r="AH17" s="14">
        <v>5</v>
      </c>
      <c r="AI17" s="14">
        <v>6</v>
      </c>
      <c r="AJ17" s="14">
        <v>7</v>
      </c>
      <c r="AK17" s="14">
        <v>8</v>
      </c>
      <c r="AL17" s="14">
        <v>9</v>
      </c>
    </row>
    <row r="18" spans="1:38" x14ac:dyDescent="0.35">
      <c r="A18" t="s">
        <v>282</v>
      </c>
      <c r="B18" t="s">
        <v>172</v>
      </c>
      <c r="C18">
        <v>2</v>
      </c>
      <c r="D18">
        <v>0.71428571399999996</v>
      </c>
      <c r="E18">
        <v>7</v>
      </c>
      <c r="F18">
        <v>4</v>
      </c>
      <c r="G18">
        <v>1</v>
      </c>
      <c r="H18">
        <v>0</v>
      </c>
      <c r="I18">
        <v>0</v>
      </c>
      <c r="J18">
        <v>-2</v>
      </c>
      <c r="K18">
        <v>-2</v>
      </c>
      <c r="L18">
        <v>0</v>
      </c>
      <c r="M18">
        <v>0</v>
      </c>
      <c r="N18">
        <v>0</v>
      </c>
      <c r="O18">
        <v>0.71428571399999996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COUNTIF(M:M, "&lt;0")</f>
        <v>32</v>
      </c>
      <c r="AD18" s="15">
        <f>COUNTIF(M:M, "=-1")</f>
        <v>15</v>
      </c>
      <c r="AE18" s="15">
        <f>COUNTIF(M:M, "=-2")</f>
        <v>17</v>
      </c>
      <c r="AF18" s="15">
        <f>COUNTIF(M:M, "=-3")</f>
        <v>0</v>
      </c>
      <c r="AG18" s="15">
        <f>COUNTIF(M:M, "=-4")</f>
        <v>0</v>
      </c>
      <c r="AH18" s="15">
        <f>COUNTIF(M:M, "=-5")</f>
        <v>0</v>
      </c>
      <c r="AI18" s="15">
        <f>COUNTIF(M:M, "=-6")</f>
        <v>0</v>
      </c>
      <c r="AJ18" s="15">
        <f>COUNTIF(M:M, "=-7")</f>
        <v>0</v>
      </c>
      <c r="AK18" s="15">
        <f>COUNTIF(M:M, "=-8")</f>
        <v>0</v>
      </c>
      <c r="AL18" s="15">
        <f>COUNTIF(M:M, "=-9")</f>
        <v>0</v>
      </c>
    </row>
    <row r="19" spans="1:38" x14ac:dyDescent="0.35">
      <c r="A19" t="s">
        <v>282</v>
      </c>
      <c r="B19" t="s">
        <v>187</v>
      </c>
      <c r="C19">
        <v>2</v>
      </c>
      <c r="D19">
        <v>0.71428571399999996</v>
      </c>
      <c r="E19">
        <v>17</v>
      </c>
      <c r="F19">
        <v>4</v>
      </c>
      <c r="G19">
        <v>1</v>
      </c>
      <c r="H19">
        <v>1</v>
      </c>
      <c r="I19">
        <v>0</v>
      </c>
      <c r="J19">
        <v>-12</v>
      </c>
      <c r="K19">
        <v>-2</v>
      </c>
      <c r="L19">
        <v>0</v>
      </c>
      <c r="M19">
        <v>-1</v>
      </c>
      <c r="N19">
        <v>0</v>
      </c>
      <c r="O19">
        <v>0.29411764699999998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D19">
        <f>AD18+AE18+AF18+AG18+AH18+AI18+AJ18+AK18+AL18</f>
        <v>32</v>
      </c>
    </row>
    <row r="20" spans="1:38" x14ac:dyDescent="0.35">
      <c r="A20" t="s">
        <v>282</v>
      </c>
      <c r="B20" t="s">
        <v>194</v>
      </c>
      <c r="C20">
        <v>2</v>
      </c>
      <c r="D20">
        <v>0.71428571399999996</v>
      </c>
      <c r="E20">
        <v>19</v>
      </c>
      <c r="F20">
        <v>4</v>
      </c>
      <c r="G20">
        <v>1</v>
      </c>
      <c r="H20">
        <v>2</v>
      </c>
      <c r="I20">
        <v>0</v>
      </c>
      <c r="J20">
        <v>-14</v>
      </c>
      <c r="K20">
        <v>-2</v>
      </c>
      <c r="L20">
        <v>0</v>
      </c>
      <c r="M20">
        <v>-2</v>
      </c>
      <c r="N20">
        <v>0</v>
      </c>
      <c r="O20">
        <v>0.26315789499999998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282</v>
      </c>
      <c r="B21" t="s">
        <v>191</v>
      </c>
      <c r="C21">
        <v>2</v>
      </c>
      <c r="D21">
        <v>0.71428571399999996</v>
      </c>
      <c r="E21">
        <v>19</v>
      </c>
      <c r="F21">
        <v>4</v>
      </c>
      <c r="G21">
        <v>1</v>
      </c>
      <c r="H21">
        <v>2</v>
      </c>
      <c r="I21">
        <v>0</v>
      </c>
      <c r="J21">
        <v>-14</v>
      </c>
      <c r="K21">
        <v>-2</v>
      </c>
      <c r="L21">
        <v>0</v>
      </c>
      <c r="M21">
        <v>-2</v>
      </c>
      <c r="N21">
        <v>0</v>
      </c>
      <c r="O21">
        <v>0.26315789499999998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38" x14ac:dyDescent="0.35">
      <c r="A22" t="s">
        <v>282</v>
      </c>
      <c r="B22" s="13" t="s">
        <v>312</v>
      </c>
      <c r="C22">
        <v>2</v>
      </c>
      <c r="D22">
        <v>0.71428571399999996</v>
      </c>
      <c r="E22">
        <v>19</v>
      </c>
      <c r="F22">
        <v>4</v>
      </c>
      <c r="G22">
        <v>1</v>
      </c>
      <c r="H22">
        <v>2</v>
      </c>
      <c r="I22">
        <v>0</v>
      </c>
      <c r="J22">
        <v>-14</v>
      </c>
      <c r="K22">
        <v>-2</v>
      </c>
      <c r="L22">
        <v>0</v>
      </c>
      <c r="M22">
        <v>-2</v>
      </c>
      <c r="N22">
        <v>0</v>
      </c>
      <c r="O22">
        <v>0.26315789499999998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38" ht="14.5" customHeight="1" x14ac:dyDescent="0.35">
      <c r="A23" t="s">
        <v>282</v>
      </c>
      <c r="B23" t="s">
        <v>175</v>
      </c>
      <c r="C23">
        <v>2</v>
      </c>
      <c r="D23">
        <v>0.71428571399999996</v>
      </c>
      <c r="E23">
        <v>14</v>
      </c>
      <c r="F23">
        <v>3</v>
      </c>
      <c r="G23">
        <v>1</v>
      </c>
      <c r="H23">
        <v>1</v>
      </c>
      <c r="I23">
        <v>0</v>
      </c>
      <c r="J23">
        <v>-9</v>
      </c>
      <c r="K23">
        <v>-1</v>
      </c>
      <c r="L23">
        <v>0</v>
      </c>
      <c r="M23">
        <v>-1</v>
      </c>
      <c r="N23">
        <v>0</v>
      </c>
      <c r="O23">
        <v>0.35714285699999998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8" x14ac:dyDescent="0.35">
      <c r="A24" t="s">
        <v>282</v>
      </c>
      <c r="B24" t="s">
        <v>193</v>
      </c>
      <c r="C24">
        <v>2</v>
      </c>
      <c r="D24">
        <v>0.71428571399999996</v>
      </c>
      <c r="E24">
        <v>19</v>
      </c>
      <c r="F24">
        <v>4</v>
      </c>
      <c r="G24">
        <v>1</v>
      </c>
      <c r="H24">
        <v>2</v>
      </c>
      <c r="I24">
        <v>0</v>
      </c>
      <c r="J24">
        <v>-14</v>
      </c>
      <c r="K24">
        <v>-2</v>
      </c>
      <c r="L24">
        <v>0</v>
      </c>
      <c r="M24">
        <v>-2</v>
      </c>
      <c r="N24">
        <v>0</v>
      </c>
      <c r="O24">
        <v>0.26315789499999998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x14ac:dyDescent="0.35">
      <c r="A25" t="s">
        <v>282</v>
      </c>
      <c r="B25" t="s">
        <v>195</v>
      </c>
      <c r="C25">
        <v>2</v>
      </c>
      <c r="D25">
        <v>0.71428571399999996</v>
      </c>
      <c r="E25">
        <v>19</v>
      </c>
      <c r="F25">
        <v>4</v>
      </c>
      <c r="G25">
        <v>1</v>
      </c>
      <c r="H25">
        <v>2</v>
      </c>
      <c r="I25">
        <v>0</v>
      </c>
      <c r="J25">
        <v>-14</v>
      </c>
      <c r="K25">
        <v>-2</v>
      </c>
      <c r="L25">
        <v>0</v>
      </c>
      <c r="M25">
        <v>-2</v>
      </c>
      <c r="N25">
        <v>0</v>
      </c>
      <c r="O25">
        <v>0.26315789499999998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282</v>
      </c>
      <c r="B26" t="s">
        <v>196</v>
      </c>
      <c r="C26">
        <v>2</v>
      </c>
      <c r="D26">
        <v>0.71428571399999996</v>
      </c>
      <c r="E26">
        <v>19</v>
      </c>
      <c r="F26">
        <v>4</v>
      </c>
      <c r="G26">
        <v>1</v>
      </c>
      <c r="H26">
        <v>2</v>
      </c>
      <c r="I26">
        <v>0</v>
      </c>
      <c r="J26">
        <v>-14</v>
      </c>
      <c r="K26">
        <v>-2</v>
      </c>
      <c r="L26">
        <v>0</v>
      </c>
      <c r="M26">
        <v>-2</v>
      </c>
      <c r="N26">
        <v>0</v>
      </c>
      <c r="O26">
        <v>0.26315789499999998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282</v>
      </c>
      <c r="B27" t="s">
        <v>176</v>
      </c>
      <c r="C27">
        <v>2</v>
      </c>
      <c r="D27">
        <v>0.71428571399999996</v>
      </c>
      <c r="E27">
        <v>14</v>
      </c>
      <c r="F27">
        <v>3</v>
      </c>
      <c r="G27">
        <v>1</v>
      </c>
      <c r="H27">
        <v>1</v>
      </c>
      <c r="I27">
        <v>0</v>
      </c>
      <c r="J27">
        <v>-9</v>
      </c>
      <c r="K27">
        <v>-1</v>
      </c>
      <c r="L27">
        <v>0</v>
      </c>
      <c r="M27">
        <v>-1</v>
      </c>
      <c r="N27">
        <v>0</v>
      </c>
      <c r="O27">
        <v>0.35714285699999998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282</v>
      </c>
      <c r="B28" t="s">
        <v>171</v>
      </c>
      <c r="C28">
        <v>2</v>
      </c>
      <c r="D28">
        <v>0.71428571399999996</v>
      </c>
      <c r="E28">
        <v>4</v>
      </c>
      <c r="F28">
        <v>2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1.25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282</v>
      </c>
      <c r="B29" t="s">
        <v>183</v>
      </c>
      <c r="C29">
        <v>2</v>
      </c>
      <c r="D29">
        <v>0.71428571399999996</v>
      </c>
      <c r="E29">
        <v>17</v>
      </c>
      <c r="F29">
        <v>4</v>
      </c>
      <c r="G29">
        <v>1</v>
      </c>
      <c r="H29">
        <v>1</v>
      </c>
      <c r="I29">
        <v>0</v>
      </c>
      <c r="J29">
        <v>-12</v>
      </c>
      <c r="K29">
        <v>-2</v>
      </c>
      <c r="L29">
        <v>0</v>
      </c>
      <c r="M29">
        <v>-1</v>
      </c>
      <c r="N29">
        <v>0</v>
      </c>
      <c r="O29">
        <v>0.29411764699999998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38" x14ac:dyDescent="0.35">
      <c r="A30" t="s">
        <v>282</v>
      </c>
      <c r="B30" t="s">
        <v>190</v>
      </c>
      <c r="C30">
        <v>1</v>
      </c>
      <c r="D30">
        <v>0.35714285699999998</v>
      </c>
      <c r="E30">
        <v>19</v>
      </c>
      <c r="F30">
        <v>4</v>
      </c>
      <c r="G30">
        <v>1</v>
      </c>
      <c r="H30">
        <v>2</v>
      </c>
      <c r="I30">
        <v>0</v>
      </c>
      <c r="J30">
        <v>-14</v>
      </c>
      <c r="K30">
        <v>-2</v>
      </c>
      <c r="L30">
        <v>0</v>
      </c>
      <c r="M30">
        <v>-2</v>
      </c>
      <c r="N30">
        <v>0</v>
      </c>
      <c r="O30">
        <v>0.26315789499999998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282</v>
      </c>
      <c r="B31" t="s">
        <v>174</v>
      </c>
      <c r="C31">
        <v>1</v>
      </c>
      <c r="D31">
        <v>0.35714285699999998</v>
      </c>
      <c r="E31">
        <v>11</v>
      </c>
      <c r="F31">
        <v>3</v>
      </c>
      <c r="G31">
        <v>1</v>
      </c>
      <c r="H31">
        <v>1</v>
      </c>
      <c r="I31">
        <v>0</v>
      </c>
      <c r="J31">
        <v>-6</v>
      </c>
      <c r="K31">
        <v>-1</v>
      </c>
      <c r="L31">
        <v>0</v>
      </c>
      <c r="M31">
        <v>-1</v>
      </c>
      <c r="N31">
        <v>0</v>
      </c>
      <c r="O31">
        <v>0.45454545499999999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282</v>
      </c>
      <c r="B32" s="13" t="s">
        <v>313</v>
      </c>
      <c r="C32">
        <v>1</v>
      </c>
      <c r="D32">
        <v>0.35714285699999998</v>
      </c>
      <c r="E32">
        <v>19</v>
      </c>
      <c r="F32">
        <v>4</v>
      </c>
      <c r="G32">
        <v>1</v>
      </c>
      <c r="H32">
        <v>2</v>
      </c>
      <c r="I32">
        <v>0</v>
      </c>
      <c r="J32">
        <v>-14</v>
      </c>
      <c r="K32">
        <v>-2</v>
      </c>
      <c r="L32">
        <v>0</v>
      </c>
      <c r="M32">
        <v>-2</v>
      </c>
      <c r="N32">
        <v>0</v>
      </c>
      <c r="O32">
        <v>0.26315789499999998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282</v>
      </c>
      <c r="B33" s="13" t="s">
        <v>314</v>
      </c>
      <c r="C33">
        <v>1</v>
      </c>
      <c r="D33">
        <v>0.35714285699999998</v>
      </c>
      <c r="E33">
        <v>27</v>
      </c>
      <c r="F33">
        <v>6</v>
      </c>
      <c r="G33">
        <v>3</v>
      </c>
      <c r="H33">
        <v>2</v>
      </c>
      <c r="I33">
        <v>0</v>
      </c>
      <c r="J33">
        <v>-22</v>
      </c>
      <c r="K33">
        <v>-4</v>
      </c>
      <c r="L33">
        <v>-2</v>
      </c>
      <c r="M33">
        <v>-2</v>
      </c>
      <c r="N33">
        <v>0</v>
      </c>
      <c r="O33">
        <v>0.185185185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282</v>
      </c>
      <c r="B34" t="s">
        <v>197</v>
      </c>
      <c r="C34">
        <v>1</v>
      </c>
      <c r="D34">
        <v>0.35714285699999998</v>
      </c>
      <c r="E34">
        <v>19</v>
      </c>
      <c r="F34">
        <v>4</v>
      </c>
      <c r="G34">
        <v>1</v>
      </c>
      <c r="H34">
        <v>2</v>
      </c>
      <c r="I34">
        <v>0</v>
      </c>
      <c r="J34">
        <v>-14</v>
      </c>
      <c r="K34">
        <v>-2</v>
      </c>
      <c r="L34">
        <v>0</v>
      </c>
      <c r="M34">
        <v>-2</v>
      </c>
      <c r="N34">
        <v>0</v>
      </c>
      <c r="O34">
        <v>0.26315789499999998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282</v>
      </c>
      <c r="B35" s="13" t="s">
        <v>315</v>
      </c>
      <c r="C35">
        <v>1</v>
      </c>
      <c r="D35">
        <v>0.35714285699999998</v>
      </c>
      <c r="E35">
        <v>9</v>
      </c>
      <c r="F35">
        <v>4</v>
      </c>
      <c r="G35">
        <v>1</v>
      </c>
      <c r="H35">
        <v>0</v>
      </c>
      <c r="I35">
        <v>0</v>
      </c>
      <c r="J35">
        <v>-4</v>
      </c>
      <c r="K35">
        <v>-2</v>
      </c>
      <c r="L35">
        <v>0</v>
      </c>
      <c r="M35">
        <v>0</v>
      </c>
      <c r="N35">
        <v>0</v>
      </c>
      <c r="O35">
        <v>0.55555555599999995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282</v>
      </c>
      <c r="B36" s="13" t="s">
        <v>316</v>
      </c>
      <c r="C36">
        <v>1</v>
      </c>
      <c r="D36">
        <v>0.35714285699999998</v>
      </c>
      <c r="E36">
        <v>19</v>
      </c>
      <c r="F36">
        <v>4</v>
      </c>
      <c r="G36">
        <v>1</v>
      </c>
      <c r="H36">
        <v>2</v>
      </c>
      <c r="I36">
        <v>0</v>
      </c>
      <c r="J36">
        <v>-14</v>
      </c>
      <c r="K36">
        <v>-2</v>
      </c>
      <c r="L36">
        <v>0</v>
      </c>
      <c r="M36">
        <v>-2</v>
      </c>
      <c r="N36">
        <v>0</v>
      </c>
      <c r="O36">
        <v>0.26315789499999998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282</v>
      </c>
      <c r="B37" t="s">
        <v>179</v>
      </c>
      <c r="C37">
        <v>1</v>
      </c>
      <c r="D37">
        <v>0.35714285699999998</v>
      </c>
      <c r="E37">
        <v>17</v>
      </c>
      <c r="F37">
        <v>4</v>
      </c>
      <c r="G37">
        <v>0</v>
      </c>
      <c r="H37">
        <v>2</v>
      </c>
      <c r="I37">
        <v>0</v>
      </c>
      <c r="J37">
        <v>-12</v>
      </c>
      <c r="K37">
        <v>-2</v>
      </c>
      <c r="L37">
        <v>1</v>
      </c>
      <c r="M37">
        <v>-2</v>
      </c>
      <c r="N37">
        <v>0</v>
      </c>
      <c r="O37">
        <v>0.29411764699999998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282</v>
      </c>
      <c r="B38" t="s">
        <v>182</v>
      </c>
      <c r="C38">
        <v>1</v>
      </c>
      <c r="D38">
        <v>0.35714285699999998</v>
      </c>
      <c r="E38">
        <v>17</v>
      </c>
      <c r="F38">
        <v>4</v>
      </c>
      <c r="G38">
        <v>1</v>
      </c>
      <c r="H38">
        <v>1</v>
      </c>
      <c r="I38">
        <v>0</v>
      </c>
      <c r="J38">
        <v>-12</v>
      </c>
      <c r="K38">
        <v>-2</v>
      </c>
      <c r="L38">
        <v>0</v>
      </c>
      <c r="M38">
        <v>-1</v>
      </c>
      <c r="N38">
        <v>0</v>
      </c>
      <c r="O38">
        <v>0.29411764699999998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282</v>
      </c>
      <c r="B39" s="13" t="s">
        <v>317</v>
      </c>
      <c r="C39">
        <v>1</v>
      </c>
      <c r="D39">
        <v>0.35714285699999998</v>
      </c>
      <c r="E39">
        <v>20</v>
      </c>
      <c r="F39">
        <v>6</v>
      </c>
      <c r="G39">
        <v>2</v>
      </c>
      <c r="H39">
        <v>1</v>
      </c>
      <c r="I39">
        <v>0</v>
      </c>
      <c r="J39">
        <v>-15</v>
      </c>
      <c r="K39">
        <v>-4</v>
      </c>
      <c r="L39">
        <v>-1</v>
      </c>
      <c r="M39">
        <v>-1</v>
      </c>
      <c r="N39">
        <v>0</v>
      </c>
      <c r="O39">
        <v>0.25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282</v>
      </c>
      <c r="B40" t="s">
        <v>178</v>
      </c>
      <c r="C40">
        <v>1</v>
      </c>
      <c r="D40">
        <v>0.35714285699999998</v>
      </c>
      <c r="E40">
        <v>14</v>
      </c>
      <c r="F40">
        <v>3</v>
      </c>
      <c r="G40">
        <v>1</v>
      </c>
      <c r="H40">
        <v>1</v>
      </c>
      <c r="I40">
        <v>0</v>
      </c>
      <c r="J40">
        <v>-9</v>
      </c>
      <c r="K40">
        <v>-1</v>
      </c>
      <c r="L40">
        <v>0</v>
      </c>
      <c r="M40">
        <v>-1</v>
      </c>
      <c r="N40">
        <v>0</v>
      </c>
      <c r="O40">
        <v>0.35714285699999998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282</v>
      </c>
      <c r="B41" t="s">
        <v>192</v>
      </c>
      <c r="C41">
        <v>1</v>
      </c>
      <c r="D41">
        <v>0.35714285699999998</v>
      </c>
      <c r="E41">
        <v>19</v>
      </c>
      <c r="F41">
        <v>4</v>
      </c>
      <c r="G41">
        <v>1</v>
      </c>
      <c r="H41">
        <v>2</v>
      </c>
      <c r="I41">
        <v>0</v>
      </c>
      <c r="J41">
        <v>-14</v>
      </c>
      <c r="K41">
        <v>-2</v>
      </c>
      <c r="L41">
        <v>0</v>
      </c>
      <c r="M41">
        <v>-2</v>
      </c>
      <c r="N41">
        <v>0</v>
      </c>
      <c r="O41">
        <v>0.26315789499999998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282</v>
      </c>
      <c r="B42" s="13" t="s">
        <v>318</v>
      </c>
      <c r="C42">
        <v>1</v>
      </c>
      <c r="D42">
        <v>0.35714285699999998</v>
      </c>
      <c r="E42">
        <v>19</v>
      </c>
      <c r="F42">
        <v>4</v>
      </c>
      <c r="G42">
        <v>1</v>
      </c>
      <c r="H42">
        <v>2</v>
      </c>
      <c r="I42">
        <v>0</v>
      </c>
      <c r="J42">
        <v>-14</v>
      </c>
      <c r="K42">
        <v>-2</v>
      </c>
      <c r="L42">
        <v>0</v>
      </c>
      <c r="M42">
        <v>-2</v>
      </c>
      <c r="N42">
        <v>0</v>
      </c>
      <c r="O42">
        <v>0.26315789499999998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282</v>
      </c>
      <c r="B43" t="s">
        <v>184</v>
      </c>
      <c r="C43">
        <v>1</v>
      </c>
      <c r="D43">
        <v>0.35714285699999998</v>
      </c>
      <c r="E43">
        <v>17</v>
      </c>
      <c r="F43">
        <v>4</v>
      </c>
      <c r="G43">
        <v>1</v>
      </c>
      <c r="H43">
        <v>1</v>
      </c>
      <c r="I43">
        <v>0</v>
      </c>
      <c r="J43">
        <v>-12</v>
      </c>
      <c r="K43">
        <v>-2</v>
      </c>
      <c r="L43">
        <v>0</v>
      </c>
      <c r="M43">
        <v>-1</v>
      </c>
      <c r="N43">
        <v>0</v>
      </c>
      <c r="O43">
        <v>0.29411764699999998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282</v>
      </c>
      <c r="B44" t="s">
        <v>189</v>
      </c>
      <c r="C44">
        <v>1</v>
      </c>
      <c r="D44">
        <v>0.35714285699999998</v>
      </c>
      <c r="E44">
        <v>19</v>
      </c>
      <c r="F44">
        <v>4</v>
      </c>
      <c r="G44">
        <v>1</v>
      </c>
      <c r="H44">
        <v>2</v>
      </c>
      <c r="I44">
        <v>0</v>
      </c>
      <c r="J44">
        <v>-14</v>
      </c>
      <c r="K44">
        <v>-2</v>
      </c>
      <c r="L44">
        <v>0</v>
      </c>
      <c r="M44">
        <v>-2</v>
      </c>
      <c r="N44">
        <v>0</v>
      </c>
      <c r="O44">
        <v>0.26315789499999998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103" ht="14.5" customHeight="1" x14ac:dyDescent="0.35"/>
    <row r="124" ht="14.5" customHeight="1" x14ac:dyDescent="0.35"/>
    <row r="125" ht="14.5" customHeight="1" x14ac:dyDescent="0.35"/>
    <row r="130" ht="14.5" customHeight="1" x14ac:dyDescent="0.35"/>
    <row r="183" ht="14.5" customHeight="1" x14ac:dyDescent="0.35"/>
    <row r="185" ht="14.5" customHeight="1" x14ac:dyDescent="0.35"/>
    <row r="189" ht="14.5" customHeight="1" x14ac:dyDescent="0.35"/>
    <row r="190" ht="14.5" customHeight="1" x14ac:dyDescent="0.35"/>
    <row r="195" ht="14.5" customHeight="1" x14ac:dyDescent="0.35"/>
    <row r="197" ht="14.5" customHeight="1" x14ac:dyDescent="0.35"/>
    <row r="200" ht="14.5" customHeight="1" x14ac:dyDescent="0.35"/>
    <row r="201" ht="14.5" customHeight="1" x14ac:dyDescent="0.35"/>
    <row r="202" ht="14.5" customHeight="1" x14ac:dyDescent="0.35"/>
    <row r="204" ht="14.5" customHeight="1" x14ac:dyDescent="0.35"/>
    <row r="205" ht="14.5" customHeight="1" x14ac:dyDescent="0.35"/>
    <row r="206" ht="14.5" customHeight="1" x14ac:dyDescent="0.35"/>
    <row r="207" ht="14.5" customHeight="1" x14ac:dyDescent="0.35"/>
    <row r="208" ht="14.5" customHeight="1" x14ac:dyDescent="0.35"/>
    <row r="210" ht="14.5" customHeight="1" x14ac:dyDescent="0.35"/>
    <row r="211" ht="14.5" customHeight="1" x14ac:dyDescent="0.35"/>
    <row r="212" ht="14.5" customHeight="1" x14ac:dyDescent="0.35"/>
    <row r="213" ht="14.5" customHeight="1" x14ac:dyDescent="0.35"/>
    <row r="214" ht="14.5" customHeight="1" x14ac:dyDescent="0.35"/>
    <row r="215" ht="14.5" customHeight="1" x14ac:dyDescent="0.35"/>
    <row r="216" ht="14.5" customHeight="1" x14ac:dyDescent="0.35"/>
    <row r="217" ht="14.5" customHeight="1" x14ac:dyDescent="0.35"/>
    <row r="218" ht="14.5" customHeight="1" x14ac:dyDescent="0.35"/>
    <row r="219" ht="14.5" customHeight="1" x14ac:dyDescent="0.35"/>
    <row r="220" ht="14.5" customHeight="1" x14ac:dyDescent="0.35"/>
    <row r="221" ht="14.5" customHeight="1" x14ac:dyDescent="0.35"/>
    <row r="222" ht="14.5" customHeight="1" x14ac:dyDescent="0.35"/>
    <row r="223" ht="14.5" customHeight="1" x14ac:dyDescent="0.35"/>
    <row r="224" ht="14.5" customHeight="1" x14ac:dyDescent="0.35"/>
    <row r="225" ht="14.5" customHeight="1" x14ac:dyDescent="0.35"/>
    <row r="226" ht="14.5" customHeight="1" x14ac:dyDescent="0.35"/>
    <row r="227" ht="14.5" customHeight="1" x14ac:dyDescent="0.35"/>
    <row r="228" ht="14.5" customHeight="1" x14ac:dyDescent="0.35"/>
    <row r="229" ht="14.5" customHeight="1" x14ac:dyDescent="0.35"/>
    <row r="230" ht="14.5" customHeight="1" x14ac:dyDescent="0.35"/>
    <row r="231" ht="14.5" customHeight="1" x14ac:dyDescent="0.35"/>
    <row r="232" ht="14.5" customHeight="1" x14ac:dyDescent="0.35"/>
    <row r="233" ht="14.5" customHeight="1" x14ac:dyDescent="0.35"/>
    <row r="234" ht="14.5" customHeight="1" x14ac:dyDescent="0.35"/>
    <row r="235" ht="14.5" customHeight="1" x14ac:dyDescent="0.35"/>
    <row r="236" ht="14.5" customHeight="1" x14ac:dyDescent="0.35"/>
    <row r="237" ht="14.5" customHeight="1" x14ac:dyDescent="0.35"/>
    <row r="238" ht="14.5" customHeight="1" x14ac:dyDescent="0.35"/>
    <row r="239" ht="14.5" customHeight="1" x14ac:dyDescent="0.35"/>
    <row r="240" ht="14.5" customHeight="1" x14ac:dyDescent="0.35"/>
    <row r="241" ht="14.5" customHeight="1" x14ac:dyDescent="0.35"/>
    <row r="242" ht="14.5" customHeight="1" x14ac:dyDescent="0.35"/>
    <row r="243" ht="14.5" customHeight="1" x14ac:dyDescent="0.35"/>
    <row r="244" ht="14.5" customHeight="1" x14ac:dyDescent="0.35"/>
    <row r="245" ht="14.5" customHeight="1" x14ac:dyDescent="0.35"/>
    <row r="246" ht="14.5" customHeight="1" x14ac:dyDescent="0.35"/>
    <row r="247" ht="14.5" customHeight="1" x14ac:dyDescent="0.35"/>
    <row r="248" ht="14.5" customHeight="1" x14ac:dyDescent="0.35"/>
    <row r="250" ht="14.5" customHeight="1" x14ac:dyDescent="0.35"/>
    <row r="251" ht="14.5" customHeight="1" x14ac:dyDescent="0.35"/>
    <row r="252" ht="14.5" customHeight="1" x14ac:dyDescent="0.35"/>
    <row r="253" ht="14.5" customHeight="1" x14ac:dyDescent="0.35"/>
    <row r="254" ht="14.5" customHeight="1" x14ac:dyDescent="0.35"/>
    <row r="255" ht="14.5" customHeight="1" x14ac:dyDescent="0.35"/>
    <row r="256" ht="14.5" customHeight="1" x14ac:dyDescent="0.35"/>
    <row r="257" ht="14.5" customHeight="1" x14ac:dyDescent="0.35"/>
    <row r="258" ht="14.5" customHeight="1" x14ac:dyDescent="0.35"/>
    <row r="259" ht="14.5" customHeight="1" x14ac:dyDescent="0.35"/>
    <row r="260" ht="14.5" customHeight="1" x14ac:dyDescent="0.35"/>
    <row r="261" ht="14.5" customHeight="1" x14ac:dyDescent="0.35"/>
    <row r="262" ht="14.5" customHeight="1" x14ac:dyDescent="0.35"/>
    <row r="263" ht="14.5" customHeight="1" x14ac:dyDescent="0.35"/>
    <row r="264" ht="14.5" customHeight="1" x14ac:dyDescent="0.35"/>
    <row r="265" ht="14.5" customHeight="1" x14ac:dyDescent="0.35"/>
    <row r="266" ht="14.5" customHeight="1" x14ac:dyDescent="0.35"/>
    <row r="267" ht="14.5" customHeight="1" x14ac:dyDescent="0.35"/>
    <row r="268" ht="14.5" customHeight="1" x14ac:dyDescent="0.35"/>
    <row r="269" ht="14.5" customHeight="1" x14ac:dyDescent="0.35"/>
    <row r="270" ht="14.5" customHeight="1" x14ac:dyDescent="0.35"/>
    <row r="271" ht="14.5" customHeight="1" x14ac:dyDescent="0.35"/>
    <row r="272" ht="14.5" customHeight="1" x14ac:dyDescent="0.35"/>
    <row r="274" ht="14.5" customHeight="1" x14ac:dyDescent="0.35"/>
    <row r="275" ht="14.5" customHeight="1" x14ac:dyDescent="0.35"/>
    <row r="276" ht="14.5" customHeight="1" x14ac:dyDescent="0.35"/>
    <row r="277" ht="14.5" customHeight="1" x14ac:dyDescent="0.35"/>
    <row r="278" ht="14.5" customHeight="1" x14ac:dyDescent="0.35"/>
    <row r="279" ht="14.5" customHeight="1" x14ac:dyDescent="0.35"/>
    <row r="280" ht="14.5" customHeight="1" x14ac:dyDescent="0.35"/>
    <row r="281" ht="14.5" customHeight="1" x14ac:dyDescent="0.35"/>
    <row r="282" ht="14.5" customHeight="1" x14ac:dyDescent="0.35"/>
    <row r="283" ht="14.5" customHeight="1" x14ac:dyDescent="0.35"/>
    <row r="284" ht="14.5" customHeight="1" x14ac:dyDescent="0.35"/>
    <row r="285" ht="14.5" customHeight="1" x14ac:dyDescent="0.35"/>
    <row r="286" ht="14.5" customHeight="1" x14ac:dyDescent="0.35"/>
    <row r="287" ht="14.5" customHeight="1" x14ac:dyDescent="0.35"/>
    <row r="288" ht="14.5" customHeight="1" x14ac:dyDescent="0.35"/>
    <row r="289" ht="14.5" customHeight="1" x14ac:dyDescent="0.35"/>
    <row r="290" ht="14.5" customHeight="1" x14ac:dyDescent="0.35"/>
    <row r="291" ht="14.5" customHeight="1" x14ac:dyDescent="0.35"/>
    <row r="292" ht="14.5" customHeight="1" x14ac:dyDescent="0.35"/>
    <row r="293" ht="14.5" customHeight="1" x14ac:dyDescent="0.35"/>
    <row r="294" ht="14.5" customHeight="1" x14ac:dyDescent="0.35"/>
    <row r="295" ht="14.5" customHeight="1" x14ac:dyDescent="0.35"/>
    <row r="298" ht="14.5" customHeight="1" x14ac:dyDescent="0.35"/>
    <row r="305" ht="14.5" customHeight="1" x14ac:dyDescent="0.35"/>
    <row r="311" ht="14.5" customHeight="1" x14ac:dyDescent="0.35"/>
    <row r="332" ht="14.5" customHeight="1" x14ac:dyDescent="0.35"/>
    <row r="390" ht="14.5" customHeight="1" x14ac:dyDescent="0.35"/>
    <row r="428" ht="14.5" customHeight="1" x14ac:dyDescent="0.35"/>
    <row r="439" ht="14.5" customHeight="1" x14ac:dyDescent="0.35"/>
  </sheetData>
  <mergeCells count="3">
    <mergeCell ref="AD2:AI2"/>
    <mergeCell ref="AD6:AI6"/>
    <mergeCell ref="AD11:A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4A64-A8E0-4E3A-85A5-FDC44230291B}">
  <dimension ref="A1:AL535"/>
  <sheetViews>
    <sheetView workbookViewId="0">
      <selection activeCell="AB1" sqref="AB1"/>
    </sheetView>
  </sheetViews>
  <sheetFormatPr defaultRowHeight="14.5" x14ac:dyDescent="0.35"/>
  <cols>
    <col min="28" max="28" width="8.7265625" customWidth="1"/>
    <col min="29" max="29" width="3.6328125" style="9" customWidth="1"/>
    <col min="30" max="35" width="8.7265625" style="4"/>
  </cols>
  <sheetData>
    <row r="1" spans="1:36" x14ac:dyDescent="0.35">
      <c r="AB1" s="2"/>
    </row>
    <row r="2" spans="1:36" x14ac:dyDescent="0.35">
      <c r="A2" t="s">
        <v>258</v>
      </c>
      <c r="AB2" s="1"/>
      <c r="AD2" s="21" t="s">
        <v>6</v>
      </c>
      <c r="AE2" s="21"/>
      <c r="AF2" s="21"/>
      <c r="AG2" s="21"/>
      <c r="AH2" s="21"/>
      <c r="AI2" s="21"/>
    </row>
    <row r="3" spans="1:36" x14ac:dyDescent="0.35">
      <c r="A3" t="s">
        <v>259</v>
      </c>
      <c r="B3" t="s">
        <v>260</v>
      </c>
      <c r="C3" t="s">
        <v>278</v>
      </c>
      <c r="D3" t="s">
        <v>279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273</v>
      </c>
      <c r="Z3" t="s">
        <v>275</v>
      </c>
      <c r="AA3" t="s">
        <v>276</v>
      </c>
      <c r="AB3" s="2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B4" s="1"/>
      <c r="AD4" s="6">
        <f>AVERAGE(J:J)</f>
        <v>-12.409090909090908</v>
      </c>
      <c r="AE4" s="6">
        <f t="shared" ref="AE4:AI4" si="0">AVERAGE(K:K)</f>
        <v>-2.5681818181818183</v>
      </c>
      <c r="AF4" s="6">
        <f t="shared" si="0"/>
        <v>-9.0909090909090912E-2</v>
      </c>
      <c r="AG4" s="6">
        <f t="shared" si="0"/>
        <v>-1.2954545454545454</v>
      </c>
      <c r="AH4" s="6">
        <f t="shared" si="0"/>
        <v>0</v>
      </c>
      <c r="AI4" s="6">
        <f t="shared" si="0"/>
        <v>0.38365040595454558</v>
      </c>
    </row>
    <row r="5" spans="1:36" ht="14.5" customHeight="1" x14ac:dyDescent="0.35">
      <c r="A5" t="s">
        <v>280</v>
      </c>
      <c r="B5" t="s">
        <v>29</v>
      </c>
      <c r="C5" t="s">
        <v>281</v>
      </c>
      <c r="D5" t="s">
        <v>281</v>
      </c>
      <c r="E5">
        <v>5</v>
      </c>
      <c r="F5">
        <v>2</v>
      </c>
      <c r="G5">
        <v>1</v>
      </c>
      <c r="H5">
        <v>0</v>
      </c>
      <c r="I5">
        <v>0</v>
      </c>
      <c r="AB5" s="1"/>
    </row>
    <row r="6" spans="1:36" ht="14.5" customHeight="1" x14ac:dyDescent="0.35">
      <c r="A6" t="s">
        <v>282</v>
      </c>
      <c r="B6" t="s">
        <v>319</v>
      </c>
      <c r="C6">
        <v>24</v>
      </c>
      <c r="D6">
        <v>24</v>
      </c>
      <c r="E6">
        <v>5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/>
      <c r="AD6" s="21" t="s">
        <v>18</v>
      </c>
      <c r="AE6" s="21"/>
      <c r="AF6" s="21"/>
      <c r="AG6" s="21"/>
      <c r="AH6" s="21"/>
      <c r="AI6" s="21"/>
    </row>
    <row r="7" spans="1:36" ht="14.5" customHeight="1" x14ac:dyDescent="0.35">
      <c r="A7" t="s">
        <v>282</v>
      </c>
      <c r="B7" t="s">
        <v>320</v>
      </c>
      <c r="C7">
        <v>15</v>
      </c>
      <c r="D7">
        <v>15</v>
      </c>
      <c r="E7">
        <v>5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1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Overview!AI4</f>
        <v>44</v>
      </c>
    </row>
    <row r="8" spans="1:36" ht="14.5" customHeight="1" x14ac:dyDescent="0.35">
      <c r="A8" t="s">
        <v>282</v>
      </c>
      <c r="B8" t="s">
        <v>321</v>
      </c>
      <c r="C8">
        <v>6</v>
      </c>
      <c r="D8">
        <v>6</v>
      </c>
      <c r="E8">
        <v>19</v>
      </c>
      <c r="F8">
        <v>4</v>
      </c>
      <c r="G8">
        <v>1</v>
      </c>
      <c r="H8">
        <v>2</v>
      </c>
      <c r="I8">
        <v>0</v>
      </c>
      <c r="J8">
        <v>-14</v>
      </c>
      <c r="K8">
        <v>-2</v>
      </c>
      <c r="L8">
        <v>0</v>
      </c>
      <c r="M8">
        <v>-2</v>
      </c>
      <c r="N8">
        <v>0</v>
      </c>
      <c r="O8">
        <v>0.26315789499999998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2"/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33</v>
      </c>
      <c r="AH8" s="8">
        <f t="shared" si="1"/>
        <v>0</v>
      </c>
      <c r="AI8" s="8">
        <f t="shared" si="1"/>
        <v>0</v>
      </c>
      <c r="AJ8" s="1"/>
    </row>
    <row r="9" spans="1:36" ht="14.5" customHeight="1" x14ac:dyDescent="0.35">
      <c r="A9" t="s">
        <v>282</v>
      </c>
      <c r="B9" t="s">
        <v>322</v>
      </c>
      <c r="C9">
        <v>5</v>
      </c>
      <c r="D9">
        <v>5</v>
      </c>
      <c r="E9">
        <v>9</v>
      </c>
      <c r="F9">
        <v>4</v>
      </c>
      <c r="G9">
        <v>1</v>
      </c>
      <c r="H9">
        <v>0</v>
      </c>
      <c r="I9">
        <v>0</v>
      </c>
      <c r="J9">
        <v>-4</v>
      </c>
      <c r="K9">
        <v>-2</v>
      </c>
      <c r="L9">
        <v>0</v>
      </c>
      <c r="M9">
        <v>0</v>
      </c>
      <c r="N9">
        <v>0</v>
      </c>
      <c r="O9">
        <v>0.55555555599999995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"/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75</v>
      </c>
      <c r="AH9" s="6">
        <f>AH8/AJ7*100</f>
        <v>0</v>
      </c>
      <c r="AI9" s="6">
        <f>AI8/AJ7*100</f>
        <v>0</v>
      </c>
      <c r="AJ9" s="1"/>
    </row>
    <row r="10" spans="1:36" x14ac:dyDescent="0.35">
      <c r="A10" t="s">
        <v>282</v>
      </c>
      <c r="B10" t="s">
        <v>214</v>
      </c>
      <c r="C10">
        <v>4</v>
      </c>
      <c r="D10">
        <v>4</v>
      </c>
      <c r="E10">
        <v>19</v>
      </c>
      <c r="F10">
        <v>7</v>
      </c>
      <c r="G10">
        <v>1</v>
      </c>
      <c r="H10">
        <v>1</v>
      </c>
      <c r="I10">
        <v>0</v>
      </c>
      <c r="J10">
        <v>-14</v>
      </c>
      <c r="K10">
        <v>-5</v>
      </c>
      <c r="L10">
        <v>0</v>
      </c>
      <c r="M10">
        <v>-1</v>
      </c>
      <c r="N10">
        <v>0</v>
      </c>
      <c r="O10">
        <v>0.26315789499999998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"/>
      <c r="AJ10" s="1"/>
    </row>
    <row r="11" spans="1:36" x14ac:dyDescent="0.35">
      <c r="A11" t="s">
        <v>282</v>
      </c>
      <c r="B11" t="s">
        <v>209</v>
      </c>
      <c r="C11">
        <v>3</v>
      </c>
      <c r="D11">
        <v>3</v>
      </c>
      <c r="E11">
        <v>13</v>
      </c>
      <c r="F11">
        <v>6</v>
      </c>
      <c r="G11">
        <v>1</v>
      </c>
      <c r="H11">
        <v>0</v>
      </c>
      <c r="I11">
        <v>0</v>
      </c>
      <c r="J11">
        <v>-8</v>
      </c>
      <c r="K11">
        <v>-4</v>
      </c>
      <c r="L11">
        <v>0</v>
      </c>
      <c r="M11">
        <v>0</v>
      </c>
      <c r="N11">
        <v>0</v>
      </c>
      <c r="O11">
        <v>0.38461538499999998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"/>
      <c r="AD11" s="21" t="s">
        <v>19</v>
      </c>
      <c r="AE11" s="21"/>
      <c r="AF11" s="21"/>
      <c r="AG11" s="21"/>
      <c r="AH11" s="21"/>
      <c r="AI11" s="21"/>
      <c r="AJ11" s="1"/>
    </row>
    <row r="12" spans="1:36" x14ac:dyDescent="0.35">
      <c r="A12" t="s">
        <v>282</v>
      </c>
      <c r="B12" t="s">
        <v>198</v>
      </c>
      <c r="C12">
        <v>2</v>
      </c>
      <c r="D12">
        <v>2</v>
      </c>
      <c r="E12">
        <v>4</v>
      </c>
      <c r="F12">
        <v>2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1.25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 s="1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Overview!AI4</f>
        <v>44</v>
      </c>
    </row>
    <row r="13" spans="1:36" x14ac:dyDescent="0.35">
      <c r="A13" t="s">
        <v>282</v>
      </c>
      <c r="B13" t="s">
        <v>206</v>
      </c>
      <c r="C13">
        <v>2</v>
      </c>
      <c r="D13">
        <v>2</v>
      </c>
      <c r="E13">
        <v>14</v>
      </c>
      <c r="F13">
        <v>3</v>
      </c>
      <c r="G13">
        <v>1</v>
      </c>
      <c r="H13">
        <v>1</v>
      </c>
      <c r="I13">
        <v>0</v>
      </c>
      <c r="J13">
        <v>-9</v>
      </c>
      <c r="K13">
        <v>-1</v>
      </c>
      <c r="L13">
        <v>0</v>
      </c>
      <c r="M13">
        <v>-1</v>
      </c>
      <c r="N13">
        <v>0</v>
      </c>
      <c r="O13">
        <v>0.35714285699999998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/>
      <c r="AC13" s="10" t="s">
        <v>20</v>
      </c>
      <c r="AD13" s="8">
        <f>COUNTIF(V:V, "&gt;0")</f>
        <v>1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x14ac:dyDescent="0.35">
      <c r="A14" t="s">
        <v>282</v>
      </c>
      <c r="B14" t="s">
        <v>205</v>
      </c>
      <c r="C14">
        <v>2</v>
      </c>
      <c r="D14">
        <v>2</v>
      </c>
      <c r="E14">
        <v>13</v>
      </c>
      <c r="F14">
        <v>3</v>
      </c>
      <c r="G14">
        <v>1</v>
      </c>
      <c r="H14">
        <v>1</v>
      </c>
      <c r="I14">
        <v>0</v>
      </c>
      <c r="J14">
        <v>-8</v>
      </c>
      <c r="K14">
        <v>-1</v>
      </c>
      <c r="L14">
        <v>0</v>
      </c>
      <c r="M14">
        <v>-1</v>
      </c>
      <c r="N14">
        <v>0</v>
      </c>
      <c r="O14">
        <v>0.38461538499999998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2"/>
      <c r="AC14" s="10" t="s">
        <v>21</v>
      </c>
      <c r="AD14" s="6">
        <f>AD13/AJ12*100</f>
        <v>2.2727272727272729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5" spans="1:36" x14ac:dyDescent="0.35">
      <c r="A15" t="s">
        <v>282</v>
      </c>
      <c r="B15" t="s">
        <v>204</v>
      </c>
      <c r="C15">
        <v>2</v>
      </c>
      <c r="D15">
        <v>2</v>
      </c>
      <c r="E15">
        <v>13</v>
      </c>
      <c r="F15">
        <v>3</v>
      </c>
      <c r="G15">
        <v>1</v>
      </c>
      <c r="H15">
        <v>1</v>
      </c>
      <c r="I15">
        <v>0</v>
      </c>
      <c r="J15">
        <v>-8</v>
      </c>
      <c r="K15">
        <v>-1</v>
      </c>
      <c r="L15">
        <v>0</v>
      </c>
      <c r="M15">
        <v>-1</v>
      </c>
      <c r="N15">
        <v>0</v>
      </c>
      <c r="O15">
        <v>0.38461538499999998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"/>
      <c r="AD15" s="7"/>
      <c r="AE15" s="7"/>
      <c r="AF15" s="7"/>
      <c r="AG15" s="7"/>
      <c r="AH15" s="7"/>
      <c r="AI15" s="7"/>
    </row>
    <row r="16" spans="1:36" x14ac:dyDescent="0.35">
      <c r="A16" t="s">
        <v>282</v>
      </c>
      <c r="B16" t="s">
        <v>323</v>
      </c>
      <c r="C16">
        <v>2</v>
      </c>
      <c r="D16">
        <v>2</v>
      </c>
      <c r="E16">
        <v>19</v>
      </c>
      <c r="F16">
        <v>4</v>
      </c>
      <c r="G16">
        <v>1</v>
      </c>
      <c r="H16">
        <v>2</v>
      </c>
      <c r="I16">
        <v>0</v>
      </c>
      <c r="J16">
        <v>-14</v>
      </c>
      <c r="K16">
        <v>-2</v>
      </c>
      <c r="L16">
        <v>0</v>
      </c>
      <c r="M16">
        <v>-2</v>
      </c>
      <c r="N16">
        <v>0</v>
      </c>
      <c r="O16">
        <v>0.26315789499999998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"/>
      <c r="AC16"/>
      <c r="AD16" s="5" t="s">
        <v>341</v>
      </c>
      <c r="AE16"/>
      <c r="AF16"/>
      <c r="AG16"/>
      <c r="AH16"/>
      <c r="AI16"/>
    </row>
    <row r="17" spans="1:38" x14ac:dyDescent="0.35">
      <c r="A17" t="s">
        <v>282</v>
      </c>
      <c r="B17" t="s">
        <v>222</v>
      </c>
      <c r="C17">
        <v>1</v>
      </c>
      <c r="D17">
        <v>1</v>
      </c>
      <c r="E17">
        <v>25</v>
      </c>
      <c r="F17">
        <v>6</v>
      </c>
      <c r="G17">
        <v>1</v>
      </c>
      <c r="H17">
        <v>2</v>
      </c>
      <c r="I17">
        <v>0</v>
      </c>
      <c r="J17">
        <v>-20</v>
      </c>
      <c r="K17">
        <v>-4</v>
      </c>
      <c r="L17">
        <v>0</v>
      </c>
      <c r="M17">
        <v>-2</v>
      </c>
      <c r="N17">
        <v>0</v>
      </c>
      <c r="O17">
        <v>0.2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1"/>
      <c r="AC17"/>
      <c r="AD17" s="14">
        <v>1</v>
      </c>
      <c r="AE17" s="14">
        <v>2</v>
      </c>
      <c r="AF17" s="14">
        <v>3</v>
      </c>
      <c r="AG17" s="14">
        <v>4</v>
      </c>
      <c r="AH17" s="14">
        <v>5</v>
      </c>
      <c r="AI17" s="14">
        <v>6</v>
      </c>
      <c r="AJ17" s="14">
        <v>7</v>
      </c>
      <c r="AK17" s="14">
        <v>8</v>
      </c>
      <c r="AL17" s="14">
        <v>9</v>
      </c>
    </row>
    <row r="18" spans="1:38" x14ac:dyDescent="0.35">
      <c r="A18" t="s">
        <v>282</v>
      </c>
      <c r="B18" t="s">
        <v>324</v>
      </c>
      <c r="C18">
        <v>1</v>
      </c>
      <c r="D18">
        <v>1</v>
      </c>
      <c r="E18">
        <v>27</v>
      </c>
      <c r="F18">
        <v>6</v>
      </c>
      <c r="G18">
        <v>3</v>
      </c>
      <c r="H18">
        <v>2</v>
      </c>
      <c r="I18">
        <v>0</v>
      </c>
      <c r="J18">
        <v>-22</v>
      </c>
      <c r="K18">
        <v>-4</v>
      </c>
      <c r="L18">
        <v>-2</v>
      </c>
      <c r="M18">
        <v>-2</v>
      </c>
      <c r="N18">
        <v>0</v>
      </c>
      <c r="O18">
        <v>0.185185185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1"/>
      <c r="AC18">
        <f>COUNTIF(M:M, "&lt;0")</f>
        <v>33</v>
      </c>
      <c r="AD18" s="15">
        <f>COUNTIF(M:M, "=-1")</f>
        <v>15</v>
      </c>
      <c r="AE18" s="15">
        <f>COUNTIF(M:M, "=-2")</f>
        <v>13</v>
      </c>
      <c r="AF18" s="15">
        <f>COUNTIF(M:M, "=-3")</f>
        <v>4</v>
      </c>
      <c r="AG18" s="15">
        <f>COUNTIF(M:M, "=-4")</f>
        <v>1</v>
      </c>
      <c r="AH18" s="15">
        <f>COUNTIF(M:M, "=-5")</f>
        <v>0</v>
      </c>
      <c r="AI18" s="15">
        <f>COUNTIF(M:M, "=-6")</f>
        <v>0</v>
      </c>
      <c r="AJ18" s="15">
        <f>COUNTIF(M:M, "=-7")</f>
        <v>0</v>
      </c>
      <c r="AK18" s="15">
        <f>COUNTIF(M:M, "=-8")</f>
        <v>0</v>
      </c>
      <c r="AL18" s="15">
        <f>COUNTIF(M:M, "=-9")</f>
        <v>0</v>
      </c>
    </row>
    <row r="19" spans="1:38" x14ac:dyDescent="0.35">
      <c r="A19" t="s">
        <v>282</v>
      </c>
      <c r="B19" t="s">
        <v>325</v>
      </c>
      <c r="C19">
        <v>1</v>
      </c>
      <c r="D19">
        <v>1</v>
      </c>
      <c r="E19">
        <v>8</v>
      </c>
      <c r="F19">
        <v>3</v>
      </c>
      <c r="G19">
        <v>1</v>
      </c>
      <c r="H19">
        <v>0</v>
      </c>
      <c r="I19">
        <v>0</v>
      </c>
      <c r="J19">
        <v>-3</v>
      </c>
      <c r="K19">
        <v>-1</v>
      </c>
      <c r="L19">
        <v>0</v>
      </c>
      <c r="M19">
        <v>0</v>
      </c>
      <c r="N19">
        <v>0</v>
      </c>
      <c r="O19">
        <v>0.625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"/>
      <c r="AC19"/>
      <c r="AD19">
        <f>AD18+AE18+AF18+AG18+AH18+AI18+AJ18+AK18+AL18</f>
        <v>33</v>
      </c>
      <c r="AE19"/>
      <c r="AF19"/>
      <c r="AG19"/>
      <c r="AH19"/>
      <c r="AI19"/>
    </row>
    <row r="20" spans="1:38" x14ac:dyDescent="0.35">
      <c r="A20" t="s">
        <v>282</v>
      </c>
      <c r="B20" t="s">
        <v>201</v>
      </c>
      <c r="C20">
        <v>1</v>
      </c>
      <c r="D20">
        <v>1</v>
      </c>
      <c r="E20">
        <v>11</v>
      </c>
      <c r="F20">
        <v>3</v>
      </c>
      <c r="G20">
        <v>0</v>
      </c>
      <c r="H20">
        <v>1</v>
      </c>
      <c r="I20">
        <v>0</v>
      </c>
      <c r="J20">
        <v>-6</v>
      </c>
      <c r="K20">
        <v>-1</v>
      </c>
      <c r="L20">
        <v>1</v>
      </c>
      <c r="M20">
        <v>-1</v>
      </c>
      <c r="N20">
        <v>0</v>
      </c>
      <c r="O20">
        <v>0.45454545499999999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"/>
    </row>
    <row r="21" spans="1:38" ht="14.5" customHeight="1" x14ac:dyDescent="0.35">
      <c r="A21" t="s">
        <v>282</v>
      </c>
      <c r="B21" t="s">
        <v>218</v>
      </c>
      <c r="C21">
        <v>1</v>
      </c>
      <c r="D21">
        <v>1</v>
      </c>
      <c r="E21">
        <v>25</v>
      </c>
      <c r="F21">
        <v>5</v>
      </c>
      <c r="G21">
        <v>1</v>
      </c>
      <c r="H21">
        <v>3</v>
      </c>
      <c r="I21">
        <v>0</v>
      </c>
      <c r="J21">
        <v>-20</v>
      </c>
      <c r="K21">
        <v>-3</v>
      </c>
      <c r="L21">
        <v>0</v>
      </c>
      <c r="M21">
        <v>-3</v>
      </c>
      <c r="N21">
        <v>0</v>
      </c>
      <c r="O21">
        <v>0.2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"/>
    </row>
    <row r="22" spans="1:38" x14ac:dyDescent="0.35">
      <c r="A22" t="s">
        <v>282</v>
      </c>
      <c r="B22" t="s">
        <v>203</v>
      </c>
      <c r="C22">
        <v>1</v>
      </c>
      <c r="D22">
        <v>1</v>
      </c>
      <c r="E22">
        <v>9</v>
      </c>
      <c r="F22">
        <v>4</v>
      </c>
      <c r="G22">
        <v>1</v>
      </c>
      <c r="H22">
        <v>0</v>
      </c>
      <c r="I22">
        <v>0</v>
      </c>
      <c r="J22">
        <v>-4</v>
      </c>
      <c r="K22">
        <v>-2</v>
      </c>
      <c r="L22">
        <v>0</v>
      </c>
      <c r="M22">
        <v>0</v>
      </c>
      <c r="N22">
        <v>0</v>
      </c>
      <c r="O22">
        <v>0.55555555599999995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"/>
    </row>
    <row r="23" spans="1:38" ht="14.5" customHeight="1" x14ac:dyDescent="0.35">
      <c r="A23" t="s">
        <v>282</v>
      </c>
      <c r="B23" t="s">
        <v>213</v>
      </c>
      <c r="C23">
        <v>1</v>
      </c>
      <c r="D23">
        <v>1</v>
      </c>
      <c r="E23">
        <v>19</v>
      </c>
      <c r="F23">
        <v>7</v>
      </c>
      <c r="G23">
        <v>1</v>
      </c>
      <c r="H23">
        <v>1</v>
      </c>
      <c r="I23">
        <v>0</v>
      </c>
      <c r="J23">
        <v>-14</v>
      </c>
      <c r="K23">
        <v>-5</v>
      </c>
      <c r="L23">
        <v>0</v>
      </c>
      <c r="M23">
        <v>-1</v>
      </c>
      <c r="N23">
        <v>0</v>
      </c>
      <c r="O23">
        <v>0.26315789499999998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1"/>
    </row>
    <row r="24" spans="1:38" x14ac:dyDescent="0.35">
      <c r="A24" t="s">
        <v>282</v>
      </c>
      <c r="B24" t="s">
        <v>326</v>
      </c>
      <c r="C24">
        <v>1</v>
      </c>
      <c r="D24">
        <v>1</v>
      </c>
      <c r="E24">
        <v>19</v>
      </c>
      <c r="F24">
        <v>4</v>
      </c>
      <c r="G24">
        <v>1</v>
      </c>
      <c r="H24">
        <v>2</v>
      </c>
      <c r="I24">
        <v>0</v>
      </c>
      <c r="J24">
        <v>-14</v>
      </c>
      <c r="K24">
        <v>-2</v>
      </c>
      <c r="L24">
        <v>0</v>
      </c>
      <c r="M24">
        <v>-2</v>
      </c>
      <c r="N24">
        <v>0</v>
      </c>
      <c r="O24">
        <v>0.26315789499999998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1"/>
    </row>
    <row r="25" spans="1:38" x14ac:dyDescent="0.35">
      <c r="A25" t="s">
        <v>282</v>
      </c>
      <c r="B25" t="s">
        <v>208</v>
      </c>
      <c r="C25">
        <v>1</v>
      </c>
      <c r="D25">
        <v>1</v>
      </c>
      <c r="E25">
        <v>14</v>
      </c>
      <c r="F25">
        <v>3</v>
      </c>
      <c r="G25">
        <v>1</v>
      </c>
      <c r="H25">
        <v>1</v>
      </c>
      <c r="I25">
        <v>0</v>
      </c>
      <c r="J25">
        <v>-9</v>
      </c>
      <c r="K25">
        <v>-1</v>
      </c>
      <c r="L25">
        <v>0</v>
      </c>
      <c r="M25">
        <v>-1</v>
      </c>
      <c r="N25">
        <v>0</v>
      </c>
      <c r="O25">
        <v>0.35714285699999998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/>
    </row>
    <row r="26" spans="1:38" x14ac:dyDescent="0.35">
      <c r="A26" t="s">
        <v>282</v>
      </c>
      <c r="B26" t="s">
        <v>327</v>
      </c>
      <c r="C26">
        <v>1</v>
      </c>
      <c r="D26">
        <v>1</v>
      </c>
      <c r="E26">
        <v>35</v>
      </c>
      <c r="F26">
        <v>8</v>
      </c>
      <c r="G26">
        <v>1</v>
      </c>
      <c r="H26">
        <v>4</v>
      </c>
      <c r="I26">
        <v>0</v>
      </c>
      <c r="J26">
        <v>-30</v>
      </c>
      <c r="K26">
        <v>-6</v>
      </c>
      <c r="L26">
        <v>0</v>
      </c>
      <c r="M26">
        <v>-4</v>
      </c>
      <c r="N26">
        <v>0</v>
      </c>
      <c r="O26">
        <v>0.14285714299999999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1"/>
    </row>
    <row r="27" spans="1:38" x14ac:dyDescent="0.35">
      <c r="A27" t="s">
        <v>282</v>
      </c>
      <c r="B27" t="s">
        <v>221</v>
      </c>
      <c r="C27">
        <v>1</v>
      </c>
      <c r="D27">
        <v>1</v>
      </c>
      <c r="E27">
        <v>29</v>
      </c>
      <c r="F27">
        <v>7</v>
      </c>
      <c r="G27">
        <v>1</v>
      </c>
      <c r="H27">
        <v>3</v>
      </c>
      <c r="I27">
        <v>0</v>
      </c>
      <c r="J27">
        <v>-24</v>
      </c>
      <c r="K27">
        <v>-5</v>
      </c>
      <c r="L27">
        <v>0</v>
      </c>
      <c r="M27">
        <v>-3</v>
      </c>
      <c r="N27">
        <v>0</v>
      </c>
      <c r="O27">
        <v>0.17241379300000001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1"/>
    </row>
    <row r="28" spans="1:38" x14ac:dyDescent="0.35">
      <c r="A28" t="s">
        <v>282</v>
      </c>
      <c r="B28" t="s">
        <v>328</v>
      </c>
      <c r="C28">
        <v>1</v>
      </c>
      <c r="D28">
        <v>1</v>
      </c>
      <c r="E28">
        <v>27</v>
      </c>
      <c r="F28">
        <v>6</v>
      </c>
      <c r="G28">
        <v>3</v>
      </c>
      <c r="H28">
        <v>2</v>
      </c>
      <c r="I28">
        <v>0</v>
      </c>
      <c r="J28">
        <v>-22</v>
      </c>
      <c r="K28">
        <v>-4</v>
      </c>
      <c r="L28">
        <v>-2</v>
      </c>
      <c r="M28">
        <v>-2</v>
      </c>
      <c r="N28">
        <v>0</v>
      </c>
      <c r="O28">
        <v>0.185185185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/>
    </row>
    <row r="29" spans="1:38" x14ac:dyDescent="0.35">
      <c r="A29" t="s">
        <v>282</v>
      </c>
      <c r="B29" t="s">
        <v>217</v>
      </c>
      <c r="C29">
        <v>1</v>
      </c>
      <c r="D29">
        <v>1</v>
      </c>
      <c r="E29">
        <v>21</v>
      </c>
      <c r="F29">
        <v>6</v>
      </c>
      <c r="G29">
        <v>1</v>
      </c>
      <c r="H29">
        <v>1</v>
      </c>
      <c r="I29">
        <v>0</v>
      </c>
      <c r="J29">
        <v>-16</v>
      </c>
      <c r="K29">
        <v>-4</v>
      </c>
      <c r="L29">
        <v>0</v>
      </c>
      <c r="M29">
        <v>-1</v>
      </c>
      <c r="N29">
        <v>0</v>
      </c>
      <c r="O29">
        <v>0.23809523799999999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1"/>
    </row>
    <row r="30" spans="1:38" x14ac:dyDescent="0.35">
      <c r="A30" t="s">
        <v>282</v>
      </c>
      <c r="B30" t="s">
        <v>200</v>
      </c>
      <c r="C30">
        <v>1</v>
      </c>
      <c r="D30">
        <v>1</v>
      </c>
      <c r="E30">
        <v>9</v>
      </c>
      <c r="F30">
        <v>4</v>
      </c>
      <c r="G30">
        <v>1</v>
      </c>
      <c r="H30">
        <v>0</v>
      </c>
      <c r="I30">
        <v>0</v>
      </c>
      <c r="J30">
        <v>-4</v>
      </c>
      <c r="K30">
        <v>-2</v>
      </c>
      <c r="L30">
        <v>0</v>
      </c>
      <c r="M30">
        <v>0</v>
      </c>
      <c r="N30">
        <v>0</v>
      </c>
      <c r="O30">
        <v>0.55555555599999995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1"/>
    </row>
    <row r="31" spans="1:38" x14ac:dyDescent="0.35">
      <c r="A31" t="s">
        <v>282</v>
      </c>
      <c r="B31" t="s">
        <v>212</v>
      </c>
      <c r="C31">
        <v>1</v>
      </c>
      <c r="D31">
        <v>1</v>
      </c>
      <c r="E31">
        <v>19</v>
      </c>
      <c r="F31">
        <v>4</v>
      </c>
      <c r="G31">
        <v>1</v>
      </c>
      <c r="H31">
        <v>2</v>
      </c>
      <c r="I31">
        <v>0</v>
      </c>
      <c r="J31">
        <v>-14</v>
      </c>
      <c r="K31">
        <v>-2</v>
      </c>
      <c r="L31">
        <v>0</v>
      </c>
      <c r="M31">
        <v>-2</v>
      </c>
      <c r="N31">
        <v>0</v>
      </c>
      <c r="O31">
        <v>0.26315789499999998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1"/>
    </row>
    <row r="32" spans="1:38" x14ac:dyDescent="0.35">
      <c r="A32" t="s">
        <v>282</v>
      </c>
      <c r="B32" t="s">
        <v>210</v>
      </c>
      <c r="C32">
        <v>1</v>
      </c>
      <c r="D32">
        <v>1</v>
      </c>
      <c r="E32">
        <v>17</v>
      </c>
      <c r="F32">
        <v>4</v>
      </c>
      <c r="G32">
        <v>1</v>
      </c>
      <c r="H32">
        <v>1</v>
      </c>
      <c r="I32">
        <v>0</v>
      </c>
      <c r="J32">
        <v>-12</v>
      </c>
      <c r="K32">
        <v>-2</v>
      </c>
      <c r="L32">
        <v>0</v>
      </c>
      <c r="M32">
        <v>-1</v>
      </c>
      <c r="N32">
        <v>0</v>
      </c>
      <c r="O32">
        <v>0.29411764699999998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1"/>
    </row>
    <row r="33" spans="1:28" x14ac:dyDescent="0.35">
      <c r="A33" t="s">
        <v>282</v>
      </c>
      <c r="B33" t="s">
        <v>329</v>
      </c>
      <c r="C33">
        <v>1</v>
      </c>
      <c r="D33">
        <v>1</v>
      </c>
      <c r="E33">
        <v>27</v>
      </c>
      <c r="F33">
        <v>6</v>
      </c>
      <c r="G33">
        <v>3</v>
      </c>
      <c r="H33">
        <v>2</v>
      </c>
      <c r="I33">
        <v>0</v>
      </c>
      <c r="J33">
        <v>-22</v>
      </c>
      <c r="K33">
        <v>-4</v>
      </c>
      <c r="L33">
        <v>-2</v>
      </c>
      <c r="M33">
        <v>-2</v>
      </c>
      <c r="N33">
        <v>0</v>
      </c>
      <c r="O33">
        <v>0.185185185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1"/>
    </row>
    <row r="34" spans="1:28" x14ac:dyDescent="0.35">
      <c r="A34" t="s">
        <v>282</v>
      </c>
      <c r="B34" t="s">
        <v>330</v>
      </c>
      <c r="C34">
        <v>1</v>
      </c>
      <c r="D34">
        <v>1</v>
      </c>
      <c r="E34">
        <v>18</v>
      </c>
      <c r="F34">
        <v>4</v>
      </c>
      <c r="G34">
        <v>2</v>
      </c>
      <c r="H34">
        <v>1</v>
      </c>
      <c r="I34">
        <v>0</v>
      </c>
      <c r="J34">
        <v>-13</v>
      </c>
      <c r="K34">
        <v>-2</v>
      </c>
      <c r="L34">
        <v>-1</v>
      </c>
      <c r="M34">
        <v>-1</v>
      </c>
      <c r="N34">
        <v>0</v>
      </c>
      <c r="O34">
        <v>0.27777777799999998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1"/>
    </row>
    <row r="35" spans="1:28" x14ac:dyDescent="0.35">
      <c r="A35" t="s">
        <v>282</v>
      </c>
      <c r="B35" t="s">
        <v>331</v>
      </c>
      <c r="C35">
        <v>1</v>
      </c>
      <c r="D35">
        <v>1</v>
      </c>
      <c r="E35">
        <v>5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1"/>
    </row>
    <row r="36" spans="1:28" x14ac:dyDescent="0.35">
      <c r="A36" t="s">
        <v>282</v>
      </c>
      <c r="B36" t="s">
        <v>215</v>
      </c>
      <c r="C36">
        <v>1</v>
      </c>
      <c r="D36">
        <v>1</v>
      </c>
      <c r="E36">
        <v>21</v>
      </c>
      <c r="F36">
        <v>6</v>
      </c>
      <c r="G36">
        <v>1</v>
      </c>
      <c r="H36">
        <v>1</v>
      </c>
      <c r="I36">
        <v>0</v>
      </c>
      <c r="J36">
        <v>-16</v>
      </c>
      <c r="K36">
        <v>-4</v>
      </c>
      <c r="L36">
        <v>0</v>
      </c>
      <c r="M36">
        <v>-1</v>
      </c>
      <c r="N36">
        <v>0</v>
      </c>
      <c r="O36">
        <v>0.23809523799999999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1"/>
    </row>
    <row r="37" spans="1:28" x14ac:dyDescent="0.35">
      <c r="A37" t="s">
        <v>282</v>
      </c>
      <c r="B37" t="s">
        <v>207</v>
      </c>
      <c r="C37">
        <v>1</v>
      </c>
      <c r="D37">
        <v>1</v>
      </c>
      <c r="E37">
        <v>14</v>
      </c>
      <c r="F37">
        <v>3</v>
      </c>
      <c r="G37">
        <v>1</v>
      </c>
      <c r="H37">
        <v>1</v>
      </c>
      <c r="I37">
        <v>0</v>
      </c>
      <c r="J37">
        <v>-9</v>
      </c>
      <c r="K37">
        <v>-1</v>
      </c>
      <c r="L37">
        <v>0</v>
      </c>
      <c r="M37">
        <v>-1</v>
      </c>
      <c r="N37">
        <v>0</v>
      </c>
      <c r="O37">
        <v>0.35714285699999998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1"/>
    </row>
    <row r="38" spans="1:28" x14ac:dyDescent="0.35">
      <c r="A38" t="s">
        <v>282</v>
      </c>
      <c r="B38" t="s">
        <v>211</v>
      </c>
      <c r="C38">
        <v>1</v>
      </c>
      <c r="D38">
        <v>1</v>
      </c>
      <c r="E38">
        <v>17</v>
      </c>
      <c r="F38">
        <v>4</v>
      </c>
      <c r="G38">
        <v>1</v>
      </c>
      <c r="H38">
        <v>1</v>
      </c>
      <c r="I38">
        <v>0</v>
      </c>
      <c r="J38">
        <v>-12</v>
      </c>
      <c r="K38">
        <v>-2</v>
      </c>
      <c r="L38">
        <v>0</v>
      </c>
      <c r="M38">
        <v>-1</v>
      </c>
      <c r="N38">
        <v>0</v>
      </c>
      <c r="O38">
        <v>0.29411764699999998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"/>
    </row>
    <row r="39" spans="1:28" x14ac:dyDescent="0.35">
      <c r="A39" t="s">
        <v>282</v>
      </c>
      <c r="B39" t="s">
        <v>332</v>
      </c>
      <c r="C39">
        <v>1</v>
      </c>
      <c r="D39">
        <v>1</v>
      </c>
      <c r="E39">
        <v>19</v>
      </c>
      <c r="F39">
        <v>4</v>
      </c>
      <c r="G39">
        <v>1</v>
      </c>
      <c r="H39">
        <v>2</v>
      </c>
      <c r="I39">
        <v>0</v>
      </c>
      <c r="J39">
        <v>-14</v>
      </c>
      <c r="K39">
        <v>-2</v>
      </c>
      <c r="L39">
        <v>0</v>
      </c>
      <c r="M39">
        <v>-2</v>
      </c>
      <c r="N39">
        <v>0</v>
      </c>
      <c r="O39">
        <v>0.26315789499999998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/>
    </row>
    <row r="40" spans="1:28" x14ac:dyDescent="0.35">
      <c r="A40" t="s">
        <v>282</v>
      </c>
      <c r="B40" t="s">
        <v>199</v>
      </c>
      <c r="C40">
        <v>1</v>
      </c>
      <c r="D40">
        <v>1</v>
      </c>
      <c r="E40">
        <v>9</v>
      </c>
      <c r="F40">
        <v>4</v>
      </c>
      <c r="G40">
        <v>1</v>
      </c>
      <c r="H40">
        <v>0</v>
      </c>
      <c r="I40">
        <v>0</v>
      </c>
      <c r="J40">
        <v>-4</v>
      </c>
      <c r="K40">
        <v>-2</v>
      </c>
      <c r="L40">
        <v>0</v>
      </c>
      <c r="M40">
        <v>0</v>
      </c>
      <c r="N40">
        <v>0</v>
      </c>
      <c r="O40">
        <v>0.55555555599999995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"/>
    </row>
    <row r="41" spans="1:28" x14ac:dyDescent="0.35">
      <c r="A41" t="s">
        <v>282</v>
      </c>
      <c r="B41" t="s">
        <v>223</v>
      </c>
      <c r="C41">
        <v>1</v>
      </c>
      <c r="D41">
        <v>1</v>
      </c>
      <c r="E41">
        <v>29</v>
      </c>
      <c r="F41">
        <v>7</v>
      </c>
      <c r="G41">
        <v>1</v>
      </c>
      <c r="H41">
        <v>3</v>
      </c>
      <c r="I41">
        <v>0</v>
      </c>
      <c r="J41">
        <v>-24</v>
      </c>
      <c r="K41">
        <v>-5</v>
      </c>
      <c r="L41">
        <v>0</v>
      </c>
      <c r="M41">
        <v>-3</v>
      </c>
      <c r="N41">
        <v>0</v>
      </c>
      <c r="O41">
        <v>0.17241379300000001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"/>
    </row>
    <row r="42" spans="1:28" x14ac:dyDescent="0.35">
      <c r="A42" t="s">
        <v>282</v>
      </c>
      <c r="B42" t="s">
        <v>333</v>
      </c>
      <c r="C42">
        <v>1</v>
      </c>
      <c r="D42">
        <v>1</v>
      </c>
      <c r="E42">
        <v>19</v>
      </c>
      <c r="F42">
        <v>4</v>
      </c>
      <c r="G42">
        <v>1</v>
      </c>
      <c r="H42">
        <v>2</v>
      </c>
      <c r="I42">
        <v>0</v>
      </c>
      <c r="J42">
        <v>-14</v>
      </c>
      <c r="K42">
        <v>-2</v>
      </c>
      <c r="L42">
        <v>0</v>
      </c>
      <c r="M42">
        <v>-2</v>
      </c>
      <c r="N42">
        <v>0</v>
      </c>
      <c r="O42">
        <v>0.26315789499999998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2"/>
    </row>
    <row r="43" spans="1:28" x14ac:dyDescent="0.35">
      <c r="A43" t="s">
        <v>282</v>
      </c>
      <c r="B43" t="s">
        <v>334</v>
      </c>
      <c r="C43">
        <v>1</v>
      </c>
      <c r="D43">
        <v>1</v>
      </c>
      <c r="E43">
        <v>19</v>
      </c>
      <c r="F43">
        <v>4</v>
      </c>
      <c r="G43">
        <v>1</v>
      </c>
      <c r="H43">
        <v>2</v>
      </c>
      <c r="I43">
        <v>0</v>
      </c>
      <c r="J43">
        <v>-14</v>
      </c>
      <c r="K43">
        <v>-2</v>
      </c>
      <c r="L43">
        <v>0</v>
      </c>
      <c r="M43">
        <v>-2</v>
      </c>
      <c r="N43">
        <v>0</v>
      </c>
      <c r="O43">
        <v>0.26315789499999998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/>
    </row>
    <row r="44" spans="1:28" x14ac:dyDescent="0.35">
      <c r="A44" t="s">
        <v>282</v>
      </c>
      <c r="B44" t="s">
        <v>335</v>
      </c>
      <c r="C44">
        <v>1</v>
      </c>
      <c r="D44">
        <v>1</v>
      </c>
      <c r="E44">
        <v>7</v>
      </c>
      <c r="F44">
        <v>3</v>
      </c>
      <c r="G44">
        <v>1</v>
      </c>
      <c r="H44">
        <v>0</v>
      </c>
      <c r="I44">
        <v>0</v>
      </c>
      <c r="J44">
        <v>-2</v>
      </c>
      <c r="K44">
        <v>-1</v>
      </c>
      <c r="L44">
        <v>0</v>
      </c>
      <c r="M44">
        <v>0</v>
      </c>
      <c r="N44">
        <v>0</v>
      </c>
      <c r="O44">
        <v>0.71428571399999996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1"/>
    </row>
    <row r="45" spans="1:28" x14ac:dyDescent="0.35">
      <c r="A45" t="s">
        <v>282</v>
      </c>
      <c r="B45" t="s">
        <v>219</v>
      </c>
      <c r="C45">
        <v>1</v>
      </c>
      <c r="D45">
        <v>1</v>
      </c>
      <c r="E45">
        <v>27</v>
      </c>
      <c r="F45">
        <v>7</v>
      </c>
      <c r="G45">
        <v>1</v>
      </c>
      <c r="H45">
        <v>2</v>
      </c>
      <c r="I45">
        <v>0</v>
      </c>
      <c r="J45">
        <v>-22</v>
      </c>
      <c r="K45">
        <v>-5</v>
      </c>
      <c r="L45">
        <v>0</v>
      </c>
      <c r="M45">
        <v>-2</v>
      </c>
      <c r="N45">
        <v>0</v>
      </c>
      <c r="O45">
        <v>0.185185185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1"/>
    </row>
    <row r="46" spans="1:28" x14ac:dyDescent="0.35">
      <c r="A46" t="s">
        <v>282</v>
      </c>
      <c r="B46" t="s">
        <v>202</v>
      </c>
      <c r="C46">
        <v>1</v>
      </c>
      <c r="D46">
        <v>1</v>
      </c>
      <c r="E46">
        <v>11</v>
      </c>
      <c r="F46">
        <v>3</v>
      </c>
      <c r="G46">
        <v>0</v>
      </c>
      <c r="H46">
        <v>1</v>
      </c>
      <c r="I46">
        <v>0</v>
      </c>
      <c r="J46">
        <v>-6</v>
      </c>
      <c r="K46">
        <v>-1</v>
      </c>
      <c r="L46">
        <v>1</v>
      </c>
      <c r="M46">
        <v>-1</v>
      </c>
      <c r="N46">
        <v>0</v>
      </c>
      <c r="O46">
        <v>0.45454545499999999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1"/>
    </row>
    <row r="47" spans="1:28" x14ac:dyDescent="0.35">
      <c r="A47" t="s">
        <v>282</v>
      </c>
      <c r="B47" t="s">
        <v>220</v>
      </c>
      <c r="C47">
        <v>1</v>
      </c>
      <c r="D47">
        <v>1</v>
      </c>
      <c r="E47">
        <v>27</v>
      </c>
      <c r="F47">
        <v>7</v>
      </c>
      <c r="G47">
        <v>1</v>
      </c>
      <c r="H47">
        <v>2</v>
      </c>
      <c r="I47">
        <v>0</v>
      </c>
      <c r="J47">
        <v>-22</v>
      </c>
      <c r="K47">
        <v>-5</v>
      </c>
      <c r="L47">
        <v>0</v>
      </c>
      <c r="M47">
        <v>-2</v>
      </c>
      <c r="N47">
        <v>0</v>
      </c>
      <c r="O47">
        <v>0.185185185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"/>
    </row>
    <row r="48" spans="1:28" x14ac:dyDescent="0.35">
      <c r="A48" t="s">
        <v>282</v>
      </c>
      <c r="B48" t="s">
        <v>216</v>
      </c>
      <c r="C48">
        <v>1</v>
      </c>
      <c r="D48">
        <v>1</v>
      </c>
      <c r="E48">
        <v>21</v>
      </c>
      <c r="F48">
        <v>6</v>
      </c>
      <c r="G48">
        <v>1</v>
      </c>
      <c r="H48">
        <v>1</v>
      </c>
      <c r="I48">
        <v>0</v>
      </c>
      <c r="J48">
        <v>-16</v>
      </c>
      <c r="K48">
        <v>-4</v>
      </c>
      <c r="L48">
        <v>0</v>
      </c>
      <c r="M48">
        <v>-1</v>
      </c>
      <c r="N48">
        <v>0</v>
      </c>
      <c r="O48">
        <v>0.23809523799999999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"/>
    </row>
    <row r="49" spans="1:28" x14ac:dyDescent="0.35">
      <c r="A49" t="s">
        <v>282</v>
      </c>
      <c r="B49" t="s">
        <v>224</v>
      </c>
      <c r="C49">
        <v>1</v>
      </c>
      <c r="D49">
        <v>1</v>
      </c>
      <c r="E49">
        <v>29</v>
      </c>
      <c r="F49">
        <v>7</v>
      </c>
      <c r="G49">
        <v>1</v>
      </c>
      <c r="H49">
        <v>3</v>
      </c>
      <c r="I49">
        <v>0</v>
      </c>
      <c r="J49">
        <v>-24</v>
      </c>
      <c r="K49">
        <v>-5</v>
      </c>
      <c r="L49">
        <v>0</v>
      </c>
      <c r="M49">
        <v>-3</v>
      </c>
      <c r="N49">
        <v>0</v>
      </c>
      <c r="O49">
        <v>0.17241379300000001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1"/>
    </row>
    <row r="50" spans="1:28" x14ac:dyDescent="0.35">
      <c r="AB50" s="1"/>
    </row>
    <row r="51" spans="1:28" x14ac:dyDescent="0.35">
      <c r="AB51" s="1"/>
    </row>
    <row r="52" spans="1:28" x14ac:dyDescent="0.35">
      <c r="AB52" s="1"/>
    </row>
    <row r="53" spans="1:28" x14ac:dyDescent="0.35">
      <c r="AB53" s="1"/>
    </row>
    <row r="54" spans="1:28" x14ac:dyDescent="0.35">
      <c r="AB54" s="1"/>
    </row>
    <row r="55" spans="1:28" x14ac:dyDescent="0.35">
      <c r="AB55" s="1"/>
    </row>
    <row r="56" spans="1:28" x14ac:dyDescent="0.35">
      <c r="AB56" s="1"/>
    </row>
    <row r="57" spans="1:28" ht="14.5" customHeight="1" x14ac:dyDescent="0.35">
      <c r="AB57" s="1"/>
    </row>
    <row r="58" spans="1:28" x14ac:dyDescent="0.35">
      <c r="AB58" s="1"/>
    </row>
    <row r="59" spans="1:28" x14ac:dyDescent="0.35">
      <c r="AB59" s="1"/>
    </row>
    <row r="60" spans="1:28" x14ac:dyDescent="0.35">
      <c r="AB60" s="1"/>
    </row>
    <row r="61" spans="1:28" x14ac:dyDescent="0.35">
      <c r="AB61" s="1"/>
    </row>
    <row r="62" spans="1:28" x14ac:dyDescent="0.35">
      <c r="AB62" s="1"/>
    </row>
    <row r="63" spans="1:28" x14ac:dyDescent="0.35">
      <c r="AB63" s="1"/>
    </row>
    <row r="64" spans="1:28" x14ac:dyDescent="0.35">
      <c r="AB64" s="2"/>
    </row>
    <row r="65" spans="28:28" x14ac:dyDescent="0.35">
      <c r="AB65" s="1"/>
    </row>
    <row r="66" spans="28:28" x14ac:dyDescent="0.35">
      <c r="AB66" s="1"/>
    </row>
    <row r="67" spans="28:28" x14ac:dyDescent="0.35">
      <c r="AB67" s="1"/>
    </row>
    <row r="68" spans="28:28" x14ac:dyDescent="0.35">
      <c r="AB68" s="1"/>
    </row>
    <row r="69" spans="28:28" x14ac:dyDescent="0.35">
      <c r="AB69" s="1"/>
    </row>
    <row r="70" spans="28:28" x14ac:dyDescent="0.35">
      <c r="AB70" s="1"/>
    </row>
    <row r="71" spans="28:28" x14ac:dyDescent="0.35">
      <c r="AB71" s="1"/>
    </row>
    <row r="72" spans="28:28" x14ac:dyDescent="0.35">
      <c r="AB72" s="1"/>
    </row>
    <row r="73" spans="28:28" x14ac:dyDescent="0.35">
      <c r="AB73" s="1"/>
    </row>
    <row r="74" spans="28:28" x14ac:dyDescent="0.35">
      <c r="AB74" s="1"/>
    </row>
    <row r="75" spans="28:28" x14ac:dyDescent="0.35">
      <c r="AB75" s="1"/>
    </row>
    <row r="76" spans="28:28" x14ac:dyDescent="0.35">
      <c r="AB76" s="1"/>
    </row>
    <row r="77" spans="28:28" x14ac:dyDescent="0.35">
      <c r="AB77" s="1"/>
    </row>
    <row r="78" spans="28:28" x14ac:dyDescent="0.35">
      <c r="AB78" s="1"/>
    </row>
    <row r="79" spans="28:28" x14ac:dyDescent="0.35">
      <c r="AB79" s="1"/>
    </row>
    <row r="80" spans="28:28" x14ac:dyDescent="0.35">
      <c r="AB80" s="1"/>
    </row>
    <row r="81" spans="28:28" x14ac:dyDescent="0.35">
      <c r="AB81" s="1"/>
    </row>
    <row r="82" spans="28:28" x14ac:dyDescent="0.35">
      <c r="AB82" s="1"/>
    </row>
    <row r="83" spans="28:28" x14ac:dyDescent="0.35">
      <c r="AB83" s="1"/>
    </row>
    <row r="84" spans="28:28" x14ac:dyDescent="0.35">
      <c r="AB84" s="1"/>
    </row>
    <row r="85" spans="28:28" x14ac:dyDescent="0.35">
      <c r="AB85" s="1"/>
    </row>
    <row r="86" spans="28:28" x14ac:dyDescent="0.35">
      <c r="AB86" s="1"/>
    </row>
    <row r="87" spans="28:28" x14ac:dyDescent="0.35">
      <c r="AB87" s="1"/>
    </row>
    <row r="88" spans="28:28" x14ac:dyDescent="0.35">
      <c r="AB88" s="1"/>
    </row>
    <row r="89" spans="28:28" x14ac:dyDescent="0.35">
      <c r="AB89" s="1"/>
    </row>
    <row r="90" spans="28:28" x14ac:dyDescent="0.35">
      <c r="AB90" s="2"/>
    </row>
    <row r="91" spans="28:28" x14ac:dyDescent="0.35">
      <c r="AB91" s="1"/>
    </row>
    <row r="92" spans="28:28" ht="14.5" customHeight="1" x14ac:dyDescent="0.35">
      <c r="AB92" s="1"/>
    </row>
    <row r="93" spans="28:28" x14ac:dyDescent="0.35">
      <c r="AB93" s="1"/>
    </row>
    <row r="94" spans="28:28" ht="14.5" customHeight="1" x14ac:dyDescent="0.35">
      <c r="AB94" s="1"/>
    </row>
    <row r="95" spans="28:28" ht="14.5" customHeight="1" x14ac:dyDescent="0.35">
      <c r="AB95" s="1"/>
    </row>
    <row r="96" spans="28:28" ht="14.5" customHeight="1" x14ac:dyDescent="0.35">
      <c r="AB96" s="1"/>
    </row>
    <row r="97" spans="28:28" ht="14.5" customHeight="1" x14ac:dyDescent="0.35">
      <c r="AB97" s="1"/>
    </row>
    <row r="98" spans="28:28" ht="14.5" customHeight="1" x14ac:dyDescent="0.35">
      <c r="AB98" s="1"/>
    </row>
    <row r="99" spans="28:28" ht="14.5" customHeight="1" x14ac:dyDescent="0.35">
      <c r="AB99" s="1"/>
    </row>
    <row r="100" spans="28:28" ht="14.5" customHeight="1" x14ac:dyDescent="0.35">
      <c r="AB100" s="1"/>
    </row>
    <row r="101" spans="28:28" ht="14.5" customHeight="1" x14ac:dyDescent="0.35">
      <c r="AB101" s="1"/>
    </row>
    <row r="102" spans="28:28" ht="14.5" customHeight="1" x14ac:dyDescent="0.35">
      <c r="AB102" s="1"/>
    </row>
    <row r="103" spans="28:28" ht="14.5" customHeight="1" x14ac:dyDescent="0.35">
      <c r="AB103" s="1"/>
    </row>
    <row r="104" spans="28:28" ht="14.5" customHeight="1" x14ac:dyDescent="0.35">
      <c r="AB104" s="1"/>
    </row>
    <row r="105" spans="28:28" ht="14.5" customHeight="1" x14ac:dyDescent="0.35">
      <c r="AB105" s="1"/>
    </row>
    <row r="106" spans="28:28" ht="14.5" customHeight="1" x14ac:dyDescent="0.35">
      <c r="AB106" s="1"/>
    </row>
    <row r="107" spans="28:28" ht="14.5" customHeight="1" x14ac:dyDescent="0.35">
      <c r="AB107" s="1"/>
    </row>
    <row r="108" spans="28:28" ht="14.5" customHeight="1" x14ac:dyDescent="0.35">
      <c r="AB108" s="1"/>
    </row>
    <row r="109" spans="28:28" x14ac:dyDescent="0.35">
      <c r="AB109" s="1"/>
    </row>
    <row r="110" spans="28:28" x14ac:dyDescent="0.35">
      <c r="AB110" s="1"/>
    </row>
    <row r="111" spans="28:28" x14ac:dyDescent="0.35">
      <c r="AB111" s="1"/>
    </row>
    <row r="112" spans="28:28" x14ac:dyDescent="0.35">
      <c r="AB112" s="1"/>
    </row>
    <row r="113" spans="28:28" x14ac:dyDescent="0.35">
      <c r="AB113" s="1"/>
    </row>
    <row r="114" spans="28:28" x14ac:dyDescent="0.35">
      <c r="AB114" s="1"/>
    </row>
    <row r="115" spans="28:28" x14ac:dyDescent="0.35">
      <c r="AB115" s="1"/>
    </row>
    <row r="116" spans="28:28" x14ac:dyDescent="0.35">
      <c r="AB116" s="1"/>
    </row>
    <row r="117" spans="28:28" x14ac:dyDescent="0.35">
      <c r="AB117" s="1"/>
    </row>
    <row r="118" spans="28:28" x14ac:dyDescent="0.35">
      <c r="AB118" s="1"/>
    </row>
    <row r="119" spans="28:28" x14ac:dyDescent="0.35">
      <c r="AB119" s="1"/>
    </row>
    <row r="120" spans="28:28" x14ac:dyDescent="0.35">
      <c r="AB120" s="1"/>
    </row>
    <row r="121" spans="28:28" x14ac:dyDescent="0.35">
      <c r="AB121" s="1"/>
    </row>
    <row r="122" spans="28:28" x14ac:dyDescent="0.35">
      <c r="AB122" s="1"/>
    </row>
    <row r="123" spans="28:28" x14ac:dyDescent="0.35">
      <c r="AB123" s="2"/>
    </row>
    <row r="124" spans="28:28" x14ac:dyDescent="0.35">
      <c r="AB124" s="1"/>
    </row>
    <row r="125" spans="28:28" x14ac:dyDescent="0.35">
      <c r="AB125" s="1"/>
    </row>
    <row r="126" spans="28:28" x14ac:dyDescent="0.35">
      <c r="AB126" s="1"/>
    </row>
    <row r="127" spans="28:28" ht="14.5" customHeight="1" x14ac:dyDescent="0.35">
      <c r="AB127" s="1"/>
    </row>
    <row r="128" spans="28:28" x14ac:dyDescent="0.35">
      <c r="AB128" s="1"/>
    </row>
    <row r="129" spans="28:28" x14ac:dyDescent="0.35">
      <c r="AB129" s="1"/>
    </row>
    <row r="130" spans="28:28" x14ac:dyDescent="0.35">
      <c r="AB130" s="1"/>
    </row>
    <row r="131" spans="28:28" x14ac:dyDescent="0.35">
      <c r="AB131" s="1"/>
    </row>
    <row r="132" spans="28:28" x14ac:dyDescent="0.35">
      <c r="AB132" s="1"/>
    </row>
    <row r="133" spans="28:28" x14ac:dyDescent="0.35">
      <c r="AB133" s="1"/>
    </row>
    <row r="134" spans="28:28" x14ac:dyDescent="0.35">
      <c r="AB134" s="1"/>
    </row>
    <row r="135" spans="28:28" x14ac:dyDescent="0.35">
      <c r="AB135" s="1"/>
    </row>
    <row r="136" spans="28:28" x14ac:dyDescent="0.35">
      <c r="AB136" s="1"/>
    </row>
    <row r="137" spans="28:28" x14ac:dyDescent="0.35">
      <c r="AB137" s="1"/>
    </row>
    <row r="138" spans="28:28" x14ac:dyDescent="0.35">
      <c r="AB138" s="1"/>
    </row>
    <row r="139" spans="28:28" x14ac:dyDescent="0.35">
      <c r="AB139" s="1"/>
    </row>
    <row r="140" spans="28:28" x14ac:dyDescent="0.35">
      <c r="AB140" s="1"/>
    </row>
    <row r="141" spans="28:28" ht="14.5" customHeight="1" x14ac:dyDescent="0.35">
      <c r="AB141" s="1"/>
    </row>
    <row r="142" spans="28:28" x14ac:dyDescent="0.35">
      <c r="AB142" s="1"/>
    </row>
    <row r="143" spans="28:28" x14ac:dyDescent="0.35">
      <c r="AB143" s="1"/>
    </row>
    <row r="144" spans="28:28" x14ac:dyDescent="0.35">
      <c r="AB144" s="1"/>
    </row>
    <row r="145" spans="28:28" x14ac:dyDescent="0.35">
      <c r="AB145" s="1"/>
    </row>
    <row r="146" spans="28:28" x14ac:dyDescent="0.35">
      <c r="AB146" s="2"/>
    </row>
    <row r="147" spans="28:28" x14ac:dyDescent="0.35">
      <c r="AB147" s="1"/>
    </row>
    <row r="148" spans="28:28" x14ac:dyDescent="0.35">
      <c r="AB148" s="1"/>
    </row>
    <row r="149" spans="28:28" x14ac:dyDescent="0.35">
      <c r="AB149" s="1"/>
    </row>
    <row r="150" spans="28:28" x14ac:dyDescent="0.35">
      <c r="AB150" s="1"/>
    </row>
    <row r="151" spans="28:28" x14ac:dyDescent="0.35">
      <c r="AB151" s="1"/>
    </row>
    <row r="152" spans="28:28" x14ac:dyDescent="0.35">
      <c r="AB152" s="1"/>
    </row>
    <row r="153" spans="28:28" x14ac:dyDescent="0.35">
      <c r="AB153" s="1"/>
    </row>
    <row r="154" spans="28:28" x14ac:dyDescent="0.35">
      <c r="AB154" s="1"/>
    </row>
    <row r="155" spans="28:28" x14ac:dyDescent="0.35">
      <c r="AB155" s="1"/>
    </row>
    <row r="156" spans="28:28" x14ac:dyDescent="0.35">
      <c r="AB156" s="1"/>
    </row>
    <row r="157" spans="28:28" x14ac:dyDescent="0.35">
      <c r="AB157" s="1"/>
    </row>
    <row r="158" spans="28:28" x14ac:dyDescent="0.35">
      <c r="AB158" s="1"/>
    </row>
    <row r="159" spans="28:28" x14ac:dyDescent="0.35">
      <c r="AB159" s="1"/>
    </row>
    <row r="160" spans="28:28" x14ac:dyDescent="0.35">
      <c r="AB160" s="1"/>
    </row>
    <row r="161" spans="28:28" x14ac:dyDescent="0.35">
      <c r="AB161" s="1"/>
    </row>
    <row r="162" spans="28:28" x14ac:dyDescent="0.35">
      <c r="AB162" s="1"/>
    </row>
    <row r="163" spans="28:28" x14ac:dyDescent="0.35">
      <c r="AB163" s="1"/>
    </row>
    <row r="164" spans="28:28" x14ac:dyDescent="0.35">
      <c r="AB164" s="1"/>
    </row>
    <row r="165" spans="28:28" x14ac:dyDescent="0.35">
      <c r="AB165" s="1"/>
    </row>
    <row r="166" spans="28:28" x14ac:dyDescent="0.35">
      <c r="AB166" s="1"/>
    </row>
    <row r="167" spans="28:28" x14ac:dyDescent="0.35">
      <c r="AB167" s="1"/>
    </row>
    <row r="168" spans="28:28" x14ac:dyDescent="0.35">
      <c r="AB168" s="1"/>
    </row>
    <row r="169" spans="28:28" x14ac:dyDescent="0.35">
      <c r="AB169" s="1"/>
    </row>
    <row r="170" spans="28:28" x14ac:dyDescent="0.35">
      <c r="AB170" s="1"/>
    </row>
    <row r="171" spans="28:28" x14ac:dyDescent="0.35">
      <c r="AB171" s="1"/>
    </row>
    <row r="172" spans="28:28" x14ac:dyDescent="0.35">
      <c r="AB172" s="1"/>
    </row>
    <row r="173" spans="28:28" x14ac:dyDescent="0.35">
      <c r="AB173" s="1"/>
    </row>
    <row r="174" spans="28:28" x14ac:dyDescent="0.35">
      <c r="AB174" s="1"/>
    </row>
    <row r="175" spans="28:28" x14ac:dyDescent="0.35">
      <c r="AB175" s="1"/>
    </row>
    <row r="176" spans="28:28" x14ac:dyDescent="0.35">
      <c r="AB176" s="1"/>
    </row>
    <row r="177" spans="28:28" x14ac:dyDescent="0.35">
      <c r="AB177" s="1"/>
    </row>
    <row r="178" spans="28:28" x14ac:dyDescent="0.35">
      <c r="AB178" s="1"/>
    </row>
    <row r="179" spans="28:28" x14ac:dyDescent="0.35">
      <c r="AB179" s="1"/>
    </row>
    <row r="180" spans="28:28" x14ac:dyDescent="0.35">
      <c r="AB180" s="1"/>
    </row>
    <row r="181" spans="28:28" ht="14.5" customHeight="1" x14ac:dyDescent="0.35">
      <c r="AB181" s="1"/>
    </row>
    <row r="182" spans="28:28" x14ac:dyDescent="0.35">
      <c r="AB182" s="1"/>
    </row>
    <row r="183" spans="28:28" x14ac:dyDescent="0.35">
      <c r="AB183" s="1"/>
    </row>
    <row r="184" spans="28:28" x14ac:dyDescent="0.35">
      <c r="AB184" s="1"/>
    </row>
    <row r="185" spans="28:28" x14ac:dyDescent="0.35">
      <c r="AB185" s="1"/>
    </row>
    <row r="186" spans="28:28" ht="14.5" customHeight="1" x14ac:dyDescent="0.35">
      <c r="AB186" s="1"/>
    </row>
    <row r="187" spans="28:28" x14ac:dyDescent="0.35">
      <c r="AB187" s="1"/>
    </row>
    <row r="188" spans="28:28" x14ac:dyDescent="0.35">
      <c r="AB188" s="1"/>
    </row>
    <row r="189" spans="28:28" x14ac:dyDescent="0.35">
      <c r="AB189" s="1"/>
    </row>
    <row r="190" spans="28:28" x14ac:dyDescent="0.35">
      <c r="AB190" s="1"/>
    </row>
    <row r="191" spans="28:28" x14ac:dyDescent="0.35">
      <c r="AB191" s="1"/>
    </row>
    <row r="192" spans="28:28" x14ac:dyDescent="0.35">
      <c r="AB192" s="1"/>
    </row>
    <row r="193" spans="28:28" x14ac:dyDescent="0.35">
      <c r="AB193" s="2"/>
    </row>
    <row r="194" spans="28:28" x14ac:dyDescent="0.35">
      <c r="AB194" s="1"/>
    </row>
    <row r="195" spans="28:28" x14ac:dyDescent="0.35">
      <c r="AB195" s="1"/>
    </row>
    <row r="196" spans="28:28" ht="14.5" customHeight="1" x14ac:dyDescent="0.35">
      <c r="AB196" s="1"/>
    </row>
    <row r="197" spans="28:28" ht="14.5" customHeight="1" x14ac:dyDescent="0.35">
      <c r="AB197" s="1"/>
    </row>
    <row r="198" spans="28:28" x14ac:dyDescent="0.35">
      <c r="AB198" s="1"/>
    </row>
    <row r="199" spans="28:28" x14ac:dyDescent="0.35">
      <c r="AB199" s="1"/>
    </row>
    <row r="200" spans="28:28" x14ac:dyDescent="0.35">
      <c r="AB200" s="1"/>
    </row>
    <row r="201" spans="28:28" x14ac:dyDescent="0.35">
      <c r="AB201" s="1"/>
    </row>
    <row r="202" spans="28:28" x14ac:dyDescent="0.35">
      <c r="AB202" s="1"/>
    </row>
    <row r="203" spans="28:28" x14ac:dyDescent="0.35">
      <c r="AB203" s="1"/>
    </row>
    <row r="204" spans="28:28" x14ac:dyDescent="0.35">
      <c r="AB204" s="1"/>
    </row>
    <row r="205" spans="28:28" x14ac:dyDescent="0.35">
      <c r="AB205" s="1"/>
    </row>
    <row r="206" spans="28:28" x14ac:dyDescent="0.35">
      <c r="AB206" s="1"/>
    </row>
    <row r="207" spans="28:28" x14ac:dyDescent="0.35">
      <c r="AB207" s="1"/>
    </row>
    <row r="208" spans="28:28" x14ac:dyDescent="0.35">
      <c r="AB208" s="1"/>
    </row>
    <row r="209" spans="28:28" x14ac:dyDescent="0.35">
      <c r="AB209" s="1"/>
    </row>
    <row r="210" spans="28:28" ht="14.5" customHeight="1" x14ac:dyDescent="0.35">
      <c r="AB210" s="1"/>
    </row>
    <row r="211" spans="28:28" x14ac:dyDescent="0.35">
      <c r="AB211" s="1"/>
    </row>
    <row r="212" spans="28:28" x14ac:dyDescent="0.35">
      <c r="AB212" s="1"/>
    </row>
    <row r="213" spans="28:28" x14ac:dyDescent="0.35">
      <c r="AB213" s="1"/>
    </row>
    <row r="214" spans="28:28" x14ac:dyDescent="0.35">
      <c r="AB214" s="1"/>
    </row>
    <row r="215" spans="28:28" x14ac:dyDescent="0.35">
      <c r="AB215" s="1"/>
    </row>
    <row r="216" spans="28:28" ht="14.5" customHeight="1" x14ac:dyDescent="0.35">
      <c r="AB216" s="1"/>
    </row>
    <row r="217" spans="28:28" ht="14.5" customHeight="1" x14ac:dyDescent="0.35">
      <c r="AB217" s="1"/>
    </row>
    <row r="218" spans="28:28" ht="14.5" customHeight="1" x14ac:dyDescent="0.35">
      <c r="AB218" s="1"/>
    </row>
    <row r="219" spans="28:28" x14ac:dyDescent="0.35">
      <c r="AB219" s="1"/>
    </row>
    <row r="220" spans="28:28" x14ac:dyDescent="0.35">
      <c r="AB220" s="1"/>
    </row>
    <row r="221" spans="28:28" x14ac:dyDescent="0.35">
      <c r="AB221" s="1"/>
    </row>
    <row r="222" spans="28:28" x14ac:dyDescent="0.35">
      <c r="AB222" s="1"/>
    </row>
    <row r="223" spans="28:28" x14ac:dyDescent="0.35">
      <c r="AB223" s="1"/>
    </row>
    <row r="224" spans="28:28" x14ac:dyDescent="0.35">
      <c r="AB224" s="1"/>
    </row>
    <row r="225" spans="28:28" x14ac:dyDescent="0.35">
      <c r="AB225" s="1"/>
    </row>
    <row r="226" spans="28:28" x14ac:dyDescent="0.35">
      <c r="AB226" s="1"/>
    </row>
    <row r="227" spans="28:28" x14ac:dyDescent="0.35">
      <c r="AB227" s="1"/>
    </row>
    <row r="228" spans="28:28" x14ac:dyDescent="0.35">
      <c r="AB228" s="1"/>
    </row>
    <row r="229" spans="28:28" x14ac:dyDescent="0.35">
      <c r="AB229" s="1"/>
    </row>
    <row r="230" spans="28:28" x14ac:dyDescent="0.35">
      <c r="AB230" s="1"/>
    </row>
    <row r="231" spans="28:28" x14ac:dyDescent="0.35">
      <c r="AB231" s="1"/>
    </row>
    <row r="232" spans="28:28" x14ac:dyDescent="0.35">
      <c r="AB232" s="1"/>
    </row>
    <row r="233" spans="28:28" x14ac:dyDescent="0.35">
      <c r="AB233" s="1"/>
    </row>
    <row r="234" spans="28:28" x14ac:dyDescent="0.35">
      <c r="AB234" s="1"/>
    </row>
    <row r="235" spans="28:28" x14ac:dyDescent="0.35">
      <c r="AB235" s="1"/>
    </row>
    <row r="236" spans="28:28" x14ac:dyDescent="0.35">
      <c r="AB236" s="1"/>
    </row>
    <row r="237" spans="28:28" x14ac:dyDescent="0.35">
      <c r="AB237" s="1"/>
    </row>
    <row r="238" spans="28:28" x14ac:dyDescent="0.35">
      <c r="AB238" s="1"/>
    </row>
    <row r="239" spans="28:28" x14ac:dyDescent="0.35">
      <c r="AB239" s="1"/>
    </row>
    <row r="240" spans="28:28" x14ac:dyDescent="0.35">
      <c r="AB240" s="1"/>
    </row>
    <row r="241" spans="28:28" x14ac:dyDescent="0.35">
      <c r="AB241" s="1"/>
    </row>
    <row r="242" spans="28:28" x14ac:dyDescent="0.35">
      <c r="AB242" s="1"/>
    </row>
    <row r="243" spans="28:28" x14ac:dyDescent="0.35">
      <c r="AB243" s="1"/>
    </row>
    <row r="244" spans="28:28" x14ac:dyDescent="0.35">
      <c r="AB244" s="1"/>
    </row>
    <row r="245" spans="28:28" x14ac:dyDescent="0.35">
      <c r="AB245" s="1"/>
    </row>
    <row r="246" spans="28:28" x14ac:dyDescent="0.35">
      <c r="AB246" s="1"/>
    </row>
    <row r="247" spans="28:28" x14ac:dyDescent="0.35">
      <c r="AB247" s="1"/>
    </row>
    <row r="248" spans="28:28" x14ac:dyDescent="0.35">
      <c r="AB248" s="1"/>
    </row>
    <row r="249" spans="28:28" x14ac:dyDescent="0.35">
      <c r="AB249" s="1"/>
    </row>
    <row r="250" spans="28:28" x14ac:dyDescent="0.35">
      <c r="AB250" s="1"/>
    </row>
    <row r="251" spans="28:28" x14ac:dyDescent="0.35">
      <c r="AB251" s="1"/>
    </row>
    <row r="252" spans="28:28" x14ac:dyDescent="0.35">
      <c r="AB252" s="1"/>
    </row>
    <row r="253" spans="28:28" x14ac:dyDescent="0.35">
      <c r="AB253" s="1"/>
    </row>
    <row r="254" spans="28:28" x14ac:dyDescent="0.35">
      <c r="AB254" s="1"/>
    </row>
    <row r="255" spans="28:28" x14ac:dyDescent="0.35">
      <c r="AB255" s="1"/>
    </row>
    <row r="256" spans="28:28" x14ac:dyDescent="0.35">
      <c r="AB256" s="1"/>
    </row>
    <row r="257" spans="28:28" x14ac:dyDescent="0.35">
      <c r="AB257" s="1"/>
    </row>
    <row r="258" spans="28:28" x14ac:dyDescent="0.35">
      <c r="AB258" s="1"/>
    </row>
    <row r="259" spans="28:28" x14ac:dyDescent="0.35">
      <c r="AB259" s="1"/>
    </row>
    <row r="260" spans="28:28" x14ac:dyDescent="0.35">
      <c r="AB260" s="1"/>
    </row>
    <row r="261" spans="28:28" x14ac:dyDescent="0.35">
      <c r="AB261" s="1"/>
    </row>
    <row r="262" spans="28:28" x14ac:dyDescent="0.35">
      <c r="AB262" s="1"/>
    </row>
    <row r="263" spans="28:28" x14ac:dyDescent="0.35">
      <c r="AB263" s="1"/>
    </row>
    <row r="264" spans="28:28" x14ac:dyDescent="0.35">
      <c r="AB264" s="1"/>
    </row>
    <row r="265" spans="28:28" x14ac:dyDescent="0.35">
      <c r="AB265" s="1"/>
    </row>
    <row r="266" spans="28:28" x14ac:dyDescent="0.35">
      <c r="AB266" s="1"/>
    </row>
    <row r="267" spans="28:28" x14ac:dyDescent="0.35">
      <c r="AB267" s="1"/>
    </row>
    <row r="268" spans="28:28" x14ac:dyDescent="0.35">
      <c r="AB268" s="2"/>
    </row>
    <row r="269" spans="28:28" x14ac:dyDescent="0.35">
      <c r="AB269" s="1"/>
    </row>
    <row r="270" spans="28:28" x14ac:dyDescent="0.35">
      <c r="AB270" s="1"/>
    </row>
    <row r="271" spans="28:28" x14ac:dyDescent="0.35">
      <c r="AB271" s="1"/>
    </row>
    <row r="272" spans="28:28" x14ac:dyDescent="0.35">
      <c r="AB272" s="1"/>
    </row>
    <row r="273" spans="28:28" x14ac:dyDescent="0.35">
      <c r="AB273" s="1"/>
    </row>
    <row r="274" spans="28:28" x14ac:dyDescent="0.35">
      <c r="AB274" s="1"/>
    </row>
    <row r="275" spans="28:28" x14ac:dyDescent="0.35">
      <c r="AB275" s="1"/>
    </row>
    <row r="276" spans="28:28" x14ac:dyDescent="0.35">
      <c r="AB276" s="1"/>
    </row>
    <row r="277" spans="28:28" x14ac:dyDescent="0.35">
      <c r="AB277" s="1"/>
    </row>
    <row r="278" spans="28:28" x14ac:dyDescent="0.35">
      <c r="AB278" s="1"/>
    </row>
    <row r="279" spans="28:28" x14ac:dyDescent="0.35">
      <c r="AB279" s="1"/>
    </row>
    <row r="280" spans="28:28" x14ac:dyDescent="0.35">
      <c r="AB280" s="1"/>
    </row>
    <row r="281" spans="28:28" x14ac:dyDescent="0.35">
      <c r="AB281" s="1"/>
    </row>
    <row r="282" spans="28:28" x14ac:dyDescent="0.35">
      <c r="AB282" s="1"/>
    </row>
    <row r="283" spans="28:28" x14ac:dyDescent="0.35">
      <c r="AB283" s="1"/>
    </row>
    <row r="284" spans="28:28" x14ac:dyDescent="0.35">
      <c r="AB284" s="1"/>
    </row>
    <row r="285" spans="28:28" x14ac:dyDescent="0.35">
      <c r="AB285" s="1"/>
    </row>
    <row r="286" spans="28:28" x14ac:dyDescent="0.35">
      <c r="AB286" s="1"/>
    </row>
    <row r="287" spans="28:28" x14ac:dyDescent="0.35">
      <c r="AB287" s="1"/>
    </row>
    <row r="288" spans="28:28" x14ac:dyDescent="0.35">
      <c r="AB288" s="1"/>
    </row>
    <row r="289" spans="28:28" x14ac:dyDescent="0.35">
      <c r="AB289" s="1"/>
    </row>
    <row r="290" spans="28:28" x14ac:dyDescent="0.35">
      <c r="AB290" s="1"/>
    </row>
    <row r="291" spans="28:28" x14ac:dyDescent="0.35">
      <c r="AB291" s="1"/>
    </row>
    <row r="292" spans="28:28" x14ac:dyDescent="0.35">
      <c r="AB292" s="1"/>
    </row>
    <row r="293" spans="28:28" x14ac:dyDescent="0.35">
      <c r="AB293" s="1"/>
    </row>
    <row r="294" spans="28:28" x14ac:dyDescent="0.35">
      <c r="AB294" s="1"/>
    </row>
    <row r="295" spans="28:28" x14ac:dyDescent="0.35">
      <c r="AB295" s="1"/>
    </row>
    <row r="296" spans="28:28" x14ac:dyDescent="0.35">
      <c r="AB296" s="1"/>
    </row>
    <row r="297" spans="28:28" x14ac:dyDescent="0.35">
      <c r="AB297" s="1"/>
    </row>
    <row r="298" spans="28:28" x14ac:dyDescent="0.35">
      <c r="AB298" s="1"/>
    </row>
    <row r="299" spans="28:28" x14ac:dyDescent="0.35">
      <c r="AB299" s="1"/>
    </row>
    <row r="300" spans="28:28" x14ac:dyDescent="0.35">
      <c r="AB300" s="1"/>
    </row>
    <row r="301" spans="28:28" x14ac:dyDescent="0.35">
      <c r="AB301" s="1"/>
    </row>
    <row r="302" spans="28:28" x14ac:dyDescent="0.35">
      <c r="AB302" s="1"/>
    </row>
    <row r="303" spans="28:28" x14ac:dyDescent="0.35">
      <c r="AB303" s="1"/>
    </row>
    <row r="304" spans="28:28" x14ac:dyDescent="0.35">
      <c r="AB304" s="1"/>
    </row>
    <row r="305" spans="28:28" x14ac:dyDescent="0.35">
      <c r="AB305" s="1"/>
    </row>
    <row r="306" spans="28:28" x14ac:dyDescent="0.35">
      <c r="AB306" s="1"/>
    </row>
    <row r="307" spans="28:28" x14ac:dyDescent="0.35">
      <c r="AB307" s="1"/>
    </row>
    <row r="308" spans="28:28" x14ac:dyDescent="0.35">
      <c r="AB308" s="1"/>
    </row>
    <row r="309" spans="28:28" x14ac:dyDescent="0.35">
      <c r="AB309" s="1"/>
    </row>
    <row r="310" spans="28:28" x14ac:dyDescent="0.35">
      <c r="AB310" s="1"/>
    </row>
    <row r="311" spans="28:28" x14ac:dyDescent="0.35">
      <c r="AB311" s="1"/>
    </row>
    <row r="312" spans="28:28" x14ac:dyDescent="0.35">
      <c r="AB312" s="1"/>
    </row>
    <row r="313" spans="28:28" x14ac:dyDescent="0.35">
      <c r="AB313" s="1"/>
    </row>
    <row r="314" spans="28:28" x14ac:dyDescent="0.35">
      <c r="AB314" s="1"/>
    </row>
    <row r="315" spans="28:28" x14ac:dyDescent="0.35">
      <c r="AB315" s="1"/>
    </row>
    <row r="316" spans="28:28" x14ac:dyDescent="0.35">
      <c r="AB316" s="1"/>
    </row>
    <row r="317" spans="28:28" x14ac:dyDescent="0.35">
      <c r="AB317" s="1"/>
    </row>
    <row r="318" spans="28:28" x14ac:dyDescent="0.35">
      <c r="AB318" s="1"/>
    </row>
    <row r="319" spans="28:28" x14ac:dyDescent="0.35">
      <c r="AB319" s="1"/>
    </row>
    <row r="320" spans="28:28" x14ac:dyDescent="0.35">
      <c r="AB320" s="1"/>
    </row>
    <row r="321" spans="28:28" x14ac:dyDescent="0.35">
      <c r="AB321" s="1"/>
    </row>
    <row r="322" spans="28:28" x14ac:dyDescent="0.35">
      <c r="AB322" s="1"/>
    </row>
    <row r="323" spans="28:28" x14ac:dyDescent="0.35">
      <c r="AB323" s="1"/>
    </row>
    <row r="324" spans="28:28" x14ac:dyDescent="0.35">
      <c r="AB324" s="1"/>
    </row>
    <row r="325" spans="28:28" x14ac:dyDescent="0.35">
      <c r="AB325" s="1"/>
    </row>
    <row r="326" spans="28:28" x14ac:dyDescent="0.35">
      <c r="AB326" s="1"/>
    </row>
    <row r="327" spans="28:28" x14ac:dyDescent="0.35">
      <c r="AB327" s="1"/>
    </row>
    <row r="328" spans="28:28" x14ac:dyDescent="0.35">
      <c r="AB328" s="1"/>
    </row>
    <row r="329" spans="28:28" x14ac:dyDescent="0.35">
      <c r="AB329" s="1"/>
    </row>
    <row r="330" spans="28:28" x14ac:dyDescent="0.35">
      <c r="AB330" s="1"/>
    </row>
    <row r="331" spans="28:28" x14ac:dyDescent="0.35">
      <c r="AB331" s="1"/>
    </row>
    <row r="332" spans="28:28" x14ac:dyDescent="0.35">
      <c r="AB332" s="1"/>
    </row>
    <row r="333" spans="28:28" x14ac:dyDescent="0.35">
      <c r="AB333" s="1"/>
    </row>
    <row r="334" spans="28:28" x14ac:dyDescent="0.35">
      <c r="AB334" s="1"/>
    </row>
    <row r="335" spans="28:28" x14ac:dyDescent="0.35">
      <c r="AB335" s="1"/>
    </row>
    <row r="336" spans="28:28" x14ac:dyDescent="0.35">
      <c r="AB336" s="1"/>
    </row>
    <row r="337" spans="28:28" x14ac:dyDescent="0.35">
      <c r="AB337" s="1"/>
    </row>
    <row r="338" spans="28:28" x14ac:dyDescent="0.35">
      <c r="AB338" s="1"/>
    </row>
    <row r="339" spans="28:28" x14ac:dyDescent="0.35">
      <c r="AB339" s="1"/>
    </row>
    <row r="340" spans="28:28" x14ac:dyDescent="0.35">
      <c r="AB340" s="1"/>
    </row>
    <row r="341" spans="28:28" x14ac:dyDescent="0.35">
      <c r="AB341" s="1"/>
    </row>
    <row r="342" spans="28:28" x14ac:dyDescent="0.35">
      <c r="AB342" s="1"/>
    </row>
    <row r="343" spans="28:28" x14ac:dyDescent="0.35">
      <c r="AB343" s="1"/>
    </row>
    <row r="344" spans="28:28" x14ac:dyDescent="0.35">
      <c r="AB344" s="1"/>
    </row>
    <row r="345" spans="28:28" x14ac:dyDescent="0.35">
      <c r="AB345" s="2"/>
    </row>
    <row r="346" spans="28:28" x14ac:dyDescent="0.35">
      <c r="AB346" s="1"/>
    </row>
    <row r="347" spans="28:28" x14ac:dyDescent="0.35">
      <c r="AB347" s="1"/>
    </row>
    <row r="348" spans="28:28" x14ac:dyDescent="0.35">
      <c r="AB348" s="1"/>
    </row>
    <row r="349" spans="28:28" x14ac:dyDescent="0.35">
      <c r="AB349" s="1"/>
    </row>
    <row r="350" spans="28:28" x14ac:dyDescent="0.35">
      <c r="AB350" s="1"/>
    </row>
    <row r="351" spans="28:28" x14ac:dyDescent="0.35">
      <c r="AB351" s="1"/>
    </row>
    <row r="352" spans="28:28" x14ac:dyDescent="0.35">
      <c r="AB352" s="1"/>
    </row>
    <row r="353" spans="28:28" x14ac:dyDescent="0.35">
      <c r="AB353" s="1"/>
    </row>
    <row r="354" spans="28:28" x14ac:dyDescent="0.35">
      <c r="AB354" s="1"/>
    </row>
    <row r="355" spans="28:28" x14ac:dyDescent="0.35">
      <c r="AB355" s="1"/>
    </row>
    <row r="356" spans="28:28" x14ac:dyDescent="0.35">
      <c r="AB356" s="1"/>
    </row>
    <row r="357" spans="28:28" x14ac:dyDescent="0.35">
      <c r="AB357" s="1"/>
    </row>
    <row r="358" spans="28:28" x14ac:dyDescent="0.35">
      <c r="AB358" s="1"/>
    </row>
    <row r="359" spans="28:28" x14ac:dyDescent="0.35">
      <c r="AB359" s="1"/>
    </row>
    <row r="360" spans="28:28" x14ac:dyDescent="0.35">
      <c r="AB360" s="1"/>
    </row>
    <row r="361" spans="28:28" x14ac:dyDescent="0.35">
      <c r="AB361" s="1"/>
    </row>
    <row r="362" spans="28:28" x14ac:dyDescent="0.35">
      <c r="AB362" s="1"/>
    </row>
    <row r="363" spans="28:28" x14ac:dyDescent="0.35">
      <c r="AB363" s="1"/>
    </row>
    <row r="364" spans="28:28" x14ac:dyDescent="0.35">
      <c r="AB364" s="1"/>
    </row>
    <row r="365" spans="28:28" x14ac:dyDescent="0.35">
      <c r="AB365" s="1"/>
    </row>
    <row r="366" spans="28:28" x14ac:dyDescent="0.35">
      <c r="AB366" s="1"/>
    </row>
    <row r="367" spans="28:28" x14ac:dyDescent="0.35">
      <c r="AB367" s="1"/>
    </row>
    <row r="368" spans="28:28" x14ac:dyDescent="0.35">
      <c r="AB368" s="1"/>
    </row>
    <row r="369" spans="28:28" x14ac:dyDescent="0.35">
      <c r="AB369" s="1"/>
    </row>
    <row r="370" spans="28:28" x14ac:dyDescent="0.35">
      <c r="AB370" s="1"/>
    </row>
    <row r="371" spans="28:28" x14ac:dyDescent="0.35">
      <c r="AB371" s="1"/>
    </row>
    <row r="372" spans="28:28" x14ac:dyDescent="0.35">
      <c r="AB372" s="1"/>
    </row>
    <row r="373" spans="28:28" x14ac:dyDescent="0.35">
      <c r="AB373" s="1"/>
    </row>
    <row r="374" spans="28:28" x14ac:dyDescent="0.35">
      <c r="AB374" s="1"/>
    </row>
    <row r="375" spans="28:28" x14ac:dyDescent="0.35">
      <c r="AB375" s="1"/>
    </row>
    <row r="376" spans="28:28" x14ac:dyDescent="0.35">
      <c r="AB376" s="1"/>
    </row>
    <row r="377" spans="28:28" x14ac:dyDescent="0.35">
      <c r="AB377" s="1"/>
    </row>
    <row r="378" spans="28:28" x14ac:dyDescent="0.35">
      <c r="AB378" s="1"/>
    </row>
    <row r="379" spans="28:28" x14ac:dyDescent="0.35">
      <c r="AB379" s="1"/>
    </row>
    <row r="380" spans="28:28" x14ac:dyDescent="0.35">
      <c r="AB380" s="1"/>
    </row>
    <row r="381" spans="28:28" x14ac:dyDescent="0.35">
      <c r="AB381" s="1"/>
    </row>
    <row r="382" spans="28:28" x14ac:dyDescent="0.35">
      <c r="AB382" s="1"/>
    </row>
    <row r="383" spans="28:28" x14ac:dyDescent="0.35">
      <c r="AB383" s="1"/>
    </row>
    <row r="384" spans="28:28" x14ac:dyDescent="0.35">
      <c r="AB384" s="1"/>
    </row>
    <row r="385" spans="28:28" x14ac:dyDescent="0.35">
      <c r="AB385" s="1"/>
    </row>
    <row r="386" spans="28:28" x14ac:dyDescent="0.35">
      <c r="AB386" s="1"/>
    </row>
    <row r="387" spans="28:28" x14ac:dyDescent="0.35">
      <c r="AB387" s="1"/>
    </row>
    <row r="388" spans="28:28" x14ac:dyDescent="0.35">
      <c r="AB388" s="1"/>
    </row>
    <row r="389" spans="28:28" x14ac:dyDescent="0.35">
      <c r="AB389" s="1"/>
    </row>
    <row r="390" spans="28:28" x14ac:dyDescent="0.35">
      <c r="AB390" s="1"/>
    </row>
    <row r="391" spans="28:28" x14ac:dyDescent="0.35">
      <c r="AB391" s="1"/>
    </row>
    <row r="392" spans="28:28" x14ac:dyDescent="0.35">
      <c r="AB392" s="1"/>
    </row>
    <row r="393" spans="28:28" x14ac:dyDescent="0.35">
      <c r="AB393" s="1"/>
    </row>
    <row r="394" spans="28:28" x14ac:dyDescent="0.35">
      <c r="AB394" s="1"/>
    </row>
    <row r="395" spans="28:28" x14ac:dyDescent="0.35">
      <c r="AB395" s="1"/>
    </row>
    <row r="396" spans="28:28" x14ac:dyDescent="0.35">
      <c r="AB396" s="1"/>
    </row>
    <row r="397" spans="28:28" x14ac:dyDescent="0.35">
      <c r="AB397" s="1"/>
    </row>
    <row r="398" spans="28:28" x14ac:dyDescent="0.35">
      <c r="AB398" s="1"/>
    </row>
    <row r="399" spans="28:28" x14ac:dyDescent="0.35">
      <c r="AB399" s="1"/>
    </row>
    <row r="400" spans="28:28" x14ac:dyDescent="0.35">
      <c r="AB400" s="1"/>
    </row>
    <row r="401" spans="28:28" x14ac:dyDescent="0.35">
      <c r="AB401" s="1"/>
    </row>
    <row r="402" spans="28:28" x14ac:dyDescent="0.35">
      <c r="AB402" s="1"/>
    </row>
    <row r="403" spans="28:28" x14ac:dyDescent="0.35">
      <c r="AB403" s="1"/>
    </row>
    <row r="404" spans="28:28" x14ac:dyDescent="0.35">
      <c r="AB404" s="1"/>
    </row>
    <row r="405" spans="28:28" x14ac:dyDescent="0.35">
      <c r="AB405" s="1"/>
    </row>
    <row r="406" spans="28:28" x14ac:dyDescent="0.35">
      <c r="AB406" s="1"/>
    </row>
    <row r="407" spans="28:28" x14ac:dyDescent="0.35">
      <c r="AB407" s="1"/>
    </row>
    <row r="408" spans="28:28" x14ac:dyDescent="0.35">
      <c r="AB408" s="1"/>
    </row>
    <row r="409" spans="28:28" x14ac:dyDescent="0.35">
      <c r="AB409" s="1"/>
    </row>
    <row r="410" spans="28:28" x14ac:dyDescent="0.35">
      <c r="AB410" s="1"/>
    </row>
    <row r="411" spans="28:28" x14ac:dyDescent="0.35">
      <c r="AB411" s="1"/>
    </row>
    <row r="412" spans="28:28" x14ac:dyDescent="0.35">
      <c r="AB412" s="1"/>
    </row>
    <row r="413" spans="28:28" x14ac:dyDescent="0.35">
      <c r="AB413" s="1"/>
    </row>
    <row r="414" spans="28:28" x14ac:dyDescent="0.35">
      <c r="AB414" s="1"/>
    </row>
    <row r="415" spans="28:28" x14ac:dyDescent="0.35">
      <c r="AB415" s="1"/>
    </row>
    <row r="416" spans="28:28" x14ac:dyDescent="0.35">
      <c r="AB416" s="1"/>
    </row>
    <row r="417" spans="28:28" x14ac:dyDescent="0.35">
      <c r="AB417" s="1"/>
    </row>
    <row r="418" spans="28:28" x14ac:dyDescent="0.35">
      <c r="AB418" s="1"/>
    </row>
    <row r="419" spans="28:28" x14ac:dyDescent="0.35">
      <c r="AB419" s="1"/>
    </row>
    <row r="420" spans="28:28" x14ac:dyDescent="0.35">
      <c r="AB420" s="1"/>
    </row>
    <row r="421" spans="28:28" x14ac:dyDescent="0.35">
      <c r="AB421" s="1"/>
    </row>
    <row r="422" spans="28:28" x14ac:dyDescent="0.35">
      <c r="AB422" s="1"/>
    </row>
    <row r="423" spans="28:28" x14ac:dyDescent="0.35">
      <c r="AB423" s="1"/>
    </row>
    <row r="424" spans="28:28" x14ac:dyDescent="0.35">
      <c r="AB424" s="1"/>
    </row>
    <row r="425" spans="28:28" x14ac:dyDescent="0.35">
      <c r="AB425" s="1"/>
    </row>
    <row r="426" spans="28:28" x14ac:dyDescent="0.35">
      <c r="AB426" s="1"/>
    </row>
    <row r="427" spans="28:28" x14ac:dyDescent="0.35">
      <c r="AB427" s="1"/>
    </row>
    <row r="428" spans="28:28" x14ac:dyDescent="0.35">
      <c r="AB428" s="1"/>
    </row>
    <row r="429" spans="28:28" x14ac:dyDescent="0.35">
      <c r="AB429" s="1"/>
    </row>
    <row r="430" spans="28:28" x14ac:dyDescent="0.35">
      <c r="AB430" s="1"/>
    </row>
    <row r="431" spans="28:28" x14ac:dyDescent="0.35">
      <c r="AB431" s="1"/>
    </row>
    <row r="432" spans="28:28" x14ac:dyDescent="0.35">
      <c r="AB432" s="1"/>
    </row>
    <row r="433" spans="28:28" x14ac:dyDescent="0.35">
      <c r="AB433" s="1"/>
    </row>
    <row r="434" spans="28:28" x14ac:dyDescent="0.35">
      <c r="AB434" s="1"/>
    </row>
    <row r="435" spans="28:28" x14ac:dyDescent="0.35">
      <c r="AB435" s="1"/>
    </row>
    <row r="436" spans="28:28" x14ac:dyDescent="0.35">
      <c r="AB436" s="1"/>
    </row>
    <row r="437" spans="28:28" x14ac:dyDescent="0.35">
      <c r="AB437" s="2"/>
    </row>
    <row r="438" spans="28:28" x14ac:dyDescent="0.35">
      <c r="AB438" s="1"/>
    </row>
    <row r="439" spans="28:28" x14ac:dyDescent="0.35">
      <c r="AB439" s="1"/>
    </row>
    <row r="440" spans="28:28" x14ac:dyDescent="0.35">
      <c r="AB440" s="1"/>
    </row>
    <row r="441" spans="28:28" x14ac:dyDescent="0.35">
      <c r="AB441" s="1"/>
    </row>
    <row r="442" spans="28:28" x14ac:dyDescent="0.35">
      <c r="AB442" s="1"/>
    </row>
    <row r="443" spans="28:28" x14ac:dyDescent="0.35">
      <c r="AB443" s="1"/>
    </row>
    <row r="444" spans="28:28" x14ac:dyDescent="0.35">
      <c r="AB444" s="1"/>
    </row>
    <row r="445" spans="28:28" x14ac:dyDescent="0.35">
      <c r="AB445" s="1"/>
    </row>
    <row r="446" spans="28:28" x14ac:dyDescent="0.35">
      <c r="AB446" s="1"/>
    </row>
    <row r="447" spans="28:28" x14ac:dyDescent="0.35">
      <c r="AB447" s="1"/>
    </row>
    <row r="448" spans="28:28" x14ac:dyDescent="0.35">
      <c r="AB448" s="1"/>
    </row>
    <row r="449" spans="28:28" x14ac:dyDescent="0.35">
      <c r="AB449" s="1"/>
    </row>
    <row r="450" spans="28:28" x14ac:dyDescent="0.35">
      <c r="AB450" s="1"/>
    </row>
    <row r="451" spans="28:28" x14ac:dyDescent="0.35">
      <c r="AB451" s="1"/>
    </row>
    <row r="452" spans="28:28" x14ac:dyDescent="0.35">
      <c r="AB452" s="1"/>
    </row>
    <row r="453" spans="28:28" x14ac:dyDescent="0.35">
      <c r="AB453" s="1"/>
    </row>
    <row r="454" spans="28:28" x14ac:dyDescent="0.35">
      <c r="AB454" s="1"/>
    </row>
    <row r="455" spans="28:28" x14ac:dyDescent="0.35">
      <c r="AB455" s="1"/>
    </row>
    <row r="456" spans="28:28" x14ac:dyDescent="0.35">
      <c r="AB456" s="1"/>
    </row>
    <row r="457" spans="28:28" x14ac:dyDescent="0.35">
      <c r="AB457" s="1"/>
    </row>
    <row r="458" spans="28:28" x14ac:dyDescent="0.35">
      <c r="AB458" s="1"/>
    </row>
    <row r="459" spans="28:28" x14ac:dyDescent="0.35">
      <c r="AB459" s="1"/>
    </row>
    <row r="460" spans="28:28" x14ac:dyDescent="0.35">
      <c r="AB460" s="1"/>
    </row>
    <row r="461" spans="28:28" x14ac:dyDescent="0.35">
      <c r="AB461" s="1"/>
    </row>
    <row r="462" spans="28:28" x14ac:dyDescent="0.35">
      <c r="AB462" s="1"/>
    </row>
    <row r="463" spans="28:28" x14ac:dyDescent="0.35">
      <c r="AB463" s="1"/>
    </row>
    <row r="464" spans="28:28" x14ac:dyDescent="0.35">
      <c r="AB464" s="1"/>
    </row>
    <row r="465" spans="28:28" x14ac:dyDescent="0.35">
      <c r="AB465" s="1"/>
    </row>
    <row r="466" spans="28:28" x14ac:dyDescent="0.35">
      <c r="AB466" s="1"/>
    </row>
    <row r="467" spans="28:28" x14ac:dyDescent="0.35">
      <c r="AB467" s="1"/>
    </row>
    <row r="468" spans="28:28" x14ac:dyDescent="0.35">
      <c r="AB468" s="1"/>
    </row>
    <row r="469" spans="28:28" x14ac:dyDescent="0.35">
      <c r="AB469" s="1"/>
    </row>
    <row r="470" spans="28:28" x14ac:dyDescent="0.35">
      <c r="AB470" s="1"/>
    </row>
    <row r="471" spans="28:28" x14ac:dyDescent="0.35">
      <c r="AB471" s="1"/>
    </row>
    <row r="472" spans="28:28" x14ac:dyDescent="0.35">
      <c r="AB472" s="1"/>
    </row>
    <row r="473" spans="28:28" x14ac:dyDescent="0.35">
      <c r="AB473" s="1"/>
    </row>
    <row r="474" spans="28:28" x14ac:dyDescent="0.35">
      <c r="AB474" s="1"/>
    </row>
    <row r="475" spans="28:28" x14ac:dyDescent="0.35">
      <c r="AB475" s="1"/>
    </row>
    <row r="476" spans="28:28" x14ac:dyDescent="0.35">
      <c r="AB476" s="1"/>
    </row>
    <row r="477" spans="28:28" x14ac:dyDescent="0.35">
      <c r="AB477" s="1"/>
    </row>
    <row r="478" spans="28:28" x14ac:dyDescent="0.35">
      <c r="AB478" s="1"/>
    </row>
    <row r="479" spans="28:28" x14ac:dyDescent="0.35">
      <c r="AB479" s="1"/>
    </row>
    <row r="480" spans="28:28" x14ac:dyDescent="0.35">
      <c r="AB480" s="1"/>
    </row>
    <row r="481" spans="28:28" x14ac:dyDescent="0.35">
      <c r="AB481" s="1"/>
    </row>
    <row r="482" spans="28:28" x14ac:dyDescent="0.35">
      <c r="AB482" s="1"/>
    </row>
    <row r="483" spans="28:28" x14ac:dyDescent="0.35">
      <c r="AB483" s="1"/>
    </row>
    <row r="484" spans="28:28" x14ac:dyDescent="0.35">
      <c r="AB484" s="1"/>
    </row>
    <row r="485" spans="28:28" x14ac:dyDescent="0.35">
      <c r="AB485" s="1"/>
    </row>
    <row r="486" spans="28:28" x14ac:dyDescent="0.35">
      <c r="AB486" s="1"/>
    </row>
    <row r="487" spans="28:28" x14ac:dyDescent="0.35">
      <c r="AB487" s="1"/>
    </row>
    <row r="488" spans="28:28" x14ac:dyDescent="0.35">
      <c r="AB488" s="1"/>
    </row>
    <row r="489" spans="28:28" x14ac:dyDescent="0.35">
      <c r="AB489" s="1"/>
    </row>
    <row r="490" spans="28:28" x14ac:dyDescent="0.35">
      <c r="AB490" s="2"/>
    </row>
    <row r="491" spans="28:28" x14ac:dyDescent="0.35">
      <c r="AB491" s="1"/>
    </row>
    <row r="492" spans="28:28" x14ac:dyDescent="0.35">
      <c r="AB492" s="1"/>
    </row>
    <row r="493" spans="28:28" x14ac:dyDescent="0.35">
      <c r="AB493" s="1"/>
    </row>
    <row r="494" spans="28:28" x14ac:dyDescent="0.35">
      <c r="AB494" s="1"/>
    </row>
    <row r="495" spans="28:28" x14ac:dyDescent="0.35">
      <c r="AB495" s="1"/>
    </row>
    <row r="496" spans="28:28" x14ac:dyDescent="0.35">
      <c r="AB496" s="1"/>
    </row>
    <row r="497" spans="28:28" x14ac:dyDescent="0.35">
      <c r="AB497" s="1"/>
    </row>
    <row r="498" spans="28:28" x14ac:dyDescent="0.35">
      <c r="AB498" s="1"/>
    </row>
    <row r="499" spans="28:28" x14ac:dyDescent="0.35">
      <c r="AB499" s="1"/>
    </row>
    <row r="500" spans="28:28" x14ac:dyDescent="0.35">
      <c r="AB500" s="1"/>
    </row>
    <row r="501" spans="28:28" x14ac:dyDescent="0.35">
      <c r="AB501" s="1"/>
    </row>
    <row r="502" spans="28:28" x14ac:dyDescent="0.35">
      <c r="AB502" s="1"/>
    </row>
    <row r="503" spans="28:28" x14ac:dyDescent="0.35">
      <c r="AB503" s="1"/>
    </row>
    <row r="504" spans="28:28" x14ac:dyDescent="0.35">
      <c r="AB504" s="2"/>
    </row>
    <row r="505" spans="28:28" x14ac:dyDescent="0.35">
      <c r="AB505" s="1"/>
    </row>
    <row r="506" spans="28:28" x14ac:dyDescent="0.35">
      <c r="AB506" s="1"/>
    </row>
    <row r="507" spans="28:28" x14ac:dyDescent="0.35">
      <c r="AB507" s="1"/>
    </row>
    <row r="508" spans="28:28" x14ac:dyDescent="0.35">
      <c r="AB508" s="1"/>
    </row>
    <row r="509" spans="28:28" x14ac:dyDescent="0.35">
      <c r="AB509" s="1"/>
    </row>
    <row r="510" spans="28:28" x14ac:dyDescent="0.35">
      <c r="AB510" s="1"/>
    </row>
    <row r="511" spans="28:28" x14ac:dyDescent="0.35">
      <c r="AB511" s="1"/>
    </row>
    <row r="512" spans="28:28" x14ac:dyDescent="0.35">
      <c r="AB512" s="1"/>
    </row>
    <row r="513" spans="28:28" x14ac:dyDescent="0.35">
      <c r="AB513" s="1"/>
    </row>
    <row r="514" spans="28:28" x14ac:dyDescent="0.35">
      <c r="AB514" s="1"/>
    </row>
    <row r="515" spans="28:28" x14ac:dyDescent="0.35">
      <c r="AB515" s="1"/>
    </row>
    <row r="516" spans="28:28" x14ac:dyDescent="0.35">
      <c r="AB516" s="1"/>
    </row>
    <row r="517" spans="28:28" x14ac:dyDescent="0.35">
      <c r="AB517" s="1"/>
    </row>
    <row r="518" spans="28:28" x14ac:dyDescent="0.35">
      <c r="AB518" s="1"/>
    </row>
    <row r="519" spans="28:28" x14ac:dyDescent="0.35">
      <c r="AB519" s="2"/>
    </row>
    <row r="520" spans="28:28" x14ac:dyDescent="0.35">
      <c r="AB520" s="1"/>
    </row>
    <row r="521" spans="28:28" x14ac:dyDescent="0.35">
      <c r="AB521" s="1"/>
    </row>
    <row r="522" spans="28:28" x14ac:dyDescent="0.35">
      <c r="AB522" s="1"/>
    </row>
    <row r="523" spans="28:28" x14ac:dyDescent="0.35">
      <c r="AB523" s="1"/>
    </row>
    <row r="524" spans="28:28" x14ac:dyDescent="0.35">
      <c r="AB524" s="1"/>
    </row>
    <row r="525" spans="28:28" x14ac:dyDescent="0.35">
      <c r="AB525" s="1"/>
    </row>
    <row r="526" spans="28:28" x14ac:dyDescent="0.35">
      <c r="AB526" s="1"/>
    </row>
    <row r="527" spans="28:28" x14ac:dyDescent="0.35">
      <c r="AB527" s="1"/>
    </row>
    <row r="528" spans="28:28" x14ac:dyDescent="0.35">
      <c r="AB528" s="1"/>
    </row>
    <row r="529" spans="28:28" x14ac:dyDescent="0.35">
      <c r="AB529" s="1"/>
    </row>
    <row r="530" spans="28:28" x14ac:dyDescent="0.35">
      <c r="AB530" s="1"/>
    </row>
    <row r="531" spans="28:28" x14ac:dyDescent="0.35">
      <c r="AB531" s="1"/>
    </row>
    <row r="532" spans="28:28" x14ac:dyDescent="0.35">
      <c r="AB532" s="1"/>
    </row>
    <row r="533" spans="28:28" x14ac:dyDescent="0.35">
      <c r="AB533" s="1"/>
    </row>
    <row r="534" spans="28:28" x14ac:dyDescent="0.35">
      <c r="AB534" s="1"/>
    </row>
    <row r="535" spans="28:28" x14ac:dyDescent="0.35">
      <c r="AB535" s="1"/>
    </row>
  </sheetData>
  <mergeCells count="3">
    <mergeCell ref="AD11:AI11"/>
    <mergeCell ref="AD2:AI2"/>
    <mergeCell ref="AD6:A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14AB-1760-4A36-AE06-2F2DD2CCD266}">
  <dimension ref="A1:AL768"/>
  <sheetViews>
    <sheetView workbookViewId="0">
      <selection activeCell="AC1" sqref="AC1"/>
    </sheetView>
  </sheetViews>
  <sheetFormatPr defaultRowHeight="14.5" x14ac:dyDescent="0.35"/>
  <cols>
    <col min="28" max="34" width="8.7265625" style="4"/>
    <col min="35" max="36" width="8.7265625" style="1"/>
  </cols>
  <sheetData>
    <row r="1" spans="1:36" x14ac:dyDescent="0.35">
      <c r="AC1" s="9"/>
      <c r="AI1" s="4"/>
    </row>
    <row r="2" spans="1:36" x14ac:dyDescent="0.35">
      <c r="A2" t="s">
        <v>258</v>
      </c>
      <c r="AC2" s="9"/>
      <c r="AD2" s="21" t="s">
        <v>6</v>
      </c>
      <c r="AE2" s="21"/>
      <c r="AF2" s="21"/>
      <c r="AG2" s="21"/>
      <c r="AH2" s="21"/>
      <c r="AI2" s="21"/>
    </row>
    <row r="3" spans="1:36" x14ac:dyDescent="0.35">
      <c r="A3" t="s">
        <v>259</v>
      </c>
      <c r="B3" t="s">
        <v>260</v>
      </c>
      <c r="C3" t="s">
        <v>278</v>
      </c>
      <c r="D3" t="s">
        <v>279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273</v>
      </c>
      <c r="Z3" t="s">
        <v>275</v>
      </c>
      <c r="AA3" t="s">
        <v>276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-8.8947368421052637</v>
      </c>
      <c r="AE4" s="6">
        <f t="shared" ref="AE4:AI4" si="0">AVERAGE(K:K)</f>
        <v>-1.9473684210526316</v>
      </c>
      <c r="AF4" s="6">
        <f t="shared" si="0"/>
        <v>2.6315789473684209E-2</v>
      </c>
      <c r="AG4" s="6">
        <f t="shared" si="0"/>
        <v>-0.92105263157894735</v>
      </c>
      <c r="AH4" s="6">
        <f t="shared" si="0"/>
        <v>0</v>
      </c>
      <c r="AI4" s="6">
        <f t="shared" si="0"/>
        <v>0.55630112365789486</v>
      </c>
    </row>
    <row r="5" spans="1:36" ht="14.5" customHeight="1" x14ac:dyDescent="0.35">
      <c r="A5" t="s">
        <v>280</v>
      </c>
      <c r="B5" s="13" t="s">
        <v>29</v>
      </c>
      <c r="C5" t="s">
        <v>281</v>
      </c>
      <c r="D5" t="s">
        <v>281</v>
      </c>
      <c r="E5">
        <v>5</v>
      </c>
      <c r="F5">
        <v>2</v>
      </c>
      <c r="G5">
        <v>1</v>
      </c>
      <c r="H5">
        <v>0</v>
      </c>
      <c r="I5">
        <v>0</v>
      </c>
      <c r="AC5" s="9"/>
      <c r="AI5" s="4"/>
    </row>
    <row r="6" spans="1:36" x14ac:dyDescent="0.35">
      <c r="A6" t="s">
        <v>282</v>
      </c>
      <c r="B6" t="s">
        <v>225</v>
      </c>
      <c r="C6">
        <v>4</v>
      </c>
      <c r="D6">
        <v>8.5106382979999999</v>
      </c>
      <c r="E6">
        <v>2</v>
      </c>
      <c r="F6">
        <v>1</v>
      </c>
      <c r="G6">
        <v>0</v>
      </c>
      <c r="H6">
        <v>0</v>
      </c>
      <c r="I6">
        <v>0</v>
      </c>
      <c r="J6">
        <v>3</v>
      </c>
      <c r="K6">
        <v>1</v>
      </c>
      <c r="L6">
        <v>1</v>
      </c>
      <c r="M6">
        <v>0</v>
      </c>
      <c r="N6">
        <v>0</v>
      </c>
      <c r="O6">
        <v>2.5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1" t="s">
        <v>18</v>
      </c>
      <c r="AE6" s="21"/>
      <c r="AF6" s="21"/>
      <c r="AG6" s="21"/>
      <c r="AH6" s="21"/>
      <c r="AI6" s="21"/>
    </row>
    <row r="7" spans="1:36" ht="14.5" customHeight="1" x14ac:dyDescent="0.35">
      <c r="A7" t="s">
        <v>282</v>
      </c>
      <c r="B7" s="13" t="s">
        <v>336</v>
      </c>
      <c r="C7">
        <v>3</v>
      </c>
      <c r="D7">
        <v>6.3829787229999999</v>
      </c>
      <c r="E7">
        <v>7</v>
      </c>
      <c r="F7">
        <v>2</v>
      </c>
      <c r="G7">
        <v>1</v>
      </c>
      <c r="H7">
        <v>0</v>
      </c>
      <c r="I7">
        <v>0</v>
      </c>
      <c r="J7">
        <v>-2</v>
      </c>
      <c r="K7">
        <v>0</v>
      </c>
      <c r="L7">
        <v>0</v>
      </c>
      <c r="M7">
        <v>0</v>
      </c>
      <c r="N7">
        <v>0</v>
      </c>
      <c r="O7">
        <v>0.71428571399999996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Overview!AI5</f>
        <v>38</v>
      </c>
    </row>
    <row r="8" spans="1:36" x14ac:dyDescent="0.35">
      <c r="A8" t="s">
        <v>282</v>
      </c>
      <c r="B8" t="s">
        <v>234</v>
      </c>
      <c r="C8">
        <v>3</v>
      </c>
      <c r="D8">
        <v>6.3829787229999999</v>
      </c>
      <c r="E8">
        <v>11</v>
      </c>
      <c r="F8">
        <v>3</v>
      </c>
      <c r="G8">
        <v>1</v>
      </c>
      <c r="H8">
        <v>1</v>
      </c>
      <c r="I8">
        <v>0</v>
      </c>
      <c r="J8">
        <v>-6</v>
      </c>
      <c r="K8">
        <v>-1</v>
      </c>
      <c r="L8">
        <v>0</v>
      </c>
      <c r="M8">
        <v>-1</v>
      </c>
      <c r="N8">
        <v>0</v>
      </c>
      <c r="O8">
        <v>0.45454545499999999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27</v>
      </c>
      <c r="AH8" s="8">
        <f t="shared" si="1"/>
        <v>0</v>
      </c>
      <c r="AI8" s="8">
        <f t="shared" si="1"/>
        <v>0</v>
      </c>
    </row>
    <row r="9" spans="1:36" x14ac:dyDescent="0.35">
      <c r="A9" t="s">
        <v>282</v>
      </c>
      <c r="B9" t="s">
        <v>238</v>
      </c>
      <c r="C9">
        <v>2</v>
      </c>
      <c r="D9">
        <v>4.255319149</v>
      </c>
      <c r="E9">
        <v>13</v>
      </c>
      <c r="F9">
        <v>3</v>
      </c>
      <c r="G9">
        <v>1</v>
      </c>
      <c r="H9">
        <v>1</v>
      </c>
      <c r="I9">
        <v>0</v>
      </c>
      <c r="J9">
        <v>-8</v>
      </c>
      <c r="K9">
        <v>-1</v>
      </c>
      <c r="L9">
        <v>0</v>
      </c>
      <c r="M9">
        <v>-1</v>
      </c>
      <c r="N9">
        <v>0</v>
      </c>
      <c r="O9">
        <v>0.38461538499999998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71.05263157894737</v>
      </c>
      <c r="AH9" s="6">
        <f>AH8/AJ7*100</f>
        <v>0</v>
      </c>
      <c r="AI9" s="6">
        <f>AI8/AJ7*100</f>
        <v>0</v>
      </c>
    </row>
    <row r="10" spans="1:36" x14ac:dyDescent="0.35">
      <c r="A10" t="s">
        <v>282</v>
      </c>
      <c r="B10" t="s">
        <v>232</v>
      </c>
      <c r="C10">
        <v>2</v>
      </c>
      <c r="D10">
        <v>4.255319149</v>
      </c>
      <c r="E10">
        <v>8</v>
      </c>
      <c r="F10">
        <v>2</v>
      </c>
      <c r="G10">
        <v>0</v>
      </c>
      <c r="H10">
        <v>1</v>
      </c>
      <c r="I10">
        <v>0</v>
      </c>
      <c r="J10">
        <v>-3</v>
      </c>
      <c r="K10">
        <v>0</v>
      </c>
      <c r="L10">
        <v>1</v>
      </c>
      <c r="M10">
        <v>-1</v>
      </c>
      <c r="N10">
        <v>0</v>
      </c>
      <c r="O10">
        <v>0.625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I10" s="4"/>
    </row>
    <row r="11" spans="1:36" ht="14.5" customHeight="1" x14ac:dyDescent="0.35">
      <c r="A11" t="s">
        <v>282</v>
      </c>
      <c r="B11" s="13" t="s">
        <v>337</v>
      </c>
      <c r="C11">
        <v>1</v>
      </c>
      <c r="D11">
        <v>2.1276595739999999</v>
      </c>
      <c r="E11">
        <v>21</v>
      </c>
      <c r="F11">
        <v>6</v>
      </c>
      <c r="G11">
        <v>1</v>
      </c>
      <c r="H11">
        <v>2</v>
      </c>
      <c r="I11">
        <v>0</v>
      </c>
      <c r="J11">
        <v>-16</v>
      </c>
      <c r="K11">
        <v>-4</v>
      </c>
      <c r="L11">
        <v>0</v>
      </c>
      <c r="M11">
        <v>-2</v>
      </c>
      <c r="N11">
        <v>0</v>
      </c>
      <c r="O11">
        <v>0.23809523799999999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 s="9"/>
      <c r="AD11" s="21" t="s">
        <v>19</v>
      </c>
      <c r="AE11" s="21"/>
      <c r="AF11" s="21"/>
      <c r="AG11" s="21"/>
      <c r="AH11" s="21"/>
      <c r="AI11" s="21"/>
    </row>
    <row r="12" spans="1:36" x14ac:dyDescent="0.35">
      <c r="A12" t="s">
        <v>282</v>
      </c>
      <c r="B12" t="s">
        <v>250</v>
      </c>
      <c r="C12">
        <v>1</v>
      </c>
      <c r="D12">
        <v>2.1276595739999999</v>
      </c>
      <c r="E12">
        <v>17</v>
      </c>
      <c r="F12">
        <v>4</v>
      </c>
      <c r="G12">
        <v>1</v>
      </c>
      <c r="H12">
        <v>2</v>
      </c>
      <c r="I12">
        <v>0</v>
      </c>
      <c r="J12">
        <v>-12</v>
      </c>
      <c r="K12">
        <v>-2</v>
      </c>
      <c r="L12">
        <v>0</v>
      </c>
      <c r="M12">
        <v>-2</v>
      </c>
      <c r="N12">
        <v>0</v>
      </c>
      <c r="O12">
        <v>0.29411764699999998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Overview!AI5</f>
        <v>38</v>
      </c>
    </row>
    <row r="13" spans="1:36" x14ac:dyDescent="0.35">
      <c r="A13" t="s">
        <v>282</v>
      </c>
      <c r="B13" t="s">
        <v>243</v>
      </c>
      <c r="C13">
        <v>1</v>
      </c>
      <c r="D13">
        <v>2.1276595739999999</v>
      </c>
      <c r="E13">
        <v>13</v>
      </c>
      <c r="F13">
        <v>3</v>
      </c>
      <c r="G13">
        <v>1</v>
      </c>
      <c r="H13">
        <v>1</v>
      </c>
      <c r="I13">
        <v>0</v>
      </c>
      <c r="J13">
        <v>-8</v>
      </c>
      <c r="K13">
        <v>-1</v>
      </c>
      <c r="L13">
        <v>0</v>
      </c>
      <c r="M13">
        <v>-1</v>
      </c>
      <c r="N13">
        <v>0</v>
      </c>
      <c r="O13">
        <v>0.38461538499999998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10" t="s">
        <v>20</v>
      </c>
      <c r="AD13" s="8">
        <f>COUNTIF(V:V, "&gt;0")</f>
        <v>5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x14ac:dyDescent="0.35">
      <c r="A14" t="s">
        <v>282</v>
      </c>
      <c r="B14" t="s">
        <v>245</v>
      </c>
      <c r="C14">
        <v>1</v>
      </c>
      <c r="D14">
        <v>2.1276595739999999</v>
      </c>
      <c r="E14">
        <v>17</v>
      </c>
      <c r="F14">
        <v>4</v>
      </c>
      <c r="G14">
        <v>1</v>
      </c>
      <c r="H14">
        <v>1</v>
      </c>
      <c r="I14">
        <v>0</v>
      </c>
      <c r="J14">
        <v>-12</v>
      </c>
      <c r="K14">
        <v>-2</v>
      </c>
      <c r="L14">
        <v>0</v>
      </c>
      <c r="M14">
        <v>-1</v>
      </c>
      <c r="N14">
        <v>0</v>
      </c>
      <c r="O14">
        <v>0.29411764699999998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10" t="s">
        <v>21</v>
      </c>
      <c r="AD14" s="6">
        <f>AD13/AJ12*100</f>
        <v>13.157894736842104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5" spans="1:36" x14ac:dyDescent="0.35">
      <c r="A15" t="s">
        <v>282</v>
      </c>
      <c r="B15" t="s">
        <v>227</v>
      </c>
      <c r="C15">
        <v>1</v>
      </c>
      <c r="D15">
        <v>2.1276595739999999</v>
      </c>
      <c r="E15">
        <v>3</v>
      </c>
      <c r="F15">
        <v>1</v>
      </c>
      <c r="G15">
        <v>0</v>
      </c>
      <c r="H15">
        <v>0</v>
      </c>
      <c r="I15">
        <v>0</v>
      </c>
      <c r="J15">
        <v>2</v>
      </c>
      <c r="K15">
        <v>1</v>
      </c>
      <c r="L15">
        <v>1</v>
      </c>
      <c r="M15">
        <v>0</v>
      </c>
      <c r="N15">
        <v>0</v>
      </c>
      <c r="O15">
        <v>1.6666666670000001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282</v>
      </c>
      <c r="B16" t="s">
        <v>254</v>
      </c>
      <c r="C16">
        <v>1</v>
      </c>
      <c r="D16">
        <v>2.1276595739999999</v>
      </c>
      <c r="E16">
        <v>19</v>
      </c>
      <c r="F16">
        <v>8</v>
      </c>
      <c r="G16">
        <v>1</v>
      </c>
      <c r="H16">
        <v>0</v>
      </c>
      <c r="I16">
        <v>0</v>
      </c>
      <c r="J16">
        <v>-14</v>
      </c>
      <c r="K16">
        <v>-6</v>
      </c>
      <c r="L16">
        <v>0</v>
      </c>
      <c r="M16">
        <v>0</v>
      </c>
      <c r="N16">
        <v>0</v>
      </c>
      <c r="O16">
        <v>0.26315789499999998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/>
      <c r="AD16" s="5" t="s">
        <v>341</v>
      </c>
      <c r="AE16"/>
      <c r="AF16"/>
      <c r="AG16"/>
      <c r="AH16"/>
      <c r="AI16"/>
      <c r="AJ16"/>
    </row>
    <row r="17" spans="1:38" x14ac:dyDescent="0.35">
      <c r="A17" t="s">
        <v>282</v>
      </c>
      <c r="B17" t="s">
        <v>229</v>
      </c>
      <c r="C17">
        <v>1</v>
      </c>
      <c r="D17">
        <v>2.1276595739999999</v>
      </c>
      <c r="E17">
        <v>4</v>
      </c>
      <c r="F17">
        <v>2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1.25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C17"/>
      <c r="AD17" s="14">
        <v>1</v>
      </c>
      <c r="AE17" s="14">
        <v>2</v>
      </c>
      <c r="AF17" s="14">
        <v>3</v>
      </c>
      <c r="AG17" s="14">
        <v>4</v>
      </c>
      <c r="AH17" s="14">
        <v>5</v>
      </c>
      <c r="AI17" s="14">
        <v>6</v>
      </c>
      <c r="AJ17" s="14">
        <v>7</v>
      </c>
      <c r="AK17" s="14">
        <v>8</v>
      </c>
      <c r="AL17" s="14">
        <v>9</v>
      </c>
    </row>
    <row r="18" spans="1:38" x14ac:dyDescent="0.35">
      <c r="A18" t="s">
        <v>282</v>
      </c>
      <c r="B18" t="s">
        <v>230</v>
      </c>
      <c r="C18">
        <v>1</v>
      </c>
      <c r="D18">
        <v>2.1276595739999999</v>
      </c>
      <c r="E18">
        <v>5</v>
      </c>
      <c r="F18">
        <v>2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COUNTIF(M:M, "&lt;0")</f>
        <v>27</v>
      </c>
      <c r="AD18" s="15">
        <f>COUNTIF(M:M, "=-1")</f>
        <v>19</v>
      </c>
      <c r="AE18" s="15">
        <f>COUNTIF(M:M, "=-2")</f>
        <v>8</v>
      </c>
      <c r="AF18" s="15">
        <f>COUNTIF(M:M, "=-3")</f>
        <v>0</v>
      </c>
      <c r="AG18" s="15">
        <f>COUNTIF(M:M, "=-4")</f>
        <v>0</v>
      </c>
      <c r="AH18" s="15">
        <f>COUNTIF(M:M, "=-5")</f>
        <v>0</v>
      </c>
      <c r="AI18" s="15">
        <f>COUNTIF(M:M, "=-6")</f>
        <v>0</v>
      </c>
      <c r="AJ18" s="15">
        <f>COUNTIF(M:M, "=-7")</f>
        <v>0</v>
      </c>
      <c r="AK18" s="15">
        <f>COUNTIF(M:M, "=-8")</f>
        <v>0</v>
      </c>
      <c r="AL18" s="15">
        <f>COUNTIF(M:M, "=-9")</f>
        <v>0</v>
      </c>
    </row>
    <row r="19" spans="1:38" x14ac:dyDescent="0.35">
      <c r="A19" t="s">
        <v>282</v>
      </c>
      <c r="B19" t="s">
        <v>249</v>
      </c>
      <c r="C19">
        <v>1</v>
      </c>
      <c r="D19">
        <v>2.1276595739999999</v>
      </c>
      <c r="E19">
        <v>17</v>
      </c>
      <c r="F19">
        <v>4</v>
      </c>
      <c r="G19">
        <v>1</v>
      </c>
      <c r="H19">
        <v>2</v>
      </c>
      <c r="I19">
        <v>0</v>
      </c>
      <c r="J19">
        <v>-12</v>
      </c>
      <c r="K19">
        <v>-2</v>
      </c>
      <c r="L19">
        <v>0</v>
      </c>
      <c r="M19">
        <v>-2</v>
      </c>
      <c r="N19">
        <v>0</v>
      </c>
      <c r="O19">
        <v>0.29411764699999998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/>
      <c r="AD19">
        <f>AD18+AE18+AF18+AG18+AH18+AI18+AJ18+AK18+AL18</f>
        <v>27</v>
      </c>
      <c r="AE19"/>
      <c r="AF19"/>
      <c r="AG19"/>
      <c r="AH19"/>
      <c r="AI19"/>
      <c r="AJ19"/>
    </row>
    <row r="20" spans="1:38" x14ac:dyDescent="0.35">
      <c r="A20" t="s">
        <v>282</v>
      </c>
      <c r="B20" t="s">
        <v>248</v>
      </c>
      <c r="C20">
        <v>1</v>
      </c>
      <c r="D20">
        <v>2.1276595739999999</v>
      </c>
      <c r="E20">
        <v>15</v>
      </c>
      <c r="F20">
        <v>5</v>
      </c>
      <c r="G20">
        <v>1</v>
      </c>
      <c r="H20">
        <v>1</v>
      </c>
      <c r="I20">
        <v>0</v>
      </c>
      <c r="J20">
        <v>-10</v>
      </c>
      <c r="K20">
        <v>-3</v>
      </c>
      <c r="L20">
        <v>0</v>
      </c>
      <c r="M20">
        <v>-1</v>
      </c>
      <c r="N20">
        <v>0</v>
      </c>
      <c r="O20">
        <v>0.33333333300000001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282</v>
      </c>
      <c r="B21" s="13" t="s">
        <v>338</v>
      </c>
      <c r="C21">
        <v>1</v>
      </c>
      <c r="D21">
        <v>2.1276595739999999</v>
      </c>
      <c r="E21">
        <v>17</v>
      </c>
      <c r="F21">
        <v>4</v>
      </c>
      <c r="G21">
        <v>1</v>
      </c>
      <c r="H21">
        <v>2</v>
      </c>
      <c r="I21">
        <v>0</v>
      </c>
      <c r="J21">
        <v>-12</v>
      </c>
      <c r="K21">
        <v>-2</v>
      </c>
      <c r="L21">
        <v>0</v>
      </c>
      <c r="M21">
        <v>-2</v>
      </c>
      <c r="N21">
        <v>0</v>
      </c>
      <c r="O21">
        <v>0.29411764699999998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38" x14ac:dyDescent="0.35">
      <c r="A22" t="s">
        <v>282</v>
      </c>
      <c r="B22" t="s">
        <v>257</v>
      </c>
      <c r="C22">
        <v>1</v>
      </c>
      <c r="D22">
        <v>2.1276595739999999</v>
      </c>
      <c r="E22">
        <v>26</v>
      </c>
      <c r="F22">
        <v>7</v>
      </c>
      <c r="G22">
        <v>3</v>
      </c>
      <c r="H22">
        <v>1</v>
      </c>
      <c r="I22">
        <v>0</v>
      </c>
      <c r="J22">
        <v>-21</v>
      </c>
      <c r="K22">
        <v>-5</v>
      </c>
      <c r="L22">
        <v>-2</v>
      </c>
      <c r="M22">
        <v>-1</v>
      </c>
      <c r="N22">
        <v>0</v>
      </c>
      <c r="O22">
        <v>0.192307692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38" x14ac:dyDescent="0.35">
      <c r="A23" t="s">
        <v>282</v>
      </c>
      <c r="B23" t="s">
        <v>226</v>
      </c>
      <c r="C23">
        <v>1</v>
      </c>
      <c r="D23">
        <v>2.1276595739999999</v>
      </c>
      <c r="E23">
        <v>3</v>
      </c>
      <c r="F23">
        <v>1</v>
      </c>
      <c r="G23">
        <v>0</v>
      </c>
      <c r="H23">
        <v>0</v>
      </c>
      <c r="I23">
        <v>0</v>
      </c>
      <c r="J23">
        <v>2</v>
      </c>
      <c r="K23">
        <v>1</v>
      </c>
      <c r="L23">
        <v>1</v>
      </c>
      <c r="M23">
        <v>0</v>
      </c>
      <c r="N23">
        <v>0</v>
      </c>
      <c r="O23">
        <v>1.6666666670000001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8" x14ac:dyDescent="0.35">
      <c r="A24" t="s">
        <v>282</v>
      </c>
      <c r="B24" t="s">
        <v>233</v>
      </c>
      <c r="C24">
        <v>1</v>
      </c>
      <c r="D24">
        <v>2.1276595739999999</v>
      </c>
      <c r="E24">
        <v>12</v>
      </c>
      <c r="F24">
        <v>4</v>
      </c>
      <c r="G24">
        <v>0</v>
      </c>
      <c r="H24">
        <v>1</v>
      </c>
      <c r="I24">
        <v>0</v>
      </c>
      <c r="J24">
        <v>-7</v>
      </c>
      <c r="K24">
        <v>-2</v>
      </c>
      <c r="L24">
        <v>1</v>
      </c>
      <c r="M24">
        <v>-1</v>
      </c>
      <c r="N24">
        <v>0</v>
      </c>
      <c r="O24">
        <v>0.41666666699999999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x14ac:dyDescent="0.35">
      <c r="A25" t="s">
        <v>282</v>
      </c>
      <c r="B25" t="s">
        <v>235</v>
      </c>
      <c r="C25">
        <v>1</v>
      </c>
      <c r="D25">
        <v>2.1276595739999999</v>
      </c>
      <c r="E25">
        <v>11</v>
      </c>
      <c r="F25">
        <v>3</v>
      </c>
      <c r="G25">
        <v>1</v>
      </c>
      <c r="H25">
        <v>1</v>
      </c>
      <c r="I25">
        <v>0</v>
      </c>
      <c r="J25">
        <v>-6</v>
      </c>
      <c r="K25">
        <v>-1</v>
      </c>
      <c r="L25">
        <v>0</v>
      </c>
      <c r="M25">
        <v>-1</v>
      </c>
      <c r="N25">
        <v>0</v>
      </c>
      <c r="O25">
        <v>0.45454545499999999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282</v>
      </c>
      <c r="B26" t="s">
        <v>236</v>
      </c>
      <c r="C26">
        <v>1</v>
      </c>
      <c r="D26">
        <v>2.1276595739999999</v>
      </c>
      <c r="E26">
        <v>11</v>
      </c>
      <c r="F26">
        <v>3</v>
      </c>
      <c r="G26">
        <v>1</v>
      </c>
      <c r="H26">
        <v>1</v>
      </c>
      <c r="I26">
        <v>0</v>
      </c>
      <c r="J26">
        <v>-6</v>
      </c>
      <c r="K26">
        <v>-1</v>
      </c>
      <c r="L26">
        <v>0</v>
      </c>
      <c r="M26">
        <v>-1</v>
      </c>
      <c r="N26">
        <v>0</v>
      </c>
      <c r="O26">
        <v>0.45454545499999999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282</v>
      </c>
      <c r="B27" t="s">
        <v>244</v>
      </c>
      <c r="C27">
        <v>1</v>
      </c>
      <c r="D27">
        <v>2.1276595739999999</v>
      </c>
      <c r="E27">
        <v>13</v>
      </c>
      <c r="F27">
        <v>3</v>
      </c>
      <c r="G27">
        <v>1</v>
      </c>
      <c r="H27">
        <v>1</v>
      </c>
      <c r="I27">
        <v>0</v>
      </c>
      <c r="J27">
        <v>-8</v>
      </c>
      <c r="K27">
        <v>-1</v>
      </c>
      <c r="L27">
        <v>0</v>
      </c>
      <c r="M27">
        <v>-1</v>
      </c>
      <c r="N27">
        <v>0</v>
      </c>
      <c r="O27">
        <v>0.38461538499999998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282</v>
      </c>
      <c r="B28" t="s">
        <v>231</v>
      </c>
      <c r="C28">
        <v>1</v>
      </c>
      <c r="D28">
        <v>2.1276595739999999</v>
      </c>
      <c r="E28">
        <v>5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282</v>
      </c>
      <c r="B29" t="s">
        <v>240</v>
      </c>
      <c r="C29">
        <v>1</v>
      </c>
      <c r="D29">
        <v>2.1276595739999999</v>
      </c>
      <c r="E29">
        <v>15</v>
      </c>
      <c r="F29">
        <v>5</v>
      </c>
      <c r="G29">
        <v>1</v>
      </c>
      <c r="H29">
        <v>1</v>
      </c>
      <c r="I29">
        <v>0</v>
      </c>
      <c r="J29">
        <v>-10</v>
      </c>
      <c r="K29">
        <v>-3</v>
      </c>
      <c r="L29">
        <v>0</v>
      </c>
      <c r="M29">
        <v>-1</v>
      </c>
      <c r="N29">
        <v>0</v>
      </c>
      <c r="O29">
        <v>0.33333333300000001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38" x14ac:dyDescent="0.35">
      <c r="A30" t="s">
        <v>282</v>
      </c>
      <c r="B30" t="s">
        <v>251</v>
      </c>
      <c r="C30">
        <v>1</v>
      </c>
      <c r="D30">
        <v>2.1276595739999999</v>
      </c>
      <c r="E30">
        <v>19</v>
      </c>
      <c r="F30">
        <v>4</v>
      </c>
      <c r="G30">
        <v>1</v>
      </c>
      <c r="H30">
        <v>2</v>
      </c>
      <c r="I30">
        <v>0</v>
      </c>
      <c r="J30">
        <v>-14</v>
      </c>
      <c r="K30">
        <v>-2</v>
      </c>
      <c r="L30">
        <v>0</v>
      </c>
      <c r="M30">
        <v>-2</v>
      </c>
      <c r="N30">
        <v>0</v>
      </c>
      <c r="O30">
        <v>0.26315789499999998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282</v>
      </c>
      <c r="B31" t="s">
        <v>252</v>
      </c>
      <c r="C31">
        <v>1</v>
      </c>
      <c r="D31">
        <v>2.1276595739999999</v>
      </c>
      <c r="E31">
        <v>25</v>
      </c>
      <c r="F31">
        <v>7</v>
      </c>
      <c r="G31">
        <v>1</v>
      </c>
      <c r="H31">
        <v>2</v>
      </c>
      <c r="I31">
        <v>0</v>
      </c>
      <c r="J31">
        <v>-20</v>
      </c>
      <c r="K31">
        <v>-5</v>
      </c>
      <c r="L31">
        <v>0</v>
      </c>
      <c r="M31">
        <v>-2</v>
      </c>
      <c r="N31">
        <v>0</v>
      </c>
      <c r="O31">
        <v>0.2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282</v>
      </c>
      <c r="B32" t="s">
        <v>228</v>
      </c>
      <c r="C32">
        <v>1</v>
      </c>
      <c r="D32">
        <v>2.1276595739999999</v>
      </c>
      <c r="E32">
        <v>4</v>
      </c>
      <c r="F32">
        <v>2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1.25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282</v>
      </c>
      <c r="B33" t="s">
        <v>237</v>
      </c>
      <c r="C33">
        <v>1</v>
      </c>
      <c r="D33">
        <v>2.1276595739999999</v>
      </c>
      <c r="E33">
        <v>11</v>
      </c>
      <c r="F33">
        <v>3</v>
      </c>
      <c r="G33">
        <v>1</v>
      </c>
      <c r="H33">
        <v>1</v>
      </c>
      <c r="I33">
        <v>0</v>
      </c>
      <c r="J33">
        <v>-6</v>
      </c>
      <c r="K33">
        <v>-1</v>
      </c>
      <c r="L33">
        <v>0</v>
      </c>
      <c r="M33">
        <v>-1</v>
      </c>
      <c r="N33">
        <v>0</v>
      </c>
      <c r="O33">
        <v>0.45454545499999999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282</v>
      </c>
      <c r="B34" t="s">
        <v>253</v>
      </c>
      <c r="C34">
        <v>1</v>
      </c>
      <c r="D34">
        <v>2.1276595739999999</v>
      </c>
      <c r="E34">
        <v>21</v>
      </c>
      <c r="F34">
        <v>6</v>
      </c>
      <c r="G34">
        <v>1</v>
      </c>
      <c r="H34">
        <v>2</v>
      </c>
      <c r="I34">
        <v>0</v>
      </c>
      <c r="J34">
        <v>-16</v>
      </c>
      <c r="K34">
        <v>-4</v>
      </c>
      <c r="L34">
        <v>0</v>
      </c>
      <c r="M34">
        <v>-2</v>
      </c>
      <c r="N34">
        <v>0</v>
      </c>
      <c r="O34">
        <v>0.23809523799999999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282</v>
      </c>
      <c r="B35" t="s">
        <v>242</v>
      </c>
      <c r="C35">
        <v>1</v>
      </c>
      <c r="D35">
        <v>2.1276595739999999</v>
      </c>
      <c r="E35">
        <v>15</v>
      </c>
      <c r="F35">
        <v>4</v>
      </c>
      <c r="G35">
        <v>1</v>
      </c>
      <c r="H35">
        <v>1</v>
      </c>
      <c r="I35">
        <v>0</v>
      </c>
      <c r="J35">
        <v>-10</v>
      </c>
      <c r="K35">
        <v>-2</v>
      </c>
      <c r="L35">
        <v>0</v>
      </c>
      <c r="M35">
        <v>-1</v>
      </c>
      <c r="N35">
        <v>0</v>
      </c>
      <c r="O35">
        <v>0.33333333300000001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282</v>
      </c>
      <c r="B36" t="s">
        <v>239</v>
      </c>
      <c r="C36">
        <v>1</v>
      </c>
      <c r="D36">
        <v>2.1276595739999999</v>
      </c>
      <c r="E36">
        <v>13</v>
      </c>
      <c r="F36">
        <v>3</v>
      </c>
      <c r="G36">
        <v>1</v>
      </c>
      <c r="H36">
        <v>1</v>
      </c>
      <c r="I36">
        <v>0</v>
      </c>
      <c r="J36">
        <v>-8</v>
      </c>
      <c r="K36">
        <v>-1</v>
      </c>
      <c r="L36">
        <v>0</v>
      </c>
      <c r="M36">
        <v>-1</v>
      </c>
      <c r="N36">
        <v>0</v>
      </c>
      <c r="O36">
        <v>0.38461538499999998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282</v>
      </c>
      <c r="B37" s="13" t="s">
        <v>339</v>
      </c>
      <c r="C37">
        <v>1</v>
      </c>
      <c r="D37">
        <v>2.1276595739999999</v>
      </c>
      <c r="E37">
        <v>33</v>
      </c>
      <c r="F37">
        <v>8</v>
      </c>
      <c r="G37">
        <v>3</v>
      </c>
      <c r="H37">
        <v>2</v>
      </c>
      <c r="I37">
        <v>0</v>
      </c>
      <c r="J37">
        <v>-28</v>
      </c>
      <c r="K37">
        <v>-6</v>
      </c>
      <c r="L37">
        <v>-2</v>
      </c>
      <c r="M37">
        <v>-2</v>
      </c>
      <c r="N37">
        <v>0</v>
      </c>
      <c r="O37">
        <v>0.15151515199999999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282</v>
      </c>
      <c r="B38" t="s">
        <v>340</v>
      </c>
      <c r="C38">
        <v>1</v>
      </c>
      <c r="D38">
        <v>2.1276595739999999</v>
      </c>
      <c r="E38">
        <v>9</v>
      </c>
      <c r="F38">
        <v>2</v>
      </c>
      <c r="G38">
        <v>0</v>
      </c>
      <c r="H38">
        <v>1</v>
      </c>
      <c r="I38">
        <v>0</v>
      </c>
      <c r="J38">
        <v>-4</v>
      </c>
      <c r="K38">
        <v>0</v>
      </c>
      <c r="L38">
        <v>1</v>
      </c>
      <c r="M38">
        <v>-1</v>
      </c>
      <c r="N38">
        <v>0</v>
      </c>
      <c r="O38">
        <v>0.55555555599999995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282</v>
      </c>
      <c r="B39" t="s">
        <v>246</v>
      </c>
      <c r="C39">
        <v>1</v>
      </c>
      <c r="D39">
        <v>2.1276595739999999</v>
      </c>
      <c r="E39">
        <v>17</v>
      </c>
      <c r="F39">
        <v>4</v>
      </c>
      <c r="G39">
        <v>1</v>
      </c>
      <c r="H39">
        <v>1</v>
      </c>
      <c r="I39">
        <v>0</v>
      </c>
      <c r="J39">
        <v>-12</v>
      </c>
      <c r="K39">
        <v>-2</v>
      </c>
      <c r="L39">
        <v>0</v>
      </c>
      <c r="M39">
        <v>-1</v>
      </c>
      <c r="N39">
        <v>0</v>
      </c>
      <c r="O39">
        <v>0.29411764699999998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282</v>
      </c>
      <c r="B40" t="s">
        <v>247</v>
      </c>
      <c r="C40">
        <v>1</v>
      </c>
      <c r="D40">
        <v>2.1276595739999999</v>
      </c>
      <c r="E40">
        <v>17</v>
      </c>
      <c r="F40">
        <v>4</v>
      </c>
      <c r="G40">
        <v>1</v>
      </c>
      <c r="H40">
        <v>1</v>
      </c>
      <c r="I40">
        <v>0</v>
      </c>
      <c r="J40">
        <v>-12</v>
      </c>
      <c r="K40">
        <v>-2</v>
      </c>
      <c r="L40">
        <v>0</v>
      </c>
      <c r="M40">
        <v>-1</v>
      </c>
      <c r="N40">
        <v>0</v>
      </c>
      <c r="O40">
        <v>0.29411764699999998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282</v>
      </c>
      <c r="B41" t="s">
        <v>256</v>
      </c>
      <c r="C41">
        <v>1</v>
      </c>
      <c r="D41">
        <v>2.1276595739999999</v>
      </c>
      <c r="E41">
        <v>26</v>
      </c>
      <c r="F41">
        <v>7</v>
      </c>
      <c r="G41">
        <v>3</v>
      </c>
      <c r="H41">
        <v>1</v>
      </c>
      <c r="I41">
        <v>0</v>
      </c>
      <c r="J41">
        <v>-21</v>
      </c>
      <c r="K41">
        <v>-5</v>
      </c>
      <c r="L41">
        <v>-2</v>
      </c>
      <c r="M41">
        <v>-1</v>
      </c>
      <c r="N41">
        <v>0</v>
      </c>
      <c r="O41">
        <v>0.192307692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ht="14.5" customHeight="1" x14ac:dyDescent="0.35">
      <c r="A42" t="s">
        <v>282</v>
      </c>
      <c r="B42" t="s">
        <v>241</v>
      </c>
      <c r="C42">
        <v>1</v>
      </c>
      <c r="D42">
        <v>2.1276595739999999</v>
      </c>
      <c r="E42">
        <v>13</v>
      </c>
      <c r="F42">
        <v>6</v>
      </c>
      <c r="G42">
        <v>1</v>
      </c>
      <c r="H42">
        <v>0</v>
      </c>
      <c r="I42">
        <v>0</v>
      </c>
      <c r="J42">
        <v>-8</v>
      </c>
      <c r="K42">
        <v>-4</v>
      </c>
      <c r="L42">
        <v>0</v>
      </c>
      <c r="M42">
        <v>0</v>
      </c>
      <c r="N42">
        <v>0</v>
      </c>
      <c r="O42">
        <v>0.38461538499999998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282</v>
      </c>
      <c r="B43" t="s">
        <v>255</v>
      </c>
      <c r="C43">
        <v>1</v>
      </c>
      <c r="D43">
        <v>2.1276595739999999</v>
      </c>
      <c r="E43">
        <v>20</v>
      </c>
      <c r="F43">
        <v>8</v>
      </c>
      <c r="G43">
        <v>2</v>
      </c>
      <c r="H43">
        <v>0</v>
      </c>
      <c r="I43">
        <v>0</v>
      </c>
      <c r="J43">
        <v>-15</v>
      </c>
      <c r="K43">
        <v>-6</v>
      </c>
      <c r="L43">
        <v>-1</v>
      </c>
      <c r="M43">
        <v>0</v>
      </c>
      <c r="N43">
        <v>0</v>
      </c>
      <c r="O43">
        <v>0.25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73" ht="14.5" customHeight="1" x14ac:dyDescent="0.35"/>
    <row r="155" ht="14.5" customHeight="1" x14ac:dyDescent="0.35"/>
    <row r="159" ht="14.5" customHeight="1" x14ac:dyDescent="0.35"/>
    <row r="168" ht="14.5" customHeight="1" x14ac:dyDescent="0.35"/>
    <row r="170" ht="14.5" customHeight="1" x14ac:dyDescent="0.35"/>
    <row r="171" ht="14.5" customHeight="1" x14ac:dyDescent="0.35"/>
    <row r="172" ht="14.5" customHeight="1" x14ac:dyDescent="0.35"/>
    <row r="173" ht="14.5" customHeight="1" x14ac:dyDescent="0.35"/>
    <row r="176" ht="14.5" customHeight="1" x14ac:dyDescent="0.35"/>
    <row r="204" ht="14.5" customHeight="1" x14ac:dyDescent="0.35"/>
    <row r="256" ht="14.5" customHeight="1" x14ac:dyDescent="0.35"/>
    <row r="261" ht="14.5" customHeight="1" x14ac:dyDescent="0.35"/>
    <row r="263" ht="14.5" customHeight="1" x14ac:dyDescent="0.35"/>
    <row r="264" ht="14.5" customHeight="1" x14ac:dyDescent="0.35"/>
    <row r="266" ht="14.5" customHeight="1" x14ac:dyDescent="0.35"/>
    <row r="286" ht="14.5" customHeight="1" x14ac:dyDescent="0.35"/>
    <row r="287" ht="14.5" customHeight="1" x14ac:dyDescent="0.35"/>
    <row r="288" ht="14.5" customHeight="1" x14ac:dyDescent="0.35"/>
    <row r="289" ht="14.5" customHeight="1" x14ac:dyDescent="0.35"/>
    <row r="290" ht="14.5" customHeight="1" x14ac:dyDescent="0.35"/>
    <row r="291" ht="14.5" customHeight="1" x14ac:dyDescent="0.35"/>
    <row r="292" ht="14.5" customHeight="1" x14ac:dyDescent="0.35"/>
    <row r="294" ht="14.5" customHeight="1" x14ac:dyDescent="0.35"/>
    <row r="295" ht="14.5" customHeight="1" x14ac:dyDescent="0.35"/>
    <row r="296" ht="14.5" customHeight="1" x14ac:dyDescent="0.35"/>
    <row r="298" ht="14.5" customHeight="1" x14ac:dyDescent="0.35"/>
    <row r="305" ht="14.5" customHeight="1" x14ac:dyDescent="0.35"/>
    <row r="310" ht="14.5" customHeight="1" x14ac:dyDescent="0.35"/>
    <row r="324" ht="14.5" customHeight="1" x14ac:dyDescent="0.35"/>
    <row r="431" ht="14.5" customHeight="1" x14ac:dyDescent="0.35"/>
    <row r="489" ht="14.5" customHeight="1" x14ac:dyDescent="0.35"/>
    <row r="499" ht="14.5" customHeight="1" x14ac:dyDescent="0.35"/>
    <row r="503" ht="14.5" customHeight="1" x14ac:dyDescent="0.35"/>
    <row r="504" ht="14.5" customHeight="1" x14ac:dyDescent="0.35"/>
    <row r="568" ht="14.5" customHeight="1" x14ac:dyDescent="0.35"/>
    <row r="607" ht="14.5" customHeight="1" x14ac:dyDescent="0.35"/>
    <row r="620" ht="14.5" customHeight="1" x14ac:dyDescent="0.35"/>
    <row r="675" ht="14.5" customHeight="1" x14ac:dyDescent="0.35"/>
    <row r="693" ht="14.5" customHeight="1" x14ac:dyDescent="0.35"/>
    <row r="698" ht="14.5" customHeight="1" x14ac:dyDescent="0.35"/>
    <row r="699" ht="14.5" customHeight="1" x14ac:dyDescent="0.35"/>
    <row r="711" ht="14.5" customHeight="1" x14ac:dyDescent="0.35"/>
    <row r="751" ht="14.5" customHeight="1" x14ac:dyDescent="0.35"/>
    <row r="759" ht="14.5" customHeight="1" x14ac:dyDescent="0.35"/>
    <row r="760" ht="14.5" customHeight="1" x14ac:dyDescent="0.35"/>
    <row r="768" ht="14.5" customHeight="1" x14ac:dyDescent="0.35"/>
  </sheetData>
  <mergeCells count="3">
    <mergeCell ref="AD2:AI2"/>
    <mergeCell ref="AD6:AI6"/>
    <mergeCell ref="AD11:A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Both</vt:lpstr>
      <vt:lpstr>Correct</vt:lpstr>
      <vt:lpstr>Over</vt:lpstr>
      <vt:lpstr>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2024-01-03T21:37:49Z</dcterms:created>
  <dcterms:modified xsi:type="dcterms:W3CDTF">2024-06-28T18:24:26Z</dcterms:modified>
</cp:coreProperties>
</file>