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Raghu Machine\Data science\R\Flu\Flu\"/>
    </mc:Choice>
  </mc:AlternateContent>
  <xr:revisionPtr revIDLastSave="0" documentId="13_ncr:1_{5B46583B-31E5-4E31-B5DB-ECBCF045A17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Naive Bayes 1" sheetId="1" r:id="rId1"/>
    <sheet name="Naive Bayes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" i="2" l="1"/>
  <c r="C22" i="2"/>
  <c r="C20" i="2"/>
  <c r="C19" i="2"/>
  <c r="C18" i="2"/>
  <c r="O8" i="2"/>
  <c r="C15" i="2"/>
  <c r="C13" i="2"/>
  <c r="C12" i="2"/>
  <c r="N27" i="2"/>
  <c r="O7" i="2"/>
  <c r="M21" i="2"/>
  <c r="M19" i="2"/>
  <c r="M18" i="2"/>
  <c r="M17" i="2"/>
  <c r="M15" i="2"/>
  <c r="M14" i="2"/>
  <c r="M13" i="2"/>
  <c r="Q34" i="1"/>
  <c r="Q32" i="1"/>
  <c r="Q31" i="1"/>
  <c r="Q29" i="1"/>
  <c r="Q28" i="1"/>
  <c r="Q27" i="1"/>
  <c r="Q22" i="1"/>
  <c r="Q19" i="1"/>
  <c r="Q17" i="1"/>
  <c r="Q16" i="1"/>
  <c r="Q15" i="1"/>
</calcChain>
</file>

<file path=xl/sharedStrings.xml><?xml version="1.0" encoding="utf-8"?>
<sst xmlns="http://schemas.openxmlformats.org/spreadsheetml/2006/main" count="66" uniqueCount="54">
  <si>
    <t>Dependent Var - Stolen (yes/no)</t>
  </si>
  <si>
    <t xml:space="preserve">Independent Var - Color , Type &amp; Origin </t>
  </si>
  <si>
    <t>Step 1</t>
  </si>
  <si>
    <t xml:space="preserve">Create cross tabulation of independent var and dependent var </t>
  </si>
  <si>
    <t xml:space="preserve">Cross tabulation </t>
  </si>
  <si>
    <t xml:space="preserve">Stolen </t>
  </si>
  <si>
    <t xml:space="preserve">Yes </t>
  </si>
  <si>
    <t xml:space="preserve">No </t>
  </si>
  <si>
    <t xml:space="preserve">Red </t>
  </si>
  <si>
    <t>Yellow</t>
  </si>
  <si>
    <t xml:space="preserve">Row Total </t>
  </si>
  <si>
    <t xml:space="preserve">Sports </t>
  </si>
  <si>
    <t>SUV</t>
  </si>
  <si>
    <t xml:space="preserve">Domestic </t>
  </si>
  <si>
    <t>Imported</t>
  </si>
  <si>
    <t xml:space="preserve">Find Predicted probability if </t>
  </si>
  <si>
    <t>Color</t>
  </si>
  <si>
    <t>Type</t>
  </si>
  <si>
    <t xml:space="preserve">Orgin </t>
  </si>
  <si>
    <t>Red</t>
  </si>
  <si>
    <t>Suv</t>
  </si>
  <si>
    <t xml:space="preserve">P(Yes|Red,SUV,Domestic) </t>
  </si>
  <si>
    <t>P(Red/Yes)*p(Domestic/Yes)*p(SUV/Yes)</t>
  </si>
  <si>
    <t>P(Red/Yes)</t>
  </si>
  <si>
    <t>p(Domestic/Yes)</t>
  </si>
  <si>
    <t>p(SUV/Yes)</t>
  </si>
  <si>
    <t>p(likelihood of evidance )</t>
  </si>
  <si>
    <t>prior p(Yes)</t>
  </si>
  <si>
    <t>p(likelihood of evidance )*prior p(yes)</t>
  </si>
  <si>
    <t xml:space="preserve">P(No|Red,SUV,Domestic) </t>
  </si>
  <si>
    <t>P(Red/No)*p(Domestic/No)*p(SUV/No)</t>
  </si>
  <si>
    <t>P(Red/No)</t>
  </si>
  <si>
    <t>p(Domestic/No)</t>
  </si>
  <si>
    <t>p(SUV/No)</t>
  </si>
  <si>
    <t>prior p(No)</t>
  </si>
  <si>
    <t>p(likelihood of evidance )*prior p(No)</t>
  </si>
  <si>
    <t>No</t>
  </si>
  <si>
    <t>p(No|Red,SUV,Domestic)</t>
  </si>
  <si>
    <t xml:space="preserve">Predicted Probability that fruit is Banana if it is Long , Sweet &amp; Yellow </t>
  </si>
  <si>
    <t xml:space="preserve">Dependent Var has 3 classes </t>
  </si>
  <si>
    <t>p(Banana| Long,Sweet ,Yellow)</t>
  </si>
  <si>
    <t>p(Orange| Long,Sweet ,Yellow)</t>
  </si>
  <si>
    <t>p(other| Long,Sweet,Yellow)</t>
  </si>
  <si>
    <t xml:space="preserve">Class Prior probability </t>
  </si>
  <si>
    <t>p(y= Banana)</t>
  </si>
  <si>
    <t>p(y= Orange)</t>
  </si>
  <si>
    <t>p(y=other)</t>
  </si>
  <si>
    <t>p(liklehood of evidance)</t>
  </si>
  <si>
    <t>p(X1=Long|Orange)</t>
  </si>
  <si>
    <t>p(X2=Sweet|Orange)</t>
  </si>
  <si>
    <t>p(X3=Yellow|Orange)</t>
  </si>
  <si>
    <t>p(X1=Long|other)</t>
  </si>
  <si>
    <t>p(X2=Sweet|other)</t>
  </si>
  <si>
    <t>p(X3=Yellow|other)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</si>
</sst>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if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410085</xdr:colOff>
      <xdr:row>12</xdr:row>
      <xdr:rowOff>26994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0C7B9A-CB8E-414C-B930-E3E4E3EAE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067685" cy="2236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12</xdr:row>
      <xdr:rowOff>103090</xdr:rowOff>
    </xdr:from>
    <xdr:to>
      <xdr:col>6</xdr:col>
      <xdr:colOff>384685</xdr:colOff>
      <xdr:row>24</xdr:row>
      <xdr:rowOff>57639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83DC07-9454-4642-83B7-D0A464430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100" y="2312890"/>
          <a:ext cx="3877185" cy="21643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364268</xdr:colOff>
      <xdr:row>8</xdr:row>
      <xdr:rowOff>82550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D35327-831E-4CC4-9AD2-0058A1ACF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41068" cy="155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U34"/>
  <sheetViews>
    <sheetView topLeftCell="E13" workbookViewId="0">
      <selection activeCell="S21" sqref="S21"/>
    </sheetView>
  </sheetViews>
  <sheetFormatPr defaultRowHeight="14.5" x14ac:dyDescent="0.35"/>
  <cols>
    <col min="16" max="16" width="24.36328125" bestFit="1" customWidth="1"/>
  </cols>
  <sheetData>
    <row r="1" spans="9:21" x14ac:dyDescent="0.35">
      <c r="I1" t="s">
        <v>0</v>
      </c>
    </row>
    <row r="2" spans="9:21" x14ac:dyDescent="0.35">
      <c r="I2" t="s">
        <v>1</v>
      </c>
    </row>
    <row r="4" spans="9:21" x14ac:dyDescent="0.35">
      <c r="I4" t="s">
        <v>2</v>
      </c>
    </row>
    <row r="5" spans="9:21" x14ac:dyDescent="0.35">
      <c r="I5" t="s">
        <v>3</v>
      </c>
    </row>
    <row r="6" spans="9:21" x14ac:dyDescent="0.35">
      <c r="I6" t="s">
        <v>4</v>
      </c>
    </row>
    <row r="7" spans="9:21" x14ac:dyDescent="0.35">
      <c r="J7" s="1"/>
      <c r="K7" s="1"/>
      <c r="L7" s="1" t="s">
        <v>5</v>
      </c>
      <c r="M7" s="1"/>
      <c r="P7" t="s">
        <v>15</v>
      </c>
    </row>
    <row r="8" spans="9:21" x14ac:dyDescent="0.35">
      <c r="J8" s="1"/>
      <c r="K8" s="1" t="s">
        <v>6</v>
      </c>
      <c r="L8" s="1" t="s">
        <v>7</v>
      </c>
      <c r="M8" s="1" t="s">
        <v>10</v>
      </c>
    </row>
    <row r="9" spans="9:21" x14ac:dyDescent="0.35">
      <c r="J9" s="1" t="s">
        <v>8</v>
      </c>
      <c r="K9" s="1">
        <v>3</v>
      </c>
      <c r="L9" s="1">
        <v>2</v>
      </c>
      <c r="M9" s="1">
        <v>5</v>
      </c>
      <c r="P9" t="s">
        <v>16</v>
      </c>
      <c r="Q9" t="s">
        <v>17</v>
      </c>
      <c r="R9" t="s">
        <v>18</v>
      </c>
      <c r="S9" t="s">
        <v>5</v>
      </c>
    </row>
    <row r="10" spans="9:21" x14ac:dyDescent="0.35">
      <c r="J10" s="1" t="s">
        <v>9</v>
      </c>
      <c r="K10" s="1">
        <v>2</v>
      </c>
      <c r="L10" s="1">
        <v>3</v>
      </c>
      <c r="M10" s="1">
        <v>5</v>
      </c>
      <c r="P10" t="s">
        <v>19</v>
      </c>
      <c r="Q10" t="s">
        <v>20</v>
      </c>
      <c r="R10" t="s">
        <v>13</v>
      </c>
      <c r="S10" s="2" t="s">
        <v>36</v>
      </c>
      <c r="T10" s="2">
        <v>0.09</v>
      </c>
      <c r="U10" t="s">
        <v>37</v>
      </c>
    </row>
    <row r="11" spans="9:21" x14ac:dyDescent="0.35">
      <c r="J11" s="1"/>
      <c r="K11" s="1"/>
      <c r="L11" s="1"/>
      <c r="M11" s="1">
        <v>10</v>
      </c>
    </row>
    <row r="13" spans="9:21" x14ac:dyDescent="0.35">
      <c r="J13" s="1"/>
      <c r="K13" s="1"/>
      <c r="L13" s="1" t="s">
        <v>5</v>
      </c>
      <c r="M13" s="1"/>
      <c r="P13" t="s">
        <v>21</v>
      </c>
      <c r="Q13" t="s">
        <v>22</v>
      </c>
    </row>
    <row r="14" spans="9:21" x14ac:dyDescent="0.35">
      <c r="J14" s="1"/>
      <c r="K14" s="1" t="s">
        <v>6</v>
      </c>
      <c r="L14" s="1" t="s">
        <v>7</v>
      </c>
      <c r="M14" s="1" t="s">
        <v>10</v>
      </c>
    </row>
    <row r="15" spans="9:21" x14ac:dyDescent="0.35">
      <c r="J15" s="1" t="s">
        <v>11</v>
      </c>
      <c r="K15" s="1">
        <v>4</v>
      </c>
      <c r="L15" s="1">
        <v>2</v>
      </c>
      <c r="M15" s="1">
        <v>6</v>
      </c>
      <c r="P15" t="s">
        <v>23</v>
      </c>
      <c r="Q15">
        <f>(K9/M9)</f>
        <v>0.6</v>
      </c>
    </row>
    <row r="16" spans="9:21" x14ac:dyDescent="0.35">
      <c r="J16" s="1" t="s">
        <v>12</v>
      </c>
      <c r="K16" s="1">
        <v>1</v>
      </c>
      <c r="L16" s="1">
        <v>3</v>
      </c>
      <c r="M16" s="1">
        <v>4</v>
      </c>
      <c r="P16" t="s">
        <v>24</v>
      </c>
      <c r="Q16">
        <f>K21/M21</f>
        <v>0.4</v>
      </c>
    </row>
    <row r="17" spans="10:17" x14ac:dyDescent="0.35">
      <c r="J17" s="1"/>
      <c r="K17" s="1"/>
      <c r="L17" s="1"/>
      <c r="M17" s="1">
        <v>10</v>
      </c>
      <c r="P17" t="s">
        <v>25</v>
      </c>
      <c r="Q17">
        <f>K16/M16</f>
        <v>0.25</v>
      </c>
    </row>
    <row r="19" spans="10:17" x14ac:dyDescent="0.35">
      <c r="J19" s="1"/>
      <c r="K19" s="1"/>
      <c r="L19" s="1" t="s">
        <v>5</v>
      </c>
      <c r="M19" s="1"/>
      <c r="P19" t="s">
        <v>26</v>
      </c>
      <c r="Q19">
        <f>(Q15*Q16*Q17)</f>
        <v>0.06</v>
      </c>
    </row>
    <row r="20" spans="10:17" x14ac:dyDescent="0.35">
      <c r="J20" s="1"/>
      <c r="K20" s="1" t="s">
        <v>6</v>
      </c>
      <c r="L20" s="1" t="s">
        <v>7</v>
      </c>
      <c r="M20" s="1" t="s">
        <v>10</v>
      </c>
      <c r="P20" t="s">
        <v>27</v>
      </c>
      <c r="Q20">
        <v>0.5</v>
      </c>
    </row>
    <row r="21" spans="10:17" x14ac:dyDescent="0.35">
      <c r="J21" s="1" t="s">
        <v>13</v>
      </c>
      <c r="K21" s="1">
        <v>2</v>
      </c>
      <c r="L21" s="1">
        <v>3</v>
      </c>
      <c r="M21" s="1">
        <v>5</v>
      </c>
    </row>
    <row r="22" spans="10:17" x14ac:dyDescent="0.35">
      <c r="J22" s="1" t="s">
        <v>14</v>
      </c>
      <c r="K22" s="1">
        <v>3</v>
      </c>
      <c r="L22" s="1">
        <v>2</v>
      </c>
      <c r="M22" s="1">
        <v>5</v>
      </c>
      <c r="P22" t="s">
        <v>28</v>
      </c>
      <c r="Q22">
        <f>Q19*Q20</f>
        <v>0.03</v>
      </c>
    </row>
    <row r="23" spans="10:17" x14ac:dyDescent="0.35">
      <c r="J23" s="1"/>
      <c r="K23" s="1"/>
      <c r="L23" s="1"/>
      <c r="M23" s="1">
        <v>10</v>
      </c>
    </row>
    <row r="25" spans="10:17" x14ac:dyDescent="0.35">
      <c r="P25" t="s">
        <v>29</v>
      </c>
      <c r="Q25" t="s">
        <v>30</v>
      </c>
    </row>
    <row r="27" spans="10:17" x14ac:dyDescent="0.35">
      <c r="P27" t="s">
        <v>31</v>
      </c>
      <c r="Q27">
        <f>L9/M9</f>
        <v>0.4</v>
      </c>
    </row>
    <row r="28" spans="10:17" x14ac:dyDescent="0.35">
      <c r="P28" t="s">
        <v>32</v>
      </c>
      <c r="Q28">
        <f>L21/M21</f>
        <v>0.6</v>
      </c>
    </row>
    <row r="29" spans="10:17" x14ac:dyDescent="0.35">
      <c r="P29" t="s">
        <v>33</v>
      </c>
      <c r="Q29">
        <f>L16/M16</f>
        <v>0.75</v>
      </c>
    </row>
    <row r="31" spans="10:17" x14ac:dyDescent="0.35">
      <c r="P31" t="s">
        <v>26</v>
      </c>
      <c r="Q31">
        <f>(Q27*Q28*Q29)</f>
        <v>0.18</v>
      </c>
    </row>
    <row r="32" spans="10:17" x14ac:dyDescent="0.35">
      <c r="P32" t="s">
        <v>34</v>
      </c>
      <c r="Q32">
        <f>5/10</f>
        <v>0.5</v>
      </c>
    </row>
    <row r="34" spans="16:17" x14ac:dyDescent="0.35">
      <c r="P34" t="s">
        <v>35</v>
      </c>
      <c r="Q34">
        <f>Q31*Q32</f>
        <v>0.09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D0DD-C76E-494A-BC66-FC27BB64524F}">
  <dimension ref="A3:S27"/>
  <sheetViews>
    <sheetView tabSelected="1" workbookViewId="0">
      <selection activeCell="J15" sqref="J15"/>
    </sheetView>
  </sheetViews>
  <sheetFormatPr defaultRowHeight="14.5" x14ac:dyDescent="0.35"/>
  <cols>
    <col min="12" max="12" width="19.54296875" bestFit="1" customWidth="1"/>
  </cols>
  <sheetData>
    <row r="3" spans="1:19" x14ac:dyDescent="0.35">
      <c r="J3" s="3" t="s">
        <v>38</v>
      </c>
      <c r="K3" s="3"/>
      <c r="L3" s="3"/>
      <c r="M3" s="3"/>
      <c r="N3" s="3"/>
      <c r="O3" s="3"/>
      <c r="P3" s="3"/>
      <c r="Q3" s="3"/>
      <c r="R3" s="3"/>
      <c r="S3" s="3"/>
    </row>
    <row r="5" spans="1:19" x14ac:dyDescent="0.35">
      <c r="L5" s="3" t="s">
        <v>39</v>
      </c>
      <c r="M5" s="3"/>
      <c r="N5" s="3"/>
    </row>
    <row r="7" spans="1:19" x14ac:dyDescent="0.35">
      <c r="L7" s="3" t="s">
        <v>40</v>
      </c>
      <c r="M7" s="3"/>
      <c r="N7" s="3"/>
      <c r="O7" s="2">
        <f>M21*M13</f>
        <v>0.252</v>
      </c>
    </row>
    <row r="8" spans="1:19" x14ac:dyDescent="0.35">
      <c r="L8" s="3" t="s">
        <v>41</v>
      </c>
      <c r="M8" s="3"/>
      <c r="N8" s="3"/>
      <c r="O8">
        <f>C15*M14</f>
        <v>7.4999999999999997E-3</v>
      </c>
    </row>
    <row r="9" spans="1:19" x14ac:dyDescent="0.35">
      <c r="L9" s="3" t="s">
        <v>42</v>
      </c>
      <c r="M9" s="3"/>
      <c r="N9" s="3"/>
      <c r="O9">
        <f>C22*M15</f>
        <v>1.8750000000000003E-2</v>
      </c>
    </row>
    <row r="11" spans="1:19" x14ac:dyDescent="0.35">
      <c r="A11" t="s">
        <v>48</v>
      </c>
      <c r="C11">
        <v>0.05</v>
      </c>
    </row>
    <row r="12" spans="1:19" x14ac:dyDescent="0.35">
      <c r="A12" t="s">
        <v>49</v>
      </c>
      <c r="C12">
        <f>150/300</f>
        <v>0.5</v>
      </c>
      <c r="L12" t="s">
        <v>43</v>
      </c>
    </row>
    <row r="13" spans="1:19" x14ac:dyDescent="0.35">
      <c r="A13" t="s">
        <v>50</v>
      </c>
      <c r="C13">
        <f>300/300</f>
        <v>1</v>
      </c>
      <c r="L13" t="s">
        <v>44</v>
      </c>
      <c r="M13">
        <f>500/1000</f>
        <v>0.5</v>
      </c>
    </row>
    <row r="14" spans="1:19" x14ac:dyDescent="0.35">
      <c r="L14" t="s">
        <v>45</v>
      </c>
      <c r="M14">
        <f>300/1000</f>
        <v>0.3</v>
      </c>
    </row>
    <row r="15" spans="1:19" x14ac:dyDescent="0.35">
      <c r="A15" t="s">
        <v>47</v>
      </c>
      <c r="C15">
        <f>(C11*C12*C13)</f>
        <v>2.5000000000000001E-2</v>
      </c>
      <c r="L15" t="s">
        <v>46</v>
      </c>
      <c r="M15">
        <f>200/1000</f>
        <v>0.2</v>
      </c>
    </row>
    <row r="17" spans="1:14" x14ac:dyDescent="0.35">
      <c r="M17">
        <f>400/500</f>
        <v>0.8</v>
      </c>
    </row>
    <row r="18" spans="1:14" x14ac:dyDescent="0.35">
      <c r="A18" t="s">
        <v>51</v>
      </c>
      <c r="C18">
        <f>100/200</f>
        <v>0.5</v>
      </c>
      <c r="M18">
        <f>350/500</f>
        <v>0.7</v>
      </c>
    </row>
    <row r="19" spans="1:14" x14ac:dyDescent="0.35">
      <c r="A19" t="s">
        <v>52</v>
      </c>
      <c r="C19">
        <f>150/200</f>
        <v>0.75</v>
      </c>
      <c r="M19">
        <f>450/500</f>
        <v>0.9</v>
      </c>
    </row>
    <row r="20" spans="1:14" x14ac:dyDescent="0.35">
      <c r="A20" t="s">
        <v>53</v>
      </c>
      <c r="C20">
        <f>50/200</f>
        <v>0.25</v>
      </c>
    </row>
    <row r="21" spans="1:14" x14ac:dyDescent="0.35">
      <c r="M21">
        <f>(M17*M18*M19)</f>
        <v>0.504</v>
      </c>
    </row>
    <row r="22" spans="1:14" x14ac:dyDescent="0.35">
      <c r="A22" t="s">
        <v>47</v>
      </c>
      <c r="C22">
        <f>(C18*C19*C20)</f>
        <v>9.375E-2</v>
      </c>
    </row>
    <row r="27" spans="1:14" x14ac:dyDescent="0.35">
      <c r="N27">
        <f>L24:L29</f>
        <v>0</v>
      </c>
    </row>
  </sheetData>
  <mergeCells count="5">
    <mergeCell ref="J3:S3"/>
    <mergeCell ref="L5:N5"/>
    <mergeCell ref="L7:N7"/>
    <mergeCell ref="L8:N8"/>
    <mergeCell ref="L9:N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Naive Bayes 1</vt:lpstr>
      <vt:lpstr>Naive Bayes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Dharani S</cp:lastModifiedBy>
  <dcterms:created xsi:type="dcterms:W3CDTF">2015-06-05T18:17:20Z</dcterms:created>
  <dcterms:modified xsi:type="dcterms:W3CDTF">2022-01-30T09:14:25Z</dcterms:modified>
</cp:coreProperties>
</file>