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zha\OneDrive\Desktop\"/>
    </mc:Choice>
  </mc:AlternateContent>
  <xr:revisionPtr revIDLastSave="0" documentId="13_ncr:1_{5261A73F-43F8-40C3-AB51-50AC24313884}" xr6:coauthVersionLast="47" xr6:coauthVersionMax="47" xr10:uidLastSave="{00000000-0000-0000-0000-000000000000}"/>
  <bookViews>
    <workbookView xWindow="-108" yWindow="-108" windowWidth="23256" windowHeight="13176" activeTab="1" xr2:uid="{3CB69CF4-4E85-40B6-A0FF-D9ECFB87FC1C}"/>
  </bookViews>
  <sheets>
    <sheet name="Data Sheet" sheetId="1" r:id="rId1"/>
    <sheet name="Qn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B12" i="2"/>
  <c r="F20" i="2"/>
  <c r="B7" i="2"/>
  <c r="B10" i="2"/>
  <c r="O21" i="2"/>
  <c r="L21" i="2"/>
  <c r="B5" i="2"/>
  <c r="I21" i="2"/>
  <c r="D22" i="2"/>
  <c r="D23" i="2"/>
  <c r="D24" i="2"/>
  <c r="D25" i="2"/>
  <c r="D26" i="2"/>
  <c r="D27" i="2"/>
  <c r="D28" i="2"/>
  <c r="D29" i="2"/>
  <c r="D30" i="2"/>
  <c r="D21" i="2"/>
</calcChain>
</file>

<file path=xl/sharedStrings.xml><?xml version="1.0" encoding="utf-8"?>
<sst xmlns="http://schemas.openxmlformats.org/spreadsheetml/2006/main" count="146" uniqueCount="115">
  <si>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</si>
  <si>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</si>
  <si>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</si>
  <si>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</si>
  <si>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</si>
  <si>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</si>
  <si>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</si>
  <si>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</si>
  <si>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</si>
  <si>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</si>
  <si>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$200,000.00</t>
  </si>
  <si>
    <t>Robert</t>
  </si>
  <si>
    <t>$195,800.00</t>
  </si>
  <si>
    <t>P002</t>
  </si>
  <si>
    <t>Ontario</t>
  </si>
  <si>
    <t>$120,000.00</t>
  </si>
  <si>
    <t>Andy</t>
  </si>
  <si>
    <t>$118,200.00</t>
  </si>
  <si>
    <t>P003</t>
  </si>
  <si>
    <t>Los Angeles</t>
  </si>
  <si>
    <t>$300,000.00</t>
  </si>
  <si>
    <t>Sally</t>
  </si>
  <si>
    <t>$293,400.00</t>
  </si>
  <si>
    <t>P004</t>
  </si>
  <si>
    <t>$14,500.00</t>
  </si>
  <si>
    <t>John</t>
  </si>
  <si>
    <t>$14,239.00</t>
  </si>
  <si>
    <t>P005</t>
  </si>
  <si>
    <t>Nevada</t>
  </si>
  <si>
    <t>$20,000.00</t>
  </si>
  <si>
    <t>Ricardo</t>
  </si>
  <si>
    <t>$19,430.00</t>
  </si>
  <si>
    <t>P006</t>
  </si>
  <si>
    <t>$25,500.00</t>
  </si>
  <si>
    <t>Julie</t>
  </si>
  <si>
    <t>$24,625.35</t>
  </si>
  <si>
    <t>P007</t>
  </si>
  <si>
    <t>Florida</t>
  </si>
  <si>
    <t>$31,000.00</t>
  </si>
  <si>
    <t>Adriana</t>
  </si>
  <si>
    <t>$29,756.90</t>
  </si>
  <si>
    <t>P008</t>
  </si>
  <si>
    <t>New York</t>
  </si>
  <si>
    <t>$36,500.00</t>
  </si>
  <si>
    <t>Ady</t>
  </si>
  <si>
    <t>$34,824.65</t>
  </si>
  <si>
    <t>P009</t>
  </si>
  <si>
    <t>Portland</t>
  </si>
  <si>
    <t>$42,000.00</t>
  </si>
  <si>
    <t>Spencer</t>
  </si>
  <si>
    <t>$39,828.60</t>
  </si>
  <si>
    <t>P010</t>
  </si>
  <si>
    <t>$47,500.00</t>
  </si>
  <si>
    <t>Mark</t>
  </si>
  <si>
    <t>$44,768.75</t>
  </si>
  <si>
    <t>P011</t>
  </si>
  <si>
    <t>$53,000.00</t>
  </si>
  <si>
    <t>Michael</t>
  </si>
  <si>
    <t>$49,645.10</t>
  </si>
  <si>
    <t>P012</t>
  </si>
  <si>
    <t>$58,500.00</t>
  </si>
  <si>
    <t>Meven</t>
  </si>
  <si>
    <t>$54,457.65</t>
  </si>
  <si>
    <t>P013</t>
  </si>
  <si>
    <t>$64,000.00</t>
  </si>
  <si>
    <t>Steven</t>
  </si>
  <si>
    <t>$59,206.40</t>
  </si>
  <si>
    <t>P014</t>
  </si>
  <si>
    <t>$69,500.00</t>
  </si>
  <si>
    <t>$63,891.35</t>
  </si>
  <si>
    <t>P015</t>
  </si>
  <si>
    <t>$75,000.00</t>
  </si>
  <si>
    <t>$68,512.50</t>
  </si>
  <si>
    <t>P016</t>
  </si>
  <si>
    <t>$80,500.00</t>
  </si>
  <si>
    <t>$73,069.85</t>
  </si>
  <si>
    <t>P017</t>
  </si>
  <si>
    <t>$86,000.00</t>
  </si>
  <si>
    <t>$77,563.40</t>
  </si>
  <si>
    <t>P018</t>
  </si>
  <si>
    <t>$91,500.00</t>
  </si>
  <si>
    <t>$81,993.15</t>
  </si>
  <si>
    <t>P019</t>
  </si>
  <si>
    <t>$97,000.00</t>
  </si>
  <si>
    <t>$86,359.10</t>
  </si>
  <si>
    <t>P020</t>
  </si>
  <si>
    <t>$102,500.00</t>
  </si>
  <si>
    <t>$90,661.25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</si>
  <si>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</si>
  <si>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</si>
  <si>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</si>
  <si>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</si>
  <si>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</si>
  <si>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</si>
  <si>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</si>
  <si>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</si>
  <si>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</si>
  <si>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</si>
  <si>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</si>
  <si>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</si>
  <si>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</si>
  <si>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</si>
  <si>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</si>
  <si>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</si>
  <si>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</si>
  <si>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Level</t>
  </si>
  <si>
    <t>Net Income</t>
  </si>
  <si>
    <t>Position</t>
  </si>
  <si>
    <t>Total No. Product Data</t>
  </si>
  <si>
    <t>Column No of "City"</t>
  </si>
  <si>
    <t>Name: Patrizha Andrea Almarez</t>
  </si>
  <si>
    <t>Section: MExE-4105</t>
  </si>
  <si>
    <t>Sr-code: 20-04872</t>
  </si>
  <si>
    <t>Date: 09/13/23</t>
  </si>
  <si>
    <t>EXCERSIZE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</si>
</sst>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15" fontId="0" fillId="0" borderId="1" xfId="0" applyNumberFormat="1" applyBorder="1"/>
    <xf numFmtId="0" fontId="0" fillId="3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2" fillId="4" borderId="1" xfId="0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 applyAlignment="1">
      <alignment horizontal="left"/>
    </xf>
    <xf numFmtId="15" fontId="1" fillId="2" borderId="1" xfId="0" applyNumberFormat="1" applyFont="1" applyFill="1" applyBorder="1"/>
    <xf numFmtId="10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Border="1"/>
    <xf numFmtId="15" fontId="1" fillId="0" borderId="1" xfId="0" applyNumberFormat="1" applyFont="1" applyBorder="1" applyAlignment="1">
      <alignment horizontal="left"/>
    </xf>
    <xf numFmtId="15" fontId="1" fillId="0" borderId="1" xfId="0" applyNumberFormat="1" applyFont="1" applyBorder="1"/>
    <xf numFmtId="10" fontId="1" fillId="0" borderId="1" xfId="0" applyNumberFormat="1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EC36-4C3E-43F5-A59C-38EE2E4FE28E}">
  <dimension ref="A1:H24"/>
  <sheetViews>
    <sheetView workbookViewId="0">
      <selection activeCell="J16" sqref="J16"/>
    </sheetView>
  </sheetViews>
  <sheetFormatPr defaultRowHeight="14.4" x14ac:dyDescent="0.3"/>
  <cols>
    <col min="1" max="1" width="13.44140625" customWidth="1"/>
    <col min="2" max="2" width="19.6640625" customWidth="1"/>
    <col min="3" max="3" width="21.77734375" customWidth="1"/>
    <col min="4" max="4" width="14.77734375" customWidth="1"/>
    <col min="5" max="5" width="16.109375" customWidth="1"/>
    <col min="6" max="6" width="14.6640625" customWidth="1"/>
    <col min="7" max="7" width="13.77734375" customWidth="1"/>
    <col min="8" max="8" width="23.44140625" customWidth="1"/>
  </cols>
  <sheetData>
    <row r="1" spans="1:8" ht="15.6" x14ac:dyDescent="0.3">
      <c r="A1" s="6" t="s">
        <v>110</v>
      </c>
      <c r="B1" s="6"/>
      <c r="C1" s="6"/>
      <c r="D1" s="6"/>
      <c r="E1" s="6" t="s">
        <v>112</v>
      </c>
      <c r="F1" s="6"/>
      <c r="G1" s="6"/>
      <c r="H1" s="6"/>
    </row>
    <row r="2" spans="1:8" ht="15.6" x14ac:dyDescent="0.3">
      <c r="A2" s="6" t="s">
        <v>111</v>
      </c>
      <c r="B2" s="6"/>
      <c r="C2" s="6"/>
      <c r="D2" s="6"/>
      <c r="E2" s="6" t="s">
        <v>113</v>
      </c>
      <c r="F2" s="6"/>
      <c r="G2" s="6"/>
      <c r="H2" s="6"/>
    </row>
    <row r="3" spans="1:8" ht="24.6" x14ac:dyDescent="0.4">
      <c r="A3" s="7" t="s">
        <v>114</v>
      </c>
      <c r="B3" s="7"/>
      <c r="C3" s="7"/>
      <c r="D3" s="7"/>
      <c r="E3" s="7"/>
      <c r="F3" s="7"/>
      <c r="G3" s="7"/>
      <c r="H3" s="7"/>
    </row>
    <row r="4" spans="1:8" x14ac:dyDescent="0.3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</row>
    <row r="5" spans="1:8" x14ac:dyDescent="0.3">
      <c r="A5" s="11" t="s">
        <v>8</v>
      </c>
      <c r="B5" s="11" t="s">
        <v>9</v>
      </c>
      <c r="C5" s="11" t="s">
        <v>10</v>
      </c>
      <c r="D5" s="12">
        <v>43826</v>
      </c>
      <c r="E5" s="11" t="s">
        <v>11</v>
      </c>
      <c r="F5" s="13">
        <v>43823</v>
      </c>
      <c r="G5" s="14">
        <v>2.1000000000000001E-2</v>
      </c>
      <c r="H5" s="15" t="s">
        <v>12</v>
      </c>
    </row>
    <row r="6" spans="1:8" x14ac:dyDescent="0.3">
      <c r="A6" s="16" t="s">
        <v>13</v>
      </c>
      <c r="B6" s="16" t="s">
        <v>14</v>
      </c>
      <c r="C6" s="16" t="s">
        <v>15</v>
      </c>
      <c r="D6" s="17">
        <v>43940</v>
      </c>
      <c r="E6" s="16" t="s">
        <v>16</v>
      </c>
      <c r="F6" s="18">
        <v>43937</v>
      </c>
      <c r="G6" s="19">
        <v>1.4999999999999999E-2</v>
      </c>
      <c r="H6" s="20" t="s">
        <v>17</v>
      </c>
    </row>
    <row r="7" spans="1:8" x14ac:dyDescent="0.3">
      <c r="A7" s="11" t="s">
        <v>18</v>
      </c>
      <c r="B7" s="11" t="s">
        <v>19</v>
      </c>
      <c r="C7" s="11" t="s">
        <v>20</v>
      </c>
      <c r="D7" s="12">
        <v>43915</v>
      </c>
      <c r="E7" s="11" t="s">
        <v>21</v>
      </c>
      <c r="F7" s="13">
        <v>43912</v>
      </c>
      <c r="G7" s="14">
        <v>2.1999999999999999E-2</v>
      </c>
      <c r="H7" s="15" t="s">
        <v>22</v>
      </c>
    </row>
    <row r="8" spans="1:8" x14ac:dyDescent="0.3">
      <c r="A8" s="16" t="s">
        <v>23</v>
      </c>
      <c r="B8" s="16" t="s">
        <v>14</v>
      </c>
      <c r="C8" s="16" t="s">
        <v>24</v>
      </c>
      <c r="D8" s="17">
        <v>43982</v>
      </c>
      <c r="E8" s="16" t="s">
        <v>25</v>
      </c>
      <c r="F8" s="18">
        <v>43979</v>
      </c>
      <c r="G8" s="19">
        <v>1.7999999999999999E-2</v>
      </c>
      <c r="H8" s="20" t="s">
        <v>26</v>
      </c>
    </row>
    <row r="9" spans="1:8" x14ac:dyDescent="0.3">
      <c r="A9" s="11" t="s">
        <v>27</v>
      </c>
      <c r="B9" s="11" t="s">
        <v>28</v>
      </c>
      <c r="C9" s="11" t="s">
        <v>29</v>
      </c>
      <c r="D9" s="12">
        <v>44049</v>
      </c>
      <c r="E9" s="11" t="s">
        <v>30</v>
      </c>
      <c r="F9" s="13">
        <v>44046</v>
      </c>
      <c r="G9" s="14">
        <v>2.9000000000000001E-2</v>
      </c>
      <c r="H9" s="15" t="s">
        <v>31</v>
      </c>
    </row>
    <row r="10" spans="1:8" x14ac:dyDescent="0.3">
      <c r="A10" s="16" t="s">
        <v>32</v>
      </c>
      <c r="B10" s="16" t="s">
        <v>9</v>
      </c>
      <c r="C10" s="16" t="s">
        <v>33</v>
      </c>
      <c r="D10" s="17">
        <v>44116</v>
      </c>
      <c r="E10" s="16" t="s">
        <v>34</v>
      </c>
      <c r="F10" s="18">
        <v>44113</v>
      </c>
      <c r="G10" s="19">
        <v>3.4000000000000002E-2</v>
      </c>
      <c r="H10" s="20" t="s">
        <v>35</v>
      </c>
    </row>
    <row r="11" spans="1:8" x14ac:dyDescent="0.3">
      <c r="A11" s="11" t="s">
        <v>36</v>
      </c>
      <c r="B11" s="11" t="s">
        <v>37</v>
      </c>
      <c r="C11" s="11" t="s">
        <v>38</v>
      </c>
      <c r="D11" s="12">
        <v>44183</v>
      </c>
      <c r="E11" s="11" t="s">
        <v>39</v>
      </c>
      <c r="F11" s="13">
        <v>44180</v>
      </c>
      <c r="G11" s="14">
        <v>0.04</v>
      </c>
      <c r="H11" s="15" t="s">
        <v>40</v>
      </c>
    </row>
    <row r="12" spans="1:8" x14ac:dyDescent="0.3">
      <c r="A12" s="16" t="s">
        <v>41</v>
      </c>
      <c r="B12" s="16" t="s">
        <v>42</v>
      </c>
      <c r="C12" s="16" t="s">
        <v>43</v>
      </c>
      <c r="D12" s="17">
        <v>44250</v>
      </c>
      <c r="E12" s="16" t="s">
        <v>44</v>
      </c>
      <c r="F12" s="18">
        <v>44247</v>
      </c>
      <c r="G12" s="19">
        <v>4.5999999999999999E-2</v>
      </c>
      <c r="H12" s="20" t="s">
        <v>45</v>
      </c>
    </row>
    <row r="13" spans="1:8" x14ac:dyDescent="0.3">
      <c r="A13" s="11" t="s">
        <v>46</v>
      </c>
      <c r="B13" s="11" t="s">
        <v>47</v>
      </c>
      <c r="C13" s="11" t="s">
        <v>48</v>
      </c>
      <c r="D13" s="12">
        <v>44317</v>
      </c>
      <c r="E13" s="11" t="s">
        <v>49</v>
      </c>
      <c r="F13" s="13">
        <v>44314</v>
      </c>
      <c r="G13" s="14">
        <v>5.1999999999999998E-2</v>
      </c>
      <c r="H13" s="15" t="s">
        <v>50</v>
      </c>
    </row>
    <row r="14" spans="1:8" x14ac:dyDescent="0.3">
      <c r="A14" s="16" t="s">
        <v>51</v>
      </c>
      <c r="B14" s="16" t="s">
        <v>14</v>
      </c>
      <c r="C14" s="16" t="s">
        <v>52</v>
      </c>
      <c r="D14" s="17">
        <v>44384</v>
      </c>
      <c r="E14" s="16" t="s">
        <v>53</v>
      </c>
      <c r="F14" s="18">
        <v>44381</v>
      </c>
      <c r="G14" s="19">
        <v>5.8000000000000003E-2</v>
      </c>
      <c r="H14" s="20" t="s">
        <v>54</v>
      </c>
    </row>
    <row r="15" spans="1:8" x14ac:dyDescent="0.3">
      <c r="A15" s="11" t="s">
        <v>55</v>
      </c>
      <c r="B15" s="11" t="s">
        <v>37</v>
      </c>
      <c r="C15" s="11" t="s">
        <v>56</v>
      </c>
      <c r="D15" s="12">
        <v>44451</v>
      </c>
      <c r="E15" s="11" t="s">
        <v>57</v>
      </c>
      <c r="F15" s="13">
        <v>44448</v>
      </c>
      <c r="G15" s="14">
        <v>6.3E-2</v>
      </c>
      <c r="H15" s="15" t="s">
        <v>58</v>
      </c>
    </row>
    <row r="16" spans="1:8" x14ac:dyDescent="0.3">
      <c r="A16" s="16" t="s">
        <v>59</v>
      </c>
      <c r="B16" s="16" t="s">
        <v>37</v>
      </c>
      <c r="C16" s="16" t="s">
        <v>60</v>
      </c>
      <c r="D16" s="17">
        <v>44518</v>
      </c>
      <c r="E16" s="16" t="s">
        <v>61</v>
      </c>
      <c r="F16" s="18">
        <v>44515</v>
      </c>
      <c r="G16" s="19">
        <v>6.9000000000000006E-2</v>
      </c>
      <c r="H16" s="20" t="s">
        <v>62</v>
      </c>
    </row>
    <row r="17" spans="1:8" x14ac:dyDescent="0.3">
      <c r="A17" s="11" t="s">
        <v>63</v>
      </c>
      <c r="B17" s="11" t="s">
        <v>14</v>
      </c>
      <c r="C17" s="11" t="s">
        <v>64</v>
      </c>
      <c r="D17" s="12">
        <v>44585</v>
      </c>
      <c r="E17" s="11" t="s">
        <v>65</v>
      </c>
      <c r="F17" s="13">
        <v>44582</v>
      </c>
      <c r="G17" s="14">
        <v>7.4999999999999997E-2</v>
      </c>
      <c r="H17" s="15" t="s">
        <v>66</v>
      </c>
    </row>
    <row r="18" spans="1:8" x14ac:dyDescent="0.3">
      <c r="A18" s="16" t="s">
        <v>67</v>
      </c>
      <c r="B18" s="16" t="s">
        <v>9</v>
      </c>
      <c r="C18" s="16" t="s">
        <v>68</v>
      </c>
      <c r="D18" s="17">
        <v>44652</v>
      </c>
      <c r="E18" s="16"/>
      <c r="F18" s="18">
        <v>44649</v>
      </c>
      <c r="G18" s="19">
        <v>8.1000000000000003E-2</v>
      </c>
      <c r="H18" s="20" t="s">
        <v>69</v>
      </c>
    </row>
    <row r="19" spans="1:8" x14ac:dyDescent="0.3">
      <c r="A19" s="11" t="s">
        <v>70</v>
      </c>
      <c r="B19" s="11" t="s">
        <v>28</v>
      </c>
      <c r="C19" s="11" t="s">
        <v>71</v>
      </c>
      <c r="D19" s="12">
        <v>44719</v>
      </c>
      <c r="E19" s="11"/>
      <c r="F19" s="13">
        <v>44716</v>
      </c>
      <c r="G19" s="14">
        <v>8.6999999999999994E-2</v>
      </c>
      <c r="H19" s="15" t="s">
        <v>72</v>
      </c>
    </row>
    <row r="20" spans="1:8" x14ac:dyDescent="0.3">
      <c r="A20" s="16" t="s">
        <v>73</v>
      </c>
      <c r="B20" s="16" t="s">
        <v>28</v>
      </c>
      <c r="C20" s="16" t="s">
        <v>74</v>
      </c>
      <c r="D20" s="17">
        <v>44786</v>
      </c>
      <c r="E20" s="16"/>
      <c r="F20" s="18">
        <v>44783</v>
      </c>
      <c r="G20" s="19">
        <v>9.1999999999999998E-2</v>
      </c>
      <c r="H20" s="20" t="s">
        <v>75</v>
      </c>
    </row>
    <row r="21" spans="1:8" x14ac:dyDescent="0.3">
      <c r="A21" s="11" t="s">
        <v>76</v>
      </c>
      <c r="B21" s="11" t="s">
        <v>47</v>
      </c>
      <c r="C21" s="11" t="s">
        <v>77</v>
      </c>
      <c r="D21" s="12">
        <v>44853</v>
      </c>
      <c r="E21" s="11"/>
      <c r="F21" s="13">
        <v>44850</v>
      </c>
      <c r="G21" s="14">
        <v>9.8000000000000004E-2</v>
      </c>
      <c r="H21" s="15" t="s">
        <v>78</v>
      </c>
    </row>
    <row r="22" spans="1:8" x14ac:dyDescent="0.3">
      <c r="A22" s="16" t="s">
        <v>79</v>
      </c>
      <c r="B22" s="16" t="s">
        <v>9</v>
      </c>
      <c r="C22" s="16" t="s">
        <v>80</v>
      </c>
      <c r="D22" s="17">
        <v>44920</v>
      </c>
      <c r="E22" s="16"/>
      <c r="F22" s="18">
        <v>44917</v>
      </c>
      <c r="G22" s="19">
        <v>0.104</v>
      </c>
      <c r="H22" s="20" t="s">
        <v>81</v>
      </c>
    </row>
    <row r="23" spans="1:8" x14ac:dyDescent="0.3">
      <c r="A23" s="11" t="s">
        <v>82</v>
      </c>
      <c r="B23" s="11" t="s">
        <v>47</v>
      </c>
      <c r="C23" s="11" t="s">
        <v>83</v>
      </c>
      <c r="D23" s="12">
        <v>44987</v>
      </c>
      <c r="E23" s="11"/>
      <c r="F23" s="13">
        <v>44984</v>
      </c>
      <c r="G23" s="14">
        <v>0.11</v>
      </c>
      <c r="H23" s="15" t="s">
        <v>84</v>
      </c>
    </row>
    <row r="24" spans="1:8" x14ac:dyDescent="0.3">
      <c r="A24" s="16" t="s">
        <v>85</v>
      </c>
      <c r="B24" s="16" t="s">
        <v>42</v>
      </c>
      <c r="C24" s="16" t="s">
        <v>86</v>
      </c>
      <c r="D24" s="17">
        <v>45054</v>
      </c>
      <c r="E24" s="16"/>
      <c r="F24" s="18">
        <v>45051</v>
      </c>
      <c r="G24" s="19">
        <v>0.11600000000000001</v>
      </c>
      <c r="H24" s="20" t="s">
        <v>87</v>
      </c>
    </row>
  </sheetData>
  <mergeCells count="5">
    <mergeCell ref="A1:D1"/>
    <mergeCell ref="A2:D2"/>
    <mergeCell ref="E1:H1"/>
    <mergeCell ref="E2:H2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AD5F-FB4A-4342-B17D-4B4158240B1C}">
  <dimension ref="A2:O30"/>
  <sheetViews>
    <sheetView tabSelected="1" workbookViewId="0">
      <selection activeCell="B12" sqref="B12"/>
    </sheetView>
  </sheetViews>
  <sheetFormatPr defaultRowHeight="14.4" x14ac:dyDescent="0.3"/>
  <cols>
    <col min="1" max="1" width="5.44140625" customWidth="1"/>
    <col min="2" max="2" width="51.6640625" bestFit="1" customWidth="1"/>
    <col min="4" max="4" width="10.44140625" bestFit="1" customWidth="1"/>
    <col min="5" max="6" width="20" bestFit="1" customWidth="1"/>
    <col min="11" max="11" width="10.5546875" bestFit="1" customWidth="1"/>
    <col min="12" max="12" width="11" bestFit="1" customWidth="1"/>
    <col min="15" max="15" width="9.6640625" bestFit="1" customWidth="1"/>
  </cols>
  <sheetData>
    <row r="2" spans="1:2" x14ac:dyDescent="0.3">
      <c r="B2" t="s">
        <v>88</v>
      </c>
    </row>
    <row r="3" spans="1:2" x14ac:dyDescent="0.3">
      <c r="B3" t="s">
        <v>89</v>
      </c>
    </row>
    <row r="4" spans="1:2" x14ac:dyDescent="0.3">
      <c r="A4" s="1" t="s">
        <v>90</v>
      </c>
      <c r="B4" s="1" t="s">
        <v>91</v>
      </c>
    </row>
    <row r="5" spans="1:2" x14ac:dyDescent="0.3">
      <c r="A5" s="1"/>
      <c r="B5" s="8" t="str">
        <f>VLOOKUP(QnA!I20,'Data Sheet'!A5:H24,5,FALSE)</f>
        <v>Sally</v>
      </c>
    </row>
    <row r="6" spans="1:2" x14ac:dyDescent="0.3">
      <c r="A6" s="1" t="s">
        <v>92</v>
      </c>
      <c r="B6" s="1" t="s">
        <v>93</v>
      </c>
    </row>
    <row r="7" spans="1:2" x14ac:dyDescent="0.3">
      <c r="A7" s="1"/>
      <c r="B7" s="8" t="str">
        <f>INDEX('Data Sheet'!H5:H24,MATCH('Data Sheet'!A6,'Data Sheet'!A5:A24,0),0)</f>
        <v>$118,200.00</v>
      </c>
    </row>
    <row r="8" spans="1:2" x14ac:dyDescent="0.3">
      <c r="A8" s="1" t="s">
        <v>94</v>
      </c>
      <c r="B8" s="1" t="s">
        <v>95</v>
      </c>
    </row>
    <row r="9" spans="1:2" x14ac:dyDescent="0.3">
      <c r="A9" s="1"/>
      <c r="B9" s="9">
        <v>44515</v>
      </c>
    </row>
    <row r="10" spans="1:2" x14ac:dyDescent="0.3">
      <c r="A10" s="1"/>
      <c r="B10" s="8" t="str">
        <f>LOOKUP(O20,'Data Sheet'!F5:F24,'Data Sheet'!A5:A24)</f>
        <v>P012</v>
      </c>
    </row>
    <row r="11" spans="1:2" x14ac:dyDescent="0.3">
      <c r="A11" s="1" t="s">
        <v>96</v>
      </c>
      <c r="B11" s="1" t="s">
        <v>97</v>
      </c>
    </row>
    <row r="12" spans="1:2" x14ac:dyDescent="0.3">
      <c r="A12" s="1"/>
      <c r="B12" s="8">
        <f>COLUMNS('Data Sheet'!A5:A24)</f>
        <v>1</v>
      </c>
    </row>
    <row r="13" spans="1:2" x14ac:dyDescent="0.3">
      <c r="A13" s="1" t="s">
        <v>98</v>
      </c>
      <c r="B13" s="1" t="s">
        <v>99</v>
      </c>
    </row>
    <row r="15" spans="1:2" x14ac:dyDescent="0.3">
      <c r="A15" t="s">
        <v>100</v>
      </c>
      <c r="B15" s="3" t="s">
        <v>101</v>
      </c>
    </row>
    <row r="16" spans="1:2" x14ac:dyDescent="0.3">
      <c r="B16" s="1" t="s">
        <v>102</v>
      </c>
    </row>
    <row r="17" spans="2:15" x14ac:dyDescent="0.3">
      <c r="B17" s="1" t="s">
        <v>103</v>
      </c>
    </row>
    <row r="18" spans="2:15" x14ac:dyDescent="0.3">
      <c r="B18" s="1" t="s">
        <v>104</v>
      </c>
    </row>
    <row r="20" spans="2:15" x14ac:dyDescent="0.3">
      <c r="B20" s="1" t="s">
        <v>0</v>
      </c>
      <c r="C20" s="1" t="s">
        <v>6</v>
      </c>
      <c r="D20" s="1" t="s">
        <v>105</v>
      </c>
      <c r="E20" s="5" t="s">
        <v>108</v>
      </c>
      <c r="F20" s="1">
        <f>COLUMNS('Data Sheet'!A5:A24)</f>
        <v>1</v>
      </c>
      <c r="H20" s="5" t="s">
        <v>0</v>
      </c>
      <c r="I20" s="1" t="s">
        <v>18</v>
      </c>
      <c r="K20" s="5" t="s">
        <v>0</v>
      </c>
      <c r="L20" s="1" t="s">
        <v>13</v>
      </c>
      <c r="N20" s="5" t="s">
        <v>5</v>
      </c>
      <c r="O20" s="4">
        <v>44515</v>
      </c>
    </row>
    <row r="21" spans="2:15" x14ac:dyDescent="0.3">
      <c r="B21" s="1" t="s">
        <v>8</v>
      </c>
      <c r="C21" s="2">
        <v>2.1000000000000001E-2</v>
      </c>
      <c r="D21" s="1" t="str">
        <f>IF(C21&lt;=1.9%,"TAX LEVEL1",IF(C21&lt;=3%,"TAX LEVEL2",IF(C21&lt;=5.5%,"TAX LEVEL3")))</f>
        <v>TAX LEVEL2</v>
      </c>
      <c r="E21" s="5" t="s">
        <v>109</v>
      </c>
      <c r="F21" s="1">
        <f>COLUMN('Data Sheet'!B5:B24)</f>
        <v>2</v>
      </c>
      <c r="H21" s="5" t="s">
        <v>4</v>
      </c>
      <c r="I21" s="1" t="str">
        <f>VLOOKUP(QnA!I20,'Data Sheet'!A5:H24,5,FALSE)</f>
        <v>Sally</v>
      </c>
      <c r="K21" s="5" t="s">
        <v>106</v>
      </c>
      <c r="L21" s="1" t="str">
        <f>INDEX('Data Sheet'!H5:H24,MATCH('Data Sheet'!A6,'Data Sheet'!A5:A24,0),0)</f>
        <v>$118,200.00</v>
      </c>
      <c r="N21" s="5" t="s">
        <v>107</v>
      </c>
      <c r="O21" s="1" t="str">
        <f>LOOKUP(O20,'Data Sheet'!F5:F24,'Data Sheet'!A5:A24)</f>
        <v>P012</v>
      </c>
    </row>
    <row r="22" spans="2:15" x14ac:dyDescent="0.3">
      <c r="B22" s="1" t="s">
        <v>13</v>
      </c>
      <c r="C22" s="2">
        <v>1.4999999999999999E-2</v>
      </c>
      <c r="D22" s="1" t="str">
        <f t="shared" ref="D22:D30" si="0">IF(C22&lt;=1.9%,"TAX LEVEL1",IF(C22&lt;=3%,"TAX LEVEL2",IF(C22&lt;=5.5%,"TAX LEVEL3")))</f>
        <v>TAX LEVEL1</v>
      </c>
    </row>
    <row r="23" spans="2:15" x14ac:dyDescent="0.3">
      <c r="B23" s="1" t="s">
        <v>18</v>
      </c>
      <c r="C23" s="2">
        <v>2.1999999999999999E-2</v>
      </c>
      <c r="D23" s="1" t="str">
        <f t="shared" si="0"/>
        <v>TAX LEVEL2</v>
      </c>
    </row>
    <row r="24" spans="2:15" x14ac:dyDescent="0.3">
      <c r="B24" s="1" t="s">
        <v>23</v>
      </c>
      <c r="C24" s="2">
        <v>1.7999999999999999E-2</v>
      </c>
      <c r="D24" s="1" t="str">
        <f t="shared" si="0"/>
        <v>TAX LEVEL1</v>
      </c>
    </row>
    <row r="25" spans="2:15" x14ac:dyDescent="0.3">
      <c r="B25" s="1" t="s">
        <v>27</v>
      </c>
      <c r="C25" s="2">
        <v>2.9000000000000001E-2</v>
      </c>
      <c r="D25" s="1" t="str">
        <f t="shared" si="0"/>
        <v>TAX LEVEL2</v>
      </c>
    </row>
    <row r="26" spans="2:15" x14ac:dyDescent="0.3">
      <c r="B26" s="1" t="s">
        <v>32</v>
      </c>
      <c r="C26" s="2">
        <v>3.4000000000000002E-2</v>
      </c>
      <c r="D26" s="1" t="str">
        <f t="shared" si="0"/>
        <v>TAX LEVEL3</v>
      </c>
    </row>
    <row r="27" spans="2:15" x14ac:dyDescent="0.3">
      <c r="B27" s="1" t="s">
        <v>36</v>
      </c>
      <c r="C27" s="2">
        <v>0.04</v>
      </c>
      <c r="D27" s="1" t="str">
        <f t="shared" si="0"/>
        <v>TAX LEVEL3</v>
      </c>
    </row>
    <row r="28" spans="2:15" x14ac:dyDescent="0.3">
      <c r="B28" s="1" t="s">
        <v>41</v>
      </c>
      <c r="C28" s="2">
        <v>4.5999999999999999E-2</v>
      </c>
      <c r="D28" s="1" t="str">
        <f t="shared" si="0"/>
        <v>TAX LEVEL3</v>
      </c>
    </row>
    <row r="29" spans="2:15" x14ac:dyDescent="0.3">
      <c r="B29" s="1" t="s">
        <v>46</v>
      </c>
      <c r="C29" s="2">
        <v>5.1999999999999998E-2</v>
      </c>
      <c r="D29" s="1" t="str">
        <f t="shared" si="0"/>
        <v>TAX LEVEL3</v>
      </c>
    </row>
    <row r="30" spans="2:15" x14ac:dyDescent="0.3">
      <c r="B30" s="1" t="s">
        <v>51</v>
      </c>
      <c r="C30" s="2">
        <v>5.8000000000000003E-2</v>
      </c>
      <c r="D30" s="1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QnA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Patrizha Almarez</dc:creator>
  <cp:lastModifiedBy>Patrizha Almarez</cp:lastModifiedBy>
  <dcterms:created xsi:type="dcterms:W3CDTF">2023-09-12T16:41:59Z</dcterms:created>
  <dcterms:modified xsi:type="dcterms:W3CDTF">2023-09-13T13:36:01Z</dcterms:modified>
</cp:coreProperties>
</file>