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arpa/Downloads/"/>
    </mc:Choice>
  </mc:AlternateContent>
  <xr:revisionPtr revIDLastSave="0" documentId="13_ncr:1_{7BE3D732-ADFE-164A-A5F3-DDC36AD30BF9}" xr6:coauthVersionLast="47" xr6:coauthVersionMax="47" xr10:uidLastSave="{00000000-0000-0000-0000-000000000000}"/>
  <bookViews>
    <workbookView xWindow="1120" yWindow="1480" windowWidth="45060" windowHeight="24100" xr2:uid="{EC396179-DD95-6742-80DC-4134DA302D22}"/>
  </bookViews>
  <sheets>
    <sheet name="Table S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6" l="1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10" i="6"/>
</calcChain>
</file>

<file path=xl/sharedStrings.xml><?xml version="1.0" encoding="utf-8"?>
<sst xmlns="http://schemas.openxmlformats.org/spreadsheetml/2006/main" count="232" uniqueCount="152">
  <si>
    <t>19SL24</t>
  </si>
  <si>
    <t>19SL23</t>
  </si>
  <si>
    <t>19SL22</t>
  </si>
  <si>
    <t>19SL21</t>
  </si>
  <si>
    <t>19SL20</t>
  </si>
  <si>
    <t>19SL19</t>
  </si>
  <si>
    <t>19SL18</t>
  </si>
  <si>
    <t>19SL17</t>
  </si>
  <si>
    <t>19SL16</t>
  </si>
  <si>
    <t>19SL15</t>
  </si>
  <si>
    <t>19SL14</t>
  </si>
  <si>
    <t>19SL8</t>
  </si>
  <si>
    <t>19SL7</t>
  </si>
  <si>
    <t>19SL3</t>
  </si>
  <si>
    <t>19SL1</t>
  </si>
  <si>
    <t>18GP25</t>
  </si>
  <si>
    <t>18SL13</t>
  </si>
  <si>
    <t>18SL12</t>
  </si>
  <si>
    <t>18SL11</t>
  </si>
  <si>
    <t>18SL10</t>
  </si>
  <si>
    <t>18GP9</t>
  </si>
  <si>
    <t>18SL6</t>
  </si>
  <si>
    <t>18DZ5</t>
  </si>
  <si>
    <t>18SL4</t>
  </si>
  <si>
    <t>19SL2</t>
  </si>
  <si>
    <t>FR222N</t>
  </si>
  <si>
    <t>FR169N</t>
  </si>
  <si>
    <t>FR238N</t>
  </si>
  <si>
    <t>FR5N</t>
  </si>
  <si>
    <t>FR225N</t>
  </si>
  <si>
    <t>FR157N</t>
  </si>
  <si>
    <t>FR59N</t>
  </si>
  <si>
    <t>FR73N</t>
  </si>
  <si>
    <t>FR109N</t>
  </si>
  <si>
    <t>FR106N</t>
  </si>
  <si>
    <t>H24</t>
  </si>
  <si>
    <t>Singleton Rate</t>
  </si>
  <si>
    <t>H4</t>
  </si>
  <si>
    <t>H5</t>
  </si>
  <si>
    <t>H6</t>
  </si>
  <si>
    <t>H9</t>
  </si>
  <si>
    <t>H10</t>
  </si>
  <si>
    <t>H11</t>
  </si>
  <si>
    <t>H12</t>
  </si>
  <si>
    <t>H13</t>
  </si>
  <si>
    <t>H25</t>
  </si>
  <si>
    <t>H1</t>
  </si>
  <si>
    <t>H3</t>
  </si>
  <si>
    <t>H2</t>
  </si>
  <si>
    <t>H7</t>
  </si>
  <si>
    <t>H8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</si>
  <si>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</si>
  <si>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</si>
  <si>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</si>
  <si>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</si>
  <si>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</si>
  <si>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</si>
  <si>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</si>
  <si>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</si>
  <si>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</si>
  <si>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</si>
  <si>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Sex</t>
  </si>
  <si>
    <t>F</t>
  </si>
  <si>
    <t>Lund, Sweden</t>
  </si>
  <si>
    <t>Zealand, Denmark</t>
  </si>
  <si>
    <t>Passau, Germany</t>
  </si>
  <si>
    <t>Early 1800s</t>
  </si>
  <si>
    <t>Late 1800s</t>
  </si>
  <si>
    <t>Mid 1800s</t>
  </si>
  <si>
    <t>M</t>
  </si>
  <si>
    <t>MZLU Type 06716:3</t>
  </si>
  <si>
    <t>MZLU Type 06716:2</t>
  </si>
  <si>
    <t>MZLU-DIPT00047211</t>
  </si>
  <si>
    <t>MZLU-DIPT00047205</t>
  </si>
  <si>
    <t>MZLU-DIPT00047204</t>
  </si>
  <si>
    <t>MZLU-DIPT00047203</t>
  </si>
  <si>
    <t>MZLU-DIPT00047206</t>
  </si>
  <si>
    <t>MZLU-DIPT00047194</t>
  </si>
  <si>
    <t>MZLU-DIPT00047195</t>
  </si>
  <si>
    <t>MZLU-DIPT00047196</t>
  </si>
  <si>
    <t>MZLU-DIPT00047197</t>
  </si>
  <si>
    <t>MZLU-DIPT00047198</t>
  </si>
  <si>
    <t>MZLU-DIPT00047207</t>
  </si>
  <si>
    <t>MZLU-DIPT00047208</t>
  </si>
  <si>
    <t>MZLU-DIPT00047202</t>
  </si>
  <si>
    <t>MZLU-DIPT00047199</t>
  </si>
  <si>
    <t>MZLU-DIPT00047200</t>
  </si>
  <si>
    <t>MZLU-DIPT00047201</t>
  </si>
  <si>
    <t>SRS17057703</t>
  </si>
  <si>
    <t>SRS17057702</t>
  </si>
  <si>
    <t>SRS17057701</t>
  </si>
  <si>
    <t>SRS17057700</t>
  </si>
  <si>
    <t>SRS17057698</t>
  </si>
  <si>
    <t>SRS17057697</t>
  </si>
  <si>
    <t>SRS17057696</t>
  </si>
  <si>
    <t>SRS17057694</t>
  </si>
  <si>
    <t>SRS17057695</t>
  </si>
  <si>
    <t>SRS17057692</t>
  </si>
  <si>
    <t>SRS17057691</t>
  </si>
  <si>
    <t>SRS17057693</t>
  </si>
  <si>
    <t>SRS17057688</t>
  </si>
  <si>
    <t>SRS17057690</t>
  </si>
  <si>
    <t>SRS17057689</t>
  </si>
  <si>
    <t>SRS17057707</t>
  </si>
  <si>
    <t>SRS17057710</t>
  </si>
  <si>
    <t>SRS17057704</t>
  </si>
  <si>
    <t>SRS17057705</t>
  </si>
  <si>
    <t>SRS17057706</t>
  </si>
  <si>
    <t>SRS17057709</t>
  </si>
  <si>
    <t>SRS17057708</t>
  </si>
  <si>
    <t>SRS17057687</t>
  </si>
  <si>
    <t>SRS17057686</t>
  </si>
  <si>
    <t>SRS17057699</t>
  </si>
  <si>
    <t>C.F. Fallen</t>
  </si>
  <si>
    <t>J. Waltl</t>
  </si>
  <si>
    <t>J.W. Zetterstedt</t>
  </si>
  <si>
    <t>R.W.T. Schlick</t>
  </si>
  <si>
    <t>NHRS-BYWS000002862</t>
  </si>
  <si>
    <t>NHRS-BYWS000002863</t>
  </si>
  <si>
    <t>NHRS-BYWS000002864</t>
  </si>
  <si>
    <t>NHRS-BYWS000002865</t>
  </si>
  <si>
    <t>Småland, Sweden (but inferred to be Lund)</t>
  </si>
  <si>
    <t>Singleton AT</t>
  </si>
  <si>
    <t>Depth Autosomal Arm Average</t>
  </si>
  <si>
    <t>Depth Genomic Average</t>
  </si>
  <si>
    <t>Depth X Average</t>
  </si>
  <si>
    <t>% of 150 bp reads (else 50 bp)</t>
  </si>
  <si>
    <t>Fragment Length Average (bp)</t>
  </si>
  <si>
    <t>Coverage (Genome-wide %)</t>
  </si>
  <si>
    <t>Called Sites</t>
  </si>
  <si>
    <t>ID of Genome/Sample</t>
  </si>
  <si>
    <t>Singletons</t>
  </si>
  <si>
    <t>Table S1.  Sample Information and Genomic Sequencing Statistics</t>
  </si>
  <si>
    <t xml:space="preserve">Available collection information is given for each museum specimen.  </t>
  </si>
  <si>
    <t>All early 1800s Sweden flies (including the one labelled Småland) were ultimately inferred to have come from the same collection event.</t>
  </si>
  <si>
    <t>Attribution</t>
  </si>
  <si>
    <t>S.I. Ljungh</t>
  </si>
  <si>
    <t>The sex of each specimen was inferred from the relative levels of sequencing depth on the X chromosome and the autosomes.</t>
  </si>
  <si>
    <t>Sequencing statistics including read count and lengths, depth of coverage, genomic coverage, singleton rate, and proportion of singletons with A or T are also given.</t>
  </si>
  <si>
    <t>Sample 19SL2 was excluded from most analyses because of its low sequencing depth and genomic coverage.</t>
  </si>
  <si>
    <t>Genomic characteristics of a representative set of genomes from modern material (from Lyon, France - Lack et al. 2016 MBE) are provided, as depicted in Figure 1.</t>
  </si>
  <si>
    <t>ZMC29702</t>
  </si>
  <si>
    <t>ZMC29701</t>
  </si>
  <si>
    <t>ZMC29703</t>
  </si>
  <si>
    <t>Museum Voucher</t>
  </si>
  <si>
    <t>Collection Date</t>
  </si>
  <si>
    <t>Collection Location</t>
  </si>
  <si>
    <t>SRA Identifier</t>
  </si>
  <si>
    <t>SRA ID</t>
  </si>
  <si>
    <t>Total Reads</t>
  </si>
  <si>
    <t>Coverage 150</t>
  </si>
  <si>
    <t>Coverage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</si>
</sst>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11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9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14DD-BBFA-1549-8150-3AE39F0C45B8}">
  <dimension ref="A1:W44"/>
  <sheetViews>
    <sheetView tabSelected="1" workbookViewId="0">
      <selection activeCell="L32" sqref="L32"/>
    </sheetView>
  </sheetViews>
  <sheetFormatPr baseColWidth="10" defaultRowHeight="16" x14ac:dyDescent="0.2"/>
  <cols>
    <col min="1" max="1" width="7.6640625" customWidth="1"/>
    <col min="2" max="2" width="5" customWidth="1"/>
    <col min="3" max="3" width="20.6640625" customWidth="1"/>
    <col min="4" max="4" width="11" customWidth="1"/>
    <col min="5" max="5" width="19.5" customWidth="1"/>
    <col min="6" max="6" width="14.1640625" customWidth="1"/>
    <col min="7" max="7" width="13" customWidth="1"/>
    <col min="8" max="8" width="7" customWidth="1"/>
    <col min="9" max="9" width="10.1640625" customWidth="1"/>
    <col min="10" max="10" width="10.33203125" customWidth="1"/>
    <col min="11" max="11" width="8.5" customWidth="1"/>
    <col min="12" max="12" width="9.1640625" customWidth="1"/>
    <col min="13" max="13" width="9.6640625" customWidth="1"/>
    <col min="14" max="14" width="9.83203125" customWidth="1"/>
    <col min="15" max="15" width="8.5" style="2" customWidth="1"/>
    <col min="16" max="16" width="8" customWidth="1"/>
    <col min="18" max="18" width="9.1640625" customWidth="1"/>
    <col min="19" max="19" width="9.83203125" customWidth="1"/>
    <col min="22" max="22" width="11.1640625" bestFit="1" customWidth="1"/>
  </cols>
  <sheetData>
    <row r="1" spans="1:23" x14ac:dyDescent="0.2">
      <c r="A1" s="4" t="s">
        <v>132</v>
      </c>
    </row>
    <row r="2" spans="1:23" x14ac:dyDescent="0.2">
      <c r="A2" t="s">
        <v>133</v>
      </c>
    </row>
    <row r="3" spans="1:23" x14ac:dyDescent="0.2">
      <c r="A3" t="s">
        <v>134</v>
      </c>
    </row>
    <row r="4" spans="1:23" x14ac:dyDescent="0.2">
      <c r="A4" t="s">
        <v>138</v>
      </c>
    </row>
    <row r="5" spans="1:23" x14ac:dyDescent="0.2">
      <c r="A5" t="s">
        <v>139</v>
      </c>
    </row>
    <row r="6" spans="1:23" x14ac:dyDescent="0.2">
      <c r="A6" t="s">
        <v>137</v>
      </c>
    </row>
    <row r="7" spans="1:23" x14ac:dyDescent="0.2">
      <c r="A7" t="s">
        <v>140</v>
      </c>
    </row>
    <row r="9" spans="1:23" x14ac:dyDescent="0.2">
      <c r="A9" s="4" t="s">
        <v>130</v>
      </c>
      <c r="B9" s="4" t="s">
        <v>61</v>
      </c>
      <c r="C9" s="4" t="s">
        <v>144</v>
      </c>
      <c r="D9" s="4" t="s">
        <v>145</v>
      </c>
      <c r="E9" s="4" t="s">
        <v>146</v>
      </c>
      <c r="F9" s="4" t="s">
        <v>135</v>
      </c>
      <c r="G9" s="4" t="s">
        <v>147</v>
      </c>
      <c r="H9" s="4" t="s">
        <v>148</v>
      </c>
      <c r="I9" s="4" t="s">
        <v>149</v>
      </c>
      <c r="J9" s="4" t="s">
        <v>126</v>
      </c>
      <c r="K9" s="4" t="s">
        <v>127</v>
      </c>
      <c r="L9" s="4" t="s">
        <v>124</v>
      </c>
      <c r="M9" s="4" t="s">
        <v>125</v>
      </c>
      <c r="N9" s="4" t="s">
        <v>123</v>
      </c>
      <c r="O9" s="17" t="s">
        <v>128</v>
      </c>
      <c r="P9" s="4" t="s">
        <v>130</v>
      </c>
      <c r="Q9" s="4" t="s">
        <v>129</v>
      </c>
      <c r="R9" s="4" t="s">
        <v>131</v>
      </c>
      <c r="S9" s="10" t="s">
        <v>36</v>
      </c>
      <c r="T9" s="4" t="s">
        <v>122</v>
      </c>
      <c r="V9" s="4" t="s">
        <v>150</v>
      </c>
      <c r="W9" s="4" t="s">
        <v>151</v>
      </c>
    </row>
    <row r="10" spans="1:23" x14ac:dyDescent="0.2">
      <c r="A10" t="s">
        <v>19</v>
      </c>
      <c r="B10" t="s">
        <v>69</v>
      </c>
      <c r="C10" t="s">
        <v>117</v>
      </c>
      <c r="D10" t="s">
        <v>66</v>
      </c>
      <c r="E10" t="s">
        <v>63</v>
      </c>
      <c r="F10" t="s">
        <v>113</v>
      </c>
      <c r="G10" t="s">
        <v>103</v>
      </c>
      <c r="H10" t="s">
        <v>41</v>
      </c>
      <c r="I10">
        <v>163156274</v>
      </c>
      <c r="J10" s="2">
        <v>0.21229999999999999</v>
      </c>
      <c r="K10" s="6">
        <v>48.764789999999998</v>
      </c>
      <c r="L10" s="5">
        <v>18.847984799999999</v>
      </c>
      <c r="M10" s="5">
        <v>9.4703599999999994</v>
      </c>
      <c r="N10" s="5">
        <v>21.192391000000001</v>
      </c>
      <c r="O10" s="2">
        <v>0.90136784000000003</v>
      </c>
      <c r="P10" t="s">
        <v>19</v>
      </c>
      <c r="Q10">
        <v>107376682.40000001</v>
      </c>
      <c r="R10">
        <v>5700</v>
      </c>
      <c r="S10" s="1">
        <v>5.3084200000000002E-5</v>
      </c>
      <c r="T10">
        <v>0.70220000000000005</v>
      </c>
      <c r="V10">
        <f>(J10*I10*150)/180000000</f>
        <v>28.865064141833326</v>
      </c>
      <c r="W10">
        <f>V10*2/3</f>
        <v>19.243376094555551</v>
      </c>
    </row>
    <row r="11" spans="1:23" x14ac:dyDescent="0.2">
      <c r="A11" t="s">
        <v>18</v>
      </c>
      <c r="B11" t="s">
        <v>69</v>
      </c>
      <c r="C11" t="s">
        <v>118</v>
      </c>
      <c r="D11" t="s">
        <v>66</v>
      </c>
      <c r="E11" t="s">
        <v>63</v>
      </c>
      <c r="F11" t="s">
        <v>113</v>
      </c>
      <c r="G11" t="s">
        <v>102</v>
      </c>
      <c r="H11" t="s">
        <v>42</v>
      </c>
      <c r="I11">
        <v>180437232</v>
      </c>
      <c r="J11" s="2">
        <v>0.1522</v>
      </c>
      <c r="K11" s="6">
        <v>46.861899999999999</v>
      </c>
      <c r="L11" s="5">
        <v>17.347370000000002</v>
      </c>
      <c r="M11" s="5">
        <v>9.1075700000000008</v>
      </c>
      <c r="N11" s="5">
        <v>19.407319999999999</v>
      </c>
      <c r="O11" s="2">
        <v>0.89794558000000002</v>
      </c>
      <c r="P11" t="s">
        <v>18</v>
      </c>
      <c r="Q11">
        <v>106971981.5</v>
      </c>
      <c r="R11">
        <v>7003</v>
      </c>
      <c r="S11" s="1">
        <v>6.5465700000000006E-5</v>
      </c>
      <c r="T11">
        <v>0.71530000000000005</v>
      </c>
      <c r="V11">
        <f t="shared" ref="V11:V34" si="0">(J11*I11*150)/180000000</f>
        <v>22.885455592</v>
      </c>
      <c r="W11">
        <f t="shared" ref="W11:W34" si="1">V11*2/3</f>
        <v>15.256970394666666</v>
      </c>
    </row>
    <row r="12" spans="1:23" x14ac:dyDescent="0.2">
      <c r="A12" t="s">
        <v>17</v>
      </c>
      <c r="B12" t="s">
        <v>62</v>
      </c>
      <c r="C12" t="s">
        <v>119</v>
      </c>
      <c r="D12" t="s">
        <v>66</v>
      </c>
      <c r="E12" t="s">
        <v>63</v>
      </c>
      <c r="F12" t="s">
        <v>113</v>
      </c>
      <c r="G12" t="s">
        <v>101</v>
      </c>
      <c r="H12" t="s">
        <v>43</v>
      </c>
      <c r="I12">
        <v>128458868</v>
      </c>
      <c r="J12" s="2">
        <v>0.16139999999999999</v>
      </c>
      <c r="K12" s="6">
        <v>44.778129999999997</v>
      </c>
      <c r="L12" s="5">
        <v>8.562106</v>
      </c>
      <c r="M12" s="5">
        <v>8.5044400000000007</v>
      </c>
      <c r="N12" s="5">
        <v>8.5765224999999994</v>
      </c>
      <c r="O12" s="2">
        <v>0.90283040000000003</v>
      </c>
      <c r="P12" t="s">
        <v>17</v>
      </c>
      <c r="Q12">
        <v>107590935.90000001</v>
      </c>
      <c r="R12">
        <v>4583</v>
      </c>
      <c r="S12" s="1">
        <v>4.2596499999999998E-5</v>
      </c>
      <c r="T12">
        <v>0.76060000000000005</v>
      </c>
      <c r="V12">
        <f t="shared" si="0"/>
        <v>17.277717745999997</v>
      </c>
      <c r="W12">
        <f t="shared" si="1"/>
        <v>11.518478497333332</v>
      </c>
    </row>
    <row r="13" spans="1:23" x14ac:dyDescent="0.2">
      <c r="A13" t="s">
        <v>16</v>
      </c>
      <c r="B13" t="s">
        <v>69</v>
      </c>
      <c r="C13" t="s">
        <v>120</v>
      </c>
      <c r="D13" t="s">
        <v>66</v>
      </c>
      <c r="E13" t="s">
        <v>63</v>
      </c>
      <c r="F13" t="s">
        <v>113</v>
      </c>
      <c r="G13" t="s">
        <v>100</v>
      </c>
      <c r="H13" t="s">
        <v>44</v>
      </c>
      <c r="I13">
        <v>120114721</v>
      </c>
      <c r="J13" s="2">
        <v>0.26929999999999998</v>
      </c>
      <c r="K13" s="6">
        <v>47.517969999999998</v>
      </c>
      <c r="L13" s="5">
        <v>11.758621999999999</v>
      </c>
      <c r="M13" s="5">
        <v>7.57402</v>
      </c>
      <c r="N13" s="5">
        <v>12.8047725</v>
      </c>
      <c r="O13" s="2">
        <v>0.89002370000000008</v>
      </c>
      <c r="P13" t="s">
        <v>16</v>
      </c>
      <c r="Q13">
        <v>106055452.90000001</v>
      </c>
      <c r="R13">
        <v>7262</v>
      </c>
      <c r="S13" s="1">
        <v>6.8473599999999994E-5</v>
      </c>
      <c r="T13">
        <v>0.77139999999999997</v>
      </c>
      <c r="V13">
        <f t="shared" si="0"/>
        <v>26.955745304416666</v>
      </c>
      <c r="W13">
        <f t="shared" si="1"/>
        <v>17.970496869611111</v>
      </c>
    </row>
    <row r="14" spans="1:23" x14ac:dyDescent="0.2">
      <c r="A14" t="s">
        <v>23</v>
      </c>
      <c r="B14" t="s">
        <v>62</v>
      </c>
      <c r="C14" s="8" t="s">
        <v>70</v>
      </c>
      <c r="D14" t="s">
        <v>66</v>
      </c>
      <c r="E14" t="s">
        <v>63</v>
      </c>
      <c r="F14" t="s">
        <v>115</v>
      </c>
      <c r="G14" t="s">
        <v>109</v>
      </c>
      <c r="H14" t="s">
        <v>37</v>
      </c>
      <c r="I14">
        <v>52243901</v>
      </c>
      <c r="J14" s="2">
        <v>0.27689999999999998</v>
      </c>
      <c r="K14" s="6">
        <v>44.539389999999997</v>
      </c>
      <c r="L14" s="5">
        <v>6.1874960000000003</v>
      </c>
      <c r="M14" s="5">
        <v>6.3196300000000001</v>
      </c>
      <c r="N14" s="5">
        <v>6.1544625000000002</v>
      </c>
      <c r="O14" s="2">
        <v>0.72055854000000008</v>
      </c>
      <c r="P14" t="s">
        <v>23</v>
      </c>
      <c r="Q14">
        <v>85868017.640000001</v>
      </c>
      <c r="R14">
        <v>20813</v>
      </c>
      <c r="S14" s="1">
        <v>2.42384E-4</v>
      </c>
      <c r="T14">
        <v>0.79200000000000004</v>
      </c>
      <c r="V14">
        <f t="shared" si="0"/>
        <v>12.055280155749999</v>
      </c>
      <c r="W14">
        <f t="shared" si="1"/>
        <v>8.0368534371666662</v>
      </c>
    </row>
    <row r="15" spans="1:23" x14ac:dyDescent="0.2">
      <c r="A15" t="s">
        <v>21</v>
      </c>
      <c r="B15" t="s">
        <v>62</v>
      </c>
      <c r="C15" s="8" t="s">
        <v>71</v>
      </c>
      <c r="D15" t="s">
        <v>66</v>
      </c>
      <c r="E15" t="s">
        <v>121</v>
      </c>
      <c r="F15" t="s">
        <v>136</v>
      </c>
      <c r="G15" t="s">
        <v>107</v>
      </c>
      <c r="H15" t="s">
        <v>39</v>
      </c>
      <c r="I15">
        <v>28358404</v>
      </c>
      <c r="J15" s="2">
        <v>0.27600000000000002</v>
      </c>
      <c r="K15" s="6">
        <v>45.280439999999999</v>
      </c>
      <c r="L15" s="5">
        <v>5.5126721999999999</v>
      </c>
      <c r="M15" s="5">
        <v>5.8105510000000002</v>
      </c>
      <c r="N15" s="5">
        <v>5.4382024999999992</v>
      </c>
      <c r="O15" s="2">
        <v>0.54319819999999996</v>
      </c>
      <c r="P15" t="s">
        <v>21</v>
      </c>
      <c r="Q15">
        <v>64728344.880000003</v>
      </c>
      <c r="R15">
        <v>47479</v>
      </c>
      <c r="S15" s="1">
        <v>7.3351199999999997E-4</v>
      </c>
      <c r="T15">
        <v>0.83120000000000005</v>
      </c>
      <c r="V15">
        <f t="shared" si="0"/>
        <v>6.5224329200000009</v>
      </c>
      <c r="W15">
        <f t="shared" si="1"/>
        <v>4.3482886133333336</v>
      </c>
    </row>
    <row r="16" spans="1:23" x14ac:dyDescent="0.2">
      <c r="A16" t="s">
        <v>20</v>
      </c>
      <c r="B16" t="s">
        <v>62</v>
      </c>
      <c r="C16" s="8" t="s">
        <v>143</v>
      </c>
      <c r="D16" t="s">
        <v>68</v>
      </c>
      <c r="E16" t="s">
        <v>65</v>
      </c>
      <c r="F16" t="s">
        <v>114</v>
      </c>
      <c r="G16" t="s">
        <v>104</v>
      </c>
      <c r="H16" t="s">
        <v>40</v>
      </c>
      <c r="I16">
        <v>256801359</v>
      </c>
      <c r="J16" s="2">
        <v>0.13619999999999999</v>
      </c>
      <c r="K16" s="6">
        <v>51.74803</v>
      </c>
      <c r="L16" s="5">
        <v>19.381910000000001</v>
      </c>
      <c r="M16" s="5">
        <v>19.218170000000001</v>
      </c>
      <c r="N16" s="5">
        <v>19.422845000000002</v>
      </c>
      <c r="O16" s="2">
        <v>0.89900992000000013</v>
      </c>
      <c r="P16" t="s">
        <v>20</v>
      </c>
      <c r="Q16">
        <v>107126720.09999999</v>
      </c>
      <c r="R16">
        <v>8421</v>
      </c>
      <c r="S16" s="1">
        <v>7.8607800000000003E-5</v>
      </c>
      <c r="T16">
        <v>0.7298</v>
      </c>
      <c r="V16">
        <f t="shared" si="0"/>
        <v>29.146954246499998</v>
      </c>
      <c r="W16">
        <f t="shared" si="1"/>
        <v>19.431302831</v>
      </c>
    </row>
    <row r="17" spans="1:23" x14ac:dyDescent="0.2">
      <c r="A17" t="s">
        <v>15</v>
      </c>
      <c r="B17" t="s">
        <v>62</v>
      </c>
      <c r="C17" s="8" t="s">
        <v>141</v>
      </c>
      <c r="D17" t="s">
        <v>68</v>
      </c>
      <c r="E17" t="s">
        <v>65</v>
      </c>
      <c r="F17" t="s">
        <v>114</v>
      </c>
      <c r="G17" t="s">
        <v>88</v>
      </c>
      <c r="H17" t="s">
        <v>45</v>
      </c>
      <c r="I17">
        <v>54900566</v>
      </c>
      <c r="J17" s="3">
        <v>1</v>
      </c>
      <c r="K17" s="6">
        <v>51.375689999999999</v>
      </c>
      <c r="L17" s="5">
        <v>36.747991999999996</v>
      </c>
      <c r="M17" s="5">
        <v>34.702779999999997</v>
      </c>
      <c r="N17" s="5">
        <v>37.259295000000002</v>
      </c>
      <c r="O17" s="2">
        <v>0.92638683999999993</v>
      </c>
      <c r="P17" t="s">
        <v>15</v>
      </c>
      <c r="Q17">
        <v>110388133.59999999</v>
      </c>
      <c r="R17">
        <v>6220</v>
      </c>
      <c r="S17" s="1">
        <v>5.63466E-5</v>
      </c>
      <c r="T17">
        <v>0.61560000000000004</v>
      </c>
      <c r="V17">
        <f t="shared" si="0"/>
        <v>45.75047166666667</v>
      </c>
      <c r="W17">
        <f t="shared" si="1"/>
        <v>30.500314444444445</v>
      </c>
    </row>
    <row r="18" spans="1:23" x14ac:dyDescent="0.2">
      <c r="A18" t="s">
        <v>22</v>
      </c>
      <c r="B18" t="s">
        <v>62</v>
      </c>
      <c r="C18" s="9" t="s">
        <v>142</v>
      </c>
      <c r="D18" t="s">
        <v>67</v>
      </c>
      <c r="E18" t="s">
        <v>64</v>
      </c>
      <c r="F18" t="s">
        <v>116</v>
      </c>
      <c r="G18" t="s">
        <v>108</v>
      </c>
      <c r="H18" t="s">
        <v>38</v>
      </c>
      <c r="I18">
        <v>12942030</v>
      </c>
      <c r="J18" s="3">
        <v>1</v>
      </c>
      <c r="K18" s="6">
        <v>47.147709999999996</v>
      </c>
      <c r="L18" s="5">
        <v>7.3489300000000002</v>
      </c>
      <c r="M18" s="5">
        <v>7.4412799999999999</v>
      </c>
      <c r="N18" s="5">
        <v>7.3258424999999994</v>
      </c>
      <c r="O18" s="2">
        <v>0.85692082000000003</v>
      </c>
      <c r="P18" t="s">
        <v>22</v>
      </c>
      <c r="Q18">
        <v>102127473.2</v>
      </c>
      <c r="R18">
        <v>9199</v>
      </c>
      <c r="S18" s="1">
        <v>9.0073699999999998E-5</v>
      </c>
      <c r="T18">
        <v>0.77190000000000003</v>
      </c>
      <c r="V18">
        <f t="shared" si="0"/>
        <v>10.785024999999999</v>
      </c>
      <c r="W18">
        <f t="shared" si="1"/>
        <v>7.1900166666666658</v>
      </c>
    </row>
    <row r="19" spans="1:23" x14ac:dyDescent="0.2">
      <c r="A19" t="s">
        <v>14</v>
      </c>
      <c r="B19" t="s">
        <v>69</v>
      </c>
      <c r="C19" s="8" t="s">
        <v>72</v>
      </c>
      <c r="D19" s="9">
        <v>1933</v>
      </c>
      <c r="E19" t="s">
        <v>63</v>
      </c>
      <c r="G19" t="s">
        <v>111</v>
      </c>
      <c r="H19" t="s">
        <v>46</v>
      </c>
      <c r="I19">
        <v>52867716</v>
      </c>
      <c r="J19" s="3">
        <v>1</v>
      </c>
      <c r="K19" s="6">
        <v>50.508809999999997</v>
      </c>
      <c r="L19" s="5">
        <v>10.945694</v>
      </c>
      <c r="M19" s="5">
        <v>7.4598800000000001</v>
      </c>
      <c r="N19" s="5">
        <v>11.817147499999999</v>
      </c>
      <c r="O19" s="2">
        <v>0.89760785999999992</v>
      </c>
      <c r="P19" t="s">
        <v>14</v>
      </c>
      <c r="Q19">
        <v>106971981.5</v>
      </c>
      <c r="R19">
        <v>6230</v>
      </c>
      <c r="S19" s="1">
        <v>5.8239499999999997E-5</v>
      </c>
      <c r="T19">
        <v>0.71109999999999995</v>
      </c>
      <c r="V19">
        <f t="shared" si="0"/>
        <v>44.056429999999999</v>
      </c>
      <c r="W19">
        <f t="shared" si="1"/>
        <v>29.370953333333333</v>
      </c>
    </row>
    <row r="20" spans="1:23" s="11" customFormat="1" x14ac:dyDescent="0.2">
      <c r="A20" s="11" t="s">
        <v>24</v>
      </c>
      <c r="B20" s="11" t="s">
        <v>62</v>
      </c>
      <c r="C20" s="12" t="s">
        <v>73</v>
      </c>
      <c r="D20" s="13">
        <v>1933</v>
      </c>
      <c r="E20" s="11" t="s">
        <v>63</v>
      </c>
      <c r="G20" s="11" t="s">
        <v>110</v>
      </c>
      <c r="H20" s="11" t="s">
        <v>48</v>
      </c>
      <c r="I20" s="11">
        <v>4475473</v>
      </c>
      <c r="J20" s="14">
        <v>1</v>
      </c>
      <c r="K20" s="15">
        <v>46.206060000000001</v>
      </c>
      <c r="L20" s="16">
        <v>4.2873859999999997</v>
      </c>
      <c r="M20" s="16">
        <v>4.3497000000000003</v>
      </c>
      <c r="N20" s="16">
        <v>4.2718074999999995</v>
      </c>
      <c r="O20" s="18">
        <v>5.7307999999999998E-2</v>
      </c>
      <c r="P20" s="11" t="s">
        <v>24</v>
      </c>
      <c r="V20">
        <f t="shared" si="0"/>
        <v>3.7295608333333332</v>
      </c>
      <c r="W20">
        <f t="shared" si="1"/>
        <v>2.4863738888888887</v>
      </c>
    </row>
    <row r="21" spans="1:23" x14ac:dyDescent="0.2">
      <c r="A21" t="s">
        <v>13</v>
      </c>
      <c r="B21" t="s">
        <v>62</v>
      </c>
      <c r="C21" s="8" t="s">
        <v>74</v>
      </c>
      <c r="D21" s="9">
        <v>1933</v>
      </c>
      <c r="E21" t="s">
        <v>63</v>
      </c>
      <c r="G21" t="s">
        <v>112</v>
      </c>
      <c r="H21" t="s">
        <v>47</v>
      </c>
      <c r="I21">
        <v>44621241</v>
      </c>
      <c r="J21" s="2">
        <v>0.23</v>
      </c>
      <c r="K21" s="6">
        <v>50.066000000000003</v>
      </c>
      <c r="L21" s="5">
        <v>6.4775220000000004</v>
      </c>
      <c r="M21" s="5">
        <v>6.6827300000000003</v>
      </c>
      <c r="N21" s="5">
        <v>6.4262200000000007</v>
      </c>
      <c r="O21" s="2">
        <v>0.73740974000000004</v>
      </c>
      <c r="P21" t="s">
        <v>13</v>
      </c>
      <c r="Q21">
        <v>88189096.579999998</v>
      </c>
      <c r="R21">
        <v>16682</v>
      </c>
      <c r="S21" s="1">
        <v>1.8916199999999999E-4</v>
      </c>
      <c r="T21">
        <v>0.74870000000000003</v>
      </c>
      <c r="V21">
        <f t="shared" si="0"/>
        <v>8.552404525</v>
      </c>
      <c r="W21">
        <f t="shared" si="1"/>
        <v>5.7016030166666667</v>
      </c>
    </row>
    <row r="22" spans="1:23" x14ac:dyDescent="0.2">
      <c r="A22" t="s">
        <v>12</v>
      </c>
      <c r="B22" t="s">
        <v>62</v>
      </c>
      <c r="C22" s="8" t="s">
        <v>75</v>
      </c>
      <c r="D22" s="9">
        <v>1933</v>
      </c>
      <c r="E22" t="s">
        <v>63</v>
      </c>
      <c r="G22" t="s">
        <v>106</v>
      </c>
      <c r="H22" t="s">
        <v>49</v>
      </c>
      <c r="I22">
        <v>136815333</v>
      </c>
      <c r="J22" s="2">
        <v>0.19950000000000001</v>
      </c>
      <c r="K22" s="6">
        <v>47.171819999999997</v>
      </c>
      <c r="L22" s="5">
        <v>8.0004400000000011</v>
      </c>
      <c r="M22" s="5">
        <v>8.0802800000000001</v>
      </c>
      <c r="N22" s="5">
        <v>7.98048</v>
      </c>
      <c r="O22" s="2">
        <v>0.90164937999999994</v>
      </c>
      <c r="P22" t="s">
        <v>12</v>
      </c>
      <c r="Q22">
        <v>107448100.3</v>
      </c>
      <c r="R22">
        <v>4082</v>
      </c>
      <c r="S22" s="1">
        <v>3.7990400000000001E-5</v>
      </c>
      <c r="T22">
        <v>0.67859999999999998</v>
      </c>
      <c r="V22">
        <f t="shared" si="0"/>
        <v>22.745549111250003</v>
      </c>
      <c r="W22">
        <f t="shared" si="1"/>
        <v>15.163699407500003</v>
      </c>
    </row>
    <row r="23" spans="1:23" x14ac:dyDescent="0.2">
      <c r="A23" t="s">
        <v>11</v>
      </c>
      <c r="B23" t="s">
        <v>69</v>
      </c>
      <c r="C23" s="8" t="s">
        <v>76</v>
      </c>
      <c r="D23" s="9">
        <v>1933</v>
      </c>
      <c r="E23" t="s">
        <v>63</v>
      </c>
      <c r="G23" t="s">
        <v>105</v>
      </c>
      <c r="H23" t="s">
        <v>50</v>
      </c>
      <c r="I23">
        <v>72560005</v>
      </c>
      <c r="J23" s="3">
        <v>1</v>
      </c>
      <c r="K23" s="6">
        <v>49.530700000000003</v>
      </c>
      <c r="L23" s="5">
        <v>18.722525999999998</v>
      </c>
      <c r="M23" s="5">
        <v>8.9402799999999996</v>
      </c>
      <c r="N23" s="5">
        <v>21.168087499999999</v>
      </c>
      <c r="O23" s="2">
        <v>0.91413084</v>
      </c>
      <c r="P23" t="s">
        <v>11</v>
      </c>
      <c r="Q23">
        <v>108912165.40000001</v>
      </c>
      <c r="R23">
        <v>6385</v>
      </c>
      <c r="S23" s="1">
        <v>5.8625200000000002E-5</v>
      </c>
      <c r="T23">
        <v>0.61529999999999996</v>
      </c>
      <c r="V23">
        <f t="shared" si="0"/>
        <v>60.466670833333332</v>
      </c>
      <c r="W23">
        <f t="shared" si="1"/>
        <v>40.31111388888889</v>
      </c>
    </row>
    <row r="24" spans="1:23" x14ac:dyDescent="0.2">
      <c r="A24" t="s">
        <v>10</v>
      </c>
      <c r="B24" t="s">
        <v>69</v>
      </c>
      <c r="C24" t="s">
        <v>77</v>
      </c>
      <c r="D24" s="9">
        <v>1933</v>
      </c>
      <c r="E24" t="s">
        <v>63</v>
      </c>
      <c r="G24" t="s">
        <v>99</v>
      </c>
      <c r="H24" t="s">
        <v>51</v>
      </c>
      <c r="I24">
        <v>233024266</v>
      </c>
      <c r="J24" s="2">
        <v>0.13600000000000001</v>
      </c>
      <c r="K24" s="6">
        <v>49.358849999999997</v>
      </c>
      <c r="L24" s="5">
        <v>20.633821999999999</v>
      </c>
      <c r="M24" s="5">
        <v>9.5213800000000006</v>
      </c>
      <c r="N24" s="5">
        <v>23.411932499999999</v>
      </c>
      <c r="O24" s="2">
        <v>0.91640601799999999</v>
      </c>
      <c r="P24" t="s">
        <v>10</v>
      </c>
      <c r="Q24">
        <v>109185933.7</v>
      </c>
      <c r="R24">
        <v>4010</v>
      </c>
      <c r="S24" s="1">
        <v>3.6726300000000001E-5</v>
      </c>
      <c r="T24">
        <v>0.64739999999999998</v>
      </c>
      <c r="V24">
        <f t="shared" si="0"/>
        <v>26.409416813333337</v>
      </c>
      <c r="W24">
        <f t="shared" si="1"/>
        <v>17.606277875555559</v>
      </c>
    </row>
    <row r="25" spans="1:23" x14ac:dyDescent="0.2">
      <c r="A25" t="s">
        <v>9</v>
      </c>
      <c r="B25" t="s">
        <v>69</v>
      </c>
      <c r="C25" t="s">
        <v>78</v>
      </c>
      <c r="D25" s="9">
        <v>1933</v>
      </c>
      <c r="E25" t="s">
        <v>63</v>
      </c>
      <c r="G25" t="s">
        <v>98</v>
      </c>
      <c r="H25" t="s">
        <v>52</v>
      </c>
      <c r="I25">
        <v>151024591</v>
      </c>
      <c r="J25" s="2">
        <v>0.1736</v>
      </c>
      <c r="K25" s="6">
        <v>52.995750000000001</v>
      </c>
      <c r="L25" s="5">
        <v>12.343682000000001</v>
      </c>
      <c r="M25" s="5">
        <v>7.48041</v>
      </c>
      <c r="N25" s="5">
        <v>13.5595</v>
      </c>
      <c r="O25" s="2">
        <v>0.90313883999999989</v>
      </c>
      <c r="P25" t="s">
        <v>9</v>
      </c>
      <c r="Q25">
        <v>107638547.8</v>
      </c>
      <c r="R25">
        <v>6815</v>
      </c>
      <c r="S25" s="1">
        <v>6.3313700000000003E-5</v>
      </c>
      <c r="T25">
        <v>0.67889999999999995</v>
      </c>
      <c r="V25">
        <f t="shared" si="0"/>
        <v>21.848224164666664</v>
      </c>
      <c r="W25">
        <f t="shared" si="1"/>
        <v>14.565482776444442</v>
      </c>
    </row>
    <row r="26" spans="1:23" x14ac:dyDescent="0.2">
      <c r="A26" t="s">
        <v>8</v>
      </c>
      <c r="B26" t="s">
        <v>69</v>
      </c>
      <c r="C26" t="s">
        <v>79</v>
      </c>
      <c r="D26" s="9">
        <v>1933</v>
      </c>
      <c r="E26" t="s">
        <v>63</v>
      </c>
      <c r="G26" t="s">
        <v>97</v>
      </c>
      <c r="H26" t="s">
        <v>53</v>
      </c>
      <c r="I26">
        <v>21771449</v>
      </c>
      <c r="J26" s="2">
        <v>7.8399999999999997E-2</v>
      </c>
      <c r="K26" s="6">
        <v>49.222729999999999</v>
      </c>
      <c r="L26" s="5">
        <v>11.738833600000001</v>
      </c>
      <c r="M26" s="5">
        <v>7.0183739999999997</v>
      </c>
      <c r="N26" s="5">
        <v>12.918948499999999</v>
      </c>
      <c r="O26" s="2">
        <v>0.89850441999999986</v>
      </c>
      <c r="P26" t="s">
        <v>8</v>
      </c>
      <c r="Q26">
        <v>107102914.2</v>
      </c>
      <c r="R26">
        <v>7465</v>
      </c>
      <c r="S26" s="1">
        <v>6.9699300000000005E-5</v>
      </c>
      <c r="T26">
        <v>0.68269999999999997</v>
      </c>
      <c r="V26">
        <f t="shared" si="0"/>
        <v>1.4224013346666666</v>
      </c>
      <c r="W26">
        <f t="shared" si="1"/>
        <v>0.94826755644444438</v>
      </c>
    </row>
    <row r="27" spans="1:23" x14ac:dyDescent="0.2">
      <c r="A27" t="s">
        <v>7</v>
      </c>
      <c r="B27" t="s">
        <v>69</v>
      </c>
      <c r="C27" t="s">
        <v>80</v>
      </c>
      <c r="D27" s="9">
        <v>1933</v>
      </c>
      <c r="E27" t="s">
        <v>63</v>
      </c>
      <c r="G27" t="s">
        <v>96</v>
      </c>
      <c r="H27" t="s">
        <v>54</v>
      </c>
      <c r="I27">
        <v>145635389</v>
      </c>
      <c r="J27" s="2">
        <v>0.1976</v>
      </c>
      <c r="K27" s="6">
        <v>49.718339999999998</v>
      </c>
      <c r="L27" s="5">
        <v>24.181386</v>
      </c>
      <c r="M27" s="5">
        <v>10.28177</v>
      </c>
      <c r="N27" s="5">
        <v>27.656290000000002</v>
      </c>
      <c r="O27" s="2">
        <v>0.89894378000000008</v>
      </c>
      <c r="P27" t="s">
        <v>7</v>
      </c>
      <c r="Q27">
        <v>107031496.3</v>
      </c>
      <c r="R27">
        <v>5836</v>
      </c>
      <c r="S27" s="1">
        <v>5.4525999999999999E-5</v>
      </c>
      <c r="T27">
        <v>0.61170000000000002</v>
      </c>
      <c r="V27">
        <f t="shared" si="0"/>
        <v>23.981294055333333</v>
      </c>
      <c r="W27">
        <f t="shared" si="1"/>
        <v>15.987529370222221</v>
      </c>
    </row>
    <row r="28" spans="1:23" x14ac:dyDescent="0.2">
      <c r="A28" t="s">
        <v>6</v>
      </c>
      <c r="B28" t="s">
        <v>62</v>
      </c>
      <c r="C28" t="s">
        <v>81</v>
      </c>
      <c r="D28" s="9">
        <v>1933</v>
      </c>
      <c r="E28" t="s">
        <v>63</v>
      </c>
      <c r="G28" t="s">
        <v>95</v>
      </c>
      <c r="H28" t="s">
        <v>55</v>
      </c>
      <c r="I28">
        <v>6459005</v>
      </c>
      <c r="J28" s="3">
        <v>1</v>
      </c>
      <c r="K28" s="6">
        <v>57.089889999999997</v>
      </c>
      <c r="L28" s="5">
        <v>12.486257999999999</v>
      </c>
      <c r="M28" s="5">
        <v>11.664009999999999</v>
      </c>
      <c r="N28" s="5">
        <v>12.69182</v>
      </c>
      <c r="O28" s="2">
        <v>0.91125676</v>
      </c>
      <c r="P28" t="s">
        <v>6</v>
      </c>
      <c r="Q28">
        <v>108602688.2</v>
      </c>
      <c r="R28">
        <v>4749</v>
      </c>
      <c r="S28" s="1">
        <v>4.3728199999999999E-5</v>
      </c>
      <c r="T28">
        <v>0.65190000000000003</v>
      </c>
      <c r="V28">
        <f t="shared" si="0"/>
        <v>5.3825041666666671</v>
      </c>
      <c r="W28">
        <f t="shared" si="1"/>
        <v>3.5883361111111114</v>
      </c>
    </row>
    <row r="29" spans="1:23" x14ac:dyDescent="0.2">
      <c r="A29" t="s">
        <v>5</v>
      </c>
      <c r="B29" t="s">
        <v>62</v>
      </c>
      <c r="C29" t="s">
        <v>82</v>
      </c>
      <c r="D29" s="9">
        <v>1933</v>
      </c>
      <c r="E29" t="s">
        <v>63</v>
      </c>
      <c r="G29" t="s">
        <v>94</v>
      </c>
      <c r="H29" t="s">
        <v>56</v>
      </c>
      <c r="I29">
        <v>245457099</v>
      </c>
      <c r="J29" s="2">
        <v>0.1343</v>
      </c>
      <c r="K29" s="6">
        <v>51.913789999999999</v>
      </c>
      <c r="L29" s="5">
        <v>24.994651999999999</v>
      </c>
      <c r="M29" s="5">
        <v>11.543799999999999</v>
      </c>
      <c r="N29" s="5">
        <v>28.357364999999998</v>
      </c>
      <c r="O29" s="2">
        <v>0.91098755999999992</v>
      </c>
      <c r="P29" t="s">
        <v>5</v>
      </c>
      <c r="Q29">
        <v>92474165.379999995</v>
      </c>
      <c r="R29">
        <v>6388</v>
      </c>
      <c r="S29" s="1">
        <v>6.9078799999999993E-5</v>
      </c>
      <c r="T29">
        <v>0.59550000000000003</v>
      </c>
      <c r="V29">
        <f t="shared" si="0"/>
        <v>27.470740329750004</v>
      </c>
      <c r="W29">
        <f t="shared" si="1"/>
        <v>18.313826886500003</v>
      </c>
    </row>
    <row r="30" spans="1:23" x14ac:dyDescent="0.2">
      <c r="A30" t="s">
        <v>4</v>
      </c>
      <c r="B30" t="s">
        <v>62</v>
      </c>
      <c r="C30" t="s">
        <v>83</v>
      </c>
      <c r="D30" s="9">
        <v>1933</v>
      </c>
      <c r="E30" t="s">
        <v>63</v>
      </c>
      <c r="G30" t="s">
        <v>93</v>
      </c>
      <c r="H30" t="s">
        <v>57</v>
      </c>
      <c r="I30">
        <v>22652710</v>
      </c>
      <c r="J30">
        <v>16.010000000000002</v>
      </c>
      <c r="K30" s="6">
        <v>48.304470000000002</v>
      </c>
      <c r="L30" s="5">
        <v>30.056809999999995</v>
      </c>
      <c r="M30" s="5">
        <v>29.79111</v>
      </c>
      <c r="N30" s="5">
        <v>30.123235000000001</v>
      </c>
      <c r="O30" s="2">
        <v>0.92044583999999996</v>
      </c>
      <c r="P30" t="s">
        <v>4</v>
      </c>
      <c r="Q30">
        <v>109685858.40000001</v>
      </c>
      <c r="R30">
        <v>6122</v>
      </c>
      <c r="S30" s="1">
        <v>5.5813899999999998E-5</v>
      </c>
      <c r="T30">
        <v>0.60729999999999995</v>
      </c>
      <c r="V30">
        <f t="shared" si="0"/>
        <v>302.22490591666667</v>
      </c>
      <c r="W30">
        <f t="shared" si="1"/>
        <v>201.48327061111112</v>
      </c>
    </row>
    <row r="31" spans="1:23" x14ac:dyDescent="0.2">
      <c r="A31" t="s">
        <v>3</v>
      </c>
      <c r="B31" t="s">
        <v>69</v>
      </c>
      <c r="C31" s="8" t="s">
        <v>84</v>
      </c>
      <c r="D31" s="9">
        <v>1933</v>
      </c>
      <c r="E31" t="s">
        <v>63</v>
      </c>
      <c r="G31" t="s">
        <v>92</v>
      </c>
      <c r="H31" t="s">
        <v>58</v>
      </c>
      <c r="I31">
        <v>23891873</v>
      </c>
      <c r="J31" s="3">
        <v>1</v>
      </c>
      <c r="K31" s="6">
        <v>50.789969999999997</v>
      </c>
      <c r="L31" s="5">
        <v>15.702382</v>
      </c>
      <c r="M31" s="5">
        <v>8.1413899999999995</v>
      </c>
      <c r="N31" s="5">
        <v>17.59263</v>
      </c>
      <c r="O31" s="2">
        <v>0.91070177999999991</v>
      </c>
      <c r="P31" t="s">
        <v>3</v>
      </c>
      <c r="Q31">
        <v>108507464.5</v>
      </c>
      <c r="R31">
        <v>7033</v>
      </c>
      <c r="S31" s="1">
        <v>6.4815799999999997E-5</v>
      </c>
      <c r="T31">
        <v>0.62780000000000002</v>
      </c>
      <c r="V31">
        <f t="shared" si="0"/>
        <v>19.909894166666668</v>
      </c>
      <c r="W31">
        <f t="shared" si="1"/>
        <v>13.273262777777779</v>
      </c>
    </row>
    <row r="32" spans="1:23" x14ac:dyDescent="0.2">
      <c r="A32" t="s">
        <v>2</v>
      </c>
      <c r="B32" t="s">
        <v>62</v>
      </c>
      <c r="C32" s="8" t="s">
        <v>85</v>
      </c>
      <c r="D32" s="9">
        <v>1933</v>
      </c>
      <c r="E32" t="s">
        <v>63</v>
      </c>
      <c r="G32" t="s">
        <v>91</v>
      </c>
      <c r="H32" t="s">
        <v>59</v>
      </c>
      <c r="I32">
        <v>45820875</v>
      </c>
      <c r="J32" s="3">
        <v>1</v>
      </c>
      <c r="K32" s="6">
        <v>48.722369999999998</v>
      </c>
      <c r="L32" s="5">
        <v>23.959772000000001</v>
      </c>
      <c r="M32" s="5">
        <v>23.530660000000001</v>
      </c>
      <c r="N32" s="5">
        <v>24.067050000000002</v>
      </c>
      <c r="O32" s="2">
        <v>0.91366567999999992</v>
      </c>
      <c r="P32" t="s">
        <v>2</v>
      </c>
      <c r="Q32">
        <v>108876456.5</v>
      </c>
      <c r="R32">
        <v>6607</v>
      </c>
      <c r="S32" s="1">
        <v>6.0683500000000003E-5</v>
      </c>
      <c r="T32">
        <v>0.61360000000000003</v>
      </c>
      <c r="V32">
        <f t="shared" si="0"/>
        <v>38.184062500000003</v>
      </c>
      <c r="W32">
        <f t="shared" si="1"/>
        <v>25.456041666666668</v>
      </c>
    </row>
    <row r="33" spans="1:23" x14ac:dyDescent="0.2">
      <c r="A33" t="s">
        <v>1</v>
      </c>
      <c r="B33" t="s">
        <v>62</v>
      </c>
      <c r="C33" s="8" t="s">
        <v>87</v>
      </c>
      <c r="D33" s="9">
        <v>1933</v>
      </c>
      <c r="E33" t="s">
        <v>63</v>
      </c>
      <c r="G33" t="s">
        <v>90</v>
      </c>
      <c r="H33" t="s">
        <v>60</v>
      </c>
      <c r="I33">
        <v>88722904</v>
      </c>
      <c r="J33" s="3">
        <v>1</v>
      </c>
      <c r="K33" s="6">
        <v>59.201810000000002</v>
      </c>
      <c r="L33" s="5">
        <v>61.509094000000005</v>
      </c>
      <c r="M33" s="5">
        <v>60.001370000000001</v>
      </c>
      <c r="N33" s="5">
        <v>61.886025000000004</v>
      </c>
      <c r="O33" s="2">
        <v>0.93714747999999992</v>
      </c>
      <c r="P33" t="s">
        <v>1</v>
      </c>
      <c r="Q33">
        <v>111661751.3</v>
      </c>
      <c r="R33">
        <v>5572</v>
      </c>
      <c r="S33" s="1">
        <v>4.9900700000000002E-5</v>
      </c>
      <c r="T33">
        <v>0.60780000000000001</v>
      </c>
      <c r="V33">
        <f t="shared" si="0"/>
        <v>73.935753333333338</v>
      </c>
      <c r="W33">
        <f t="shared" si="1"/>
        <v>49.290502222222223</v>
      </c>
    </row>
    <row r="34" spans="1:23" x14ac:dyDescent="0.2">
      <c r="A34" t="s">
        <v>0</v>
      </c>
      <c r="B34" t="s">
        <v>62</v>
      </c>
      <c r="C34" s="8" t="s">
        <v>86</v>
      </c>
      <c r="D34" s="9">
        <v>1933</v>
      </c>
      <c r="E34" t="s">
        <v>63</v>
      </c>
      <c r="G34" t="s">
        <v>89</v>
      </c>
      <c r="H34" t="s">
        <v>35</v>
      </c>
      <c r="I34" s="7">
        <v>99685780</v>
      </c>
      <c r="J34" s="3">
        <v>1</v>
      </c>
      <c r="K34" s="6">
        <v>52.11477</v>
      </c>
      <c r="L34" s="5">
        <v>29.471217521560003</v>
      </c>
      <c r="M34" s="5">
        <v>27.1281</v>
      </c>
      <c r="N34" s="5">
        <v>30.056996901949997</v>
      </c>
      <c r="O34" s="2">
        <v>0.92165495999999991</v>
      </c>
      <c r="P34" t="s">
        <v>0</v>
      </c>
      <c r="Q34">
        <v>109828694</v>
      </c>
      <c r="R34">
        <v>7436</v>
      </c>
      <c r="S34" s="1">
        <v>6.7705400000000004E-5</v>
      </c>
      <c r="T34">
        <v>0.60019999999999996</v>
      </c>
      <c r="V34">
        <f t="shared" si="0"/>
        <v>83.071483333333333</v>
      </c>
      <c r="W34">
        <f t="shared" si="1"/>
        <v>55.380988888888886</v>
      </c>
    </row>
    <row r="35" spans="1:23" x14ac:dyDescent="0.2">
      <c r="P35" t="s">
        <v>34</v>
      </c>
      <c r="Q35">
        <v>108888359.5</v>
      </c>
      <c r="R35">
        <v>10961</v>
      </c>
      <c r="S35" s="1">
        <v>1.0066299999999999E-4</v>
      </c>
      <c r="T35">
        <v>0.56030000000000002</v>
      </c>
    </row>
    <row r="36" spans="1:23" x14ac:dyDescent="0.2">
      <c r="P36" t="s">
        <v>33</v>
      </c>
      <c r="Q36">
        <v>112280705.59999999</v>
      </c>
      <c r="R36">
        <v>14847</v>
      </c>
      <c r="S36" s="1">
        <v>1.3223099999999999E-4</v>
      </c>
      <c r="T36">
        <v>0.55859999999999999</v>
      </c>
    </row>
    <row r="37" spans="1:23" x14ac:dyDescent="0.2">
      <c r="P37" t="s">
        <v>32</v>
      </c>
      <c r="Q37">
        <v>111590333.40000001</v>
      </c>
      <c r="R37">
        <v>10763</v>
      </c>
      <c r="S37" s="1">
        <v>9.6451000000000002E-5</v>
      </c>
      <c r="T37">
        <v>0.54679999999999995</v>
      </c>
    </row>
    <row r="38" spans="1:23" x14ac:dyDescent="0.2">
      <c r="P38" t="s">
        <v>31</v>
      </c>
      <c r="Q38">
        <v>105353177.7</v>
      </c>
      <c r="R38">
        <v>15189</v>
      </c>
      <c r="S38" s="1">
        <v>1.44172E-4</v>
      </c>
      <c r="T38">
        <v>0.55000000000000004</v>
      </c>
    </row>
    <row r="39" spans="1:23" x14ac:dyDescent="0.2">
      <c r="P39" t="s">
        <v>30</v>
      </c>
      <c r="Q39">
        <v>111292759.2</v>
      </c>
      <c r="R39">
        <v>4943</v>
      </c>
      <c r="S39" s="1">
        <v>4.4414399999999999E-5</v>
      </c>
      <c r="T39">
        <v>0.57069999999999999</v>
      </c>
    </row>
    <row r="40" spans="1:23" x14ac:dyDescent="0.2">
      <c r="P40" t="s">
        <v>29</v>
      </c>
      <c r="Q40">
        <v>111852198.8</v>
      </c>
      <c r="R40">
        <v>5481</v>
      </c>
      <c r="S40" s="1">
        <v>4.9002200000000003E-5</v>
      </c>
      <c r="T40">
        <v>0.56540000000000001</v>
      </c>
    </row>
    <row r="41" spans="1:23" x14ac:dyDescent="0.2">
      <c r="P41" t="s">
        <v>28</v>
      </c>
      <c r="Q41">
        <v>107852801.2</v>
      </c>
      <c r="R41">
        <v>5311</v>
      </c>
      <c r="S41" s="1">
        <v>4.9243000000000003E-5</v>
      </c>
      <c r="T41">
        <v>0.58179999999999998</v>
      </c>
    </row>
    <row r="42" spans="1:23" x14ac:dyDescent="0.2">
      <c r="P42" t="s">
        <v>27</v>
      </c>
      <c r="Q42">
        <v>111364177</v>
      </c>
      <c r="R42">
        <v>5424</v>
      </c>
      <c r="S42" s="1">
        <v>4.8705100000000002E-5</v>
      </c>
      <c r="T42">
        <v>0.57230000000000003</v>
      </c>
    </row>
    <row r="43" spans="1:23" x14ac:dyDescent="0.2">
      <c r="P43" t="s">
        <v>26</v>
      </c>
      <c r="Q43">
        <v>111387983</v>
      </c>
      <c r="R43">
        <v>4678</v>
      </c>
      <c r="S43" s="1">
        <v>4.1997299999999999E-5</v>
      </c>
      <c r="T43">
        <v>0.57550000000000001</v>
      </c>
    </row>
    <row r="44" spans="1:23" x14ac:dyDescent="0.2">
      <c r="P44" t="s">
        <v>25</v>
      </c>
      <c r="Q44">
        <v>111911713.59999999</v>
      </c>
      <c r="R44">
        <v>4986</v>
      </c>
      <c r="S44" s="1">
        <v>4.4552999999999998E-5</v>
      </c>
      <c r="T44">
        <v>0.5766</v>
      </c>
    </row>
  </sheetData>
  <conditionalFormatting sqref="W10:W34">
    <cfRule type="cellIs" dxfId="2" priority="2" operator="greaterThan">
      <formula>10</formula>
    </cfRule>
    <cfRule type="cellIs" dxfId="1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mshpak2021@outlook.com</dc:creator>
  <cp:lastModifiedBy>Microsoft Office User</cp:lastModifiedBy>
  <dcterms:created xsi:type="dcterms:W3CDTF">2023-01-31T16:21:50Z</dcterms:created>
  <dcterms:modified xsi:type="dcterms:W3CDTF">2023-05-01T19:20:17Z</dcterms:modified>
</cp:coreProperties>
</file>