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xcelWizard\ExcelWizard\data\"/>
    </mc:Choice>
  </mc:AlternateContent>
  <xr:revisionPtr revIDLastSave="0" documentId="13_ncr:1_{CDDF5997-A8B4-49AE-8B02-5F72501336E3}" xr6:coauthVersionLast="47" xr6:coauthVersionMax="47" xr10:uidLastSave="{00000000-0000-0000-0000-000000000000}"/>
  <bookViews>
    <workbookView xWindow="-110" yWindow="-110" windowWidth="19420" windowHeight="10300" tabRatio="604" activeTab="1" xr2:uid="{782AB68F-678C-48D2-BD57-CBB026018020}"/>
  </bookViews>
  <sheets>
    <sheet name="WD" sheetId="3" r:id="rId1"/>
    <sheet name="GH" sheetId="5" r:id="rId2"/>
  </sheets>
  <definedNames>
    <definedName name="_xlnm._FilterDatabase" localSheetId="1" hidden="1">GH!$A$2:$AS$38</definedName>
    <definedName name="_xlnm._FilterDatabase" localSheetId="0" hidden="1">WD!$A$2:$CC$86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J86" i="3"/>
  <c r="G27" i="3"/>
  <c r="H37" i="5" l="1"/>
  <c r="I37" i="5" s="1"/>
  <c r="H36" i="5"/>
  <c r="H34" i="5"/>
  <c r="I34" i="5" s="1"/>
  <c r="H33" i="5"/>
  <c r="H31" i="5"/>
  <c r="I31" i="5" s="1"/>
  <c r="H30" i="5"/>
  <c r="H28" i="5"/>
  <c r="I28" i="5" s="1"/>
  <c r="H27" i="5"/>
  <c r="H25" i="5"/>
  <c r="I25" i="5" s="1"/>
  <c r="H24" i="5"/>
  <c r="H22" i="5"/>
  <c r="I22" i="5" s="1"/>
  <c r="H21" i="5"/>
  <c r="H19" i="5"/>
  <c r="I19" i="5" s="1"/>
  <c r="H18" i="5"/>
  <c r="H16" i="5"/>
  <c r="I16" i="5" s="1"/>
  <c r="H15" i="5"/>
  <c r="H13" i="5"/>
  <c r="I13" i="5" s="1"/>
  <c r="H12" i="5"/>
  <c r="H10" i="5"/>
  <c r="I10" i="5" s="1"/>
  <c r="H9" i="5"/>
  <c r="H7" i="5"/>
  <c r="I7" i="5" s="1"/>
  <c r="H6" i="5"/>
  <c r="K5" i="5"/>
  <c r="H4" i="5"/>
  <c r="I4" i="5" s="1"/>
  <c r="H3" i="5"/>
  <c r="I3" i="5" s="1"/>
  <c r="I21" i="5" l="1"/>
  <c r="I23" i="5" s="1"/>
  <c r="H23" i="5"/>
  <c r="I27" i="5"/>
  <c r="I29" i="5" s="1"/>
  <c r="H29" i="5"/>
  <c r="I30" i="5"/>
  <c r="I32" i="5" s="1"/>
  <c r="H32" i="5"/>
  <c r="I24" i="5"/>
  <c r="I26" i="5" s="1"/>
  <c r="H26" i="5"/>
  <c r="I6" i="5"/>
  <c r="I8" i="5" s="1"/>
  <c r="H8" i="5"/>
  <c r="I15" i="5"/>
  <c r="I17" i="5" s="1"/>
  <c r="H17" i="5"/>
  <c r="I33" i="5"/>
  <c r="I35" i="5" s="1"/>
  <c r="H35" i="5"/>
  <c r="I18" i="5"/>
  <c r="I20" i="5" s="1"/>
  <c r="H20" i="5"/>
  <c r="I36" i="5"/>
  <c r="I38" i="5" s="1"/>
  <c r="H38" i="5"/>
  <c r="I9" i="5"/>
  <c r="I11" i="5" s="1"/>
  <c r="H11" i="5"/>
  <c r="I12" i="5"/>
  <c r="I14" i="5" s="1"/>
  <c r="H14" i="5"/>
  <c r="I5" i="5"/>
  <c r="H5" i="5"/>
  <c r="G85" i="3" l="1"/>
  <c r="H85" i="3" s="1"/>
  <c r="G84" i="3"/>
  <c r="H84" i="3" s="1"/>
  <c r="G83" i="3"/>
  <c r="G82" i="3"/>
  <c r="G81" i="3"/>
  <c r="H81" i="3" s="1"/>
  <c r="G80" i="3"/>
  <c r="G78" i="3"/>
  <c r="H78" i="3" s="1"/>
  <c r="G77" i="3"/>
  <c r="H77" i="3" s="1"/>
  <c r="G76" i="3"/>
  <c r="H76" i="3" s="1"/>
  <c r="G75" i="3"/>
  <c r="G74" i="3"/>
  <c r="H74" i="3" s="1"/>
  <c r="G73" i="3"/>
  <c r="G71" i="3"/>
  <c r="H71" i="3" s="1"/>
  <c r="G70" i="3"/>
  <c r="H70" i="3" s="1"/>
  <c r="G69" i="3"/>
  <c r="G68" i="3"/>
  <c r="G67" i="3"/>
  <c r="H67" i="3" s="1"/>
  <c r="G66" i="3"/>
  <c r="G64" i="3"/>
  <c r="H64" i="3" s="1"/>
  <c r="G63" i="3"/>
  <c r="H63" i="3" s="1"/>
  <c r="G62" i="3"/>
  <c r="G61" i="3"/>
  <c r="H61" i="3" s="1"/>
  <c r="G60" i="3"/>
  <c r="H60" i="3" s="1"/>
  <c r="G59" i="3"/>
  <c r="G57" i="3"/>
  <c r="H57" i="3" s="1"/>
  <c r="G56" i="3"/>
  <c r="H56" i="3" s="1"/>
  <c r="G55" i="3"/>
  <c r="G54" i="3"/>
  <c r="G53" i="3"/>
  <c r="H53" i="3" s="1"/>
  <c r="G52" i="3"/>
  <c r="G50" i="3"/>
  <c r="H50" i="3" s="1"/>
  <c r="G49" i="3"/>
  <c r="H49" i="3" s="1"/>
  <c r="G48" i="3"/>
  <c r="H48" i="3" s="1"/>
  <c r="G47" i="3"/>
  <c r="G46" i="3"/>
  <c r="H46" i="3" s="1"/>
  <c r="G45" i="3"/>
  <c r="G43" i="3"/>
  <c r="H43" i="3" s="1"/>
  <c r="G42" i="3"/>
  <c r="H42" i="3" s="1"/>
  <c r="G41" i="3"/>
  <c r="G40" i="3"/>
  <c r="G39" i="3"/>
  <c r="H39" i="3" s="1"/>
  <c r="G38" i="3"/>
  <c r="G36" i="3"/>
  <c r="H36" i="3" s="1"/>
  <c r="G35" i="3"/>
  <c r="H35" i="3" s="1"/>
  <c r="G34" i="3"/>
  <c r="G33" i="3"/>
  <c r="G32" i="3"/>
  <c r="H32" i="3" s="1"/>
  <c r="G31" i="3"/>
  <c r="G37" i="3" l="1"/>
  <c r="G44" i="3"/>
  <c r="G65" i="3"/>
  <c r="G79" i="3"/>
  <c r="G86" i="3"/>
  <c r="G72" i="3"/>
  <c r="G58" i="3"/>
  <c r="G51" i="3"/>
  <c r="H68" i="3"/>
  <c r="H73" i="3"/>
  <c r="H82" i="3"/>
  <c r="H47" i="3"/>
  <c r="H66" i="3"/>
  <c r="H75" i="3"/>
  <c r="H83" i="3"/>
  <c r="H69" i="3"/>
  <c r="H55" i="3"/>
  <c r="H34" i="3"/>
  <c r="H41" i="3"/>
  <c r="H62" i="3"/>
  <c r="H40" i="3"/>
  <c r="H54" i="3"/>
  <c r="H33" i="3"/>
  <c r="H45" i="3"/>
  <c r="H80" i="3"/>
  <c r="H59" i="3"/>
  <c r="H52" i="3"/>
  <c r="H38" i="3"/>
  <c r="H31" i="3"/>
  <c r="H51" i="3" l="1"/>
  <c r="H86" i="3"/>
  <c r="H79" i="3"/>
  <c r="H72" i="3"/>
  <c r="H65" i="3"/>
  <c r="H58" i="3"/>
  <c r="H44" i="3"/>
  <c r="H37" i="3"/>
  <c r="G29" i="3"/>
  <c r="H29" i="3" s="1"/>
  <c r="G28" i="3"/>
  <c r="H28" i="3" s="1"/>
  <c r="G26" i="3"/>
  <c r="H26" i="3" s="1"/>
  <c r="G25" i="3"/>
  <c r="G24" i="3"/>
  <c r="G22" i="3"/>
  <c r="H22" i="3" s="1"/>
  <c r="G21" i="3"/>
  <c r="H21" i="3" s="1"/>
  <c r="G20" i="3"/>
  <c r="H20" i="3" s="1"/>
  <c r="G19" i="3"/>
  <c r="H19" i="3" s="1"/>
  <c r="G18" i="3"/>
  <c r="H18" i="3" s="1"/>
  <c r="G17" i="3"/>
  <c r="G15" i="3"/>
  <c r="H15" i="3" s="1"/>
  <c r="G14" i="3"/>
  <c r="H14" i="3" s="1"/>
  <c r="G13" i="3"/>
  <c r="G12" i="3"/>
  <c r="G11" i="3"/>
  <c r="H11" i="3" s="1"/>
  <c r="G10" i="3"/>
  <c r="G16" i="3" l="1"/>
  <c r="G30" i="3"/>
  <c r="H17" i="3"/>
  <c r="H23" i="3" s="1"/>
  <c r="G23" i="3"/>
  <c r="H25" i="3"/>
  <c r="H12" i="3"/>
  <c r="H13" i="3"/>
  <c r="H27" i="3"/>
  <c r="H24" i="3"/>
  <c r="H10" i="3"/>
  <c r="G8" i="3"/>
  <c r="H7" i="3"/>
  <c r="H30" i="3" l="1"/>
  <c r="H8" i="3"/>
  <c r="H16" i="3"/>
  <c r="G6" i="3" l="1"/>
  <c r="G5" i="3"/>
  <c r="G4" i="3"/>
  <c r="G3" i="3"/>
  <c r="G9" i="3" l="1"/>
  <c r="H6" i="3"/>
  <c r="H3" i="3"/>
  <c r="H5" i="3"/>
  <c r="H4" i="3"/>
  <c r="H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tc={79C0FEB4-24F2-4256-B0B4-C74DA3C3070A}</author>
    <author>tc={D2B37BBD-CC86-4804-A659-3A5961CCCBCF}</author>
    <author>tc={247752EC-C86A-4CE5-9EFC-AA178675AE3D}</author>
    <author>tc={F9C8A990-DB03-4B70-B311-B68FEFB49DB5}</author>
  </authors>
  <commentList>
    <comment ref="P2" authorId="0" shapeId="0" xr:uid="{79C0FEB4-24F2-4256-B0B4-C74DA3C3070A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DR?</t>
        </r>
      </text>
    </comment>
    <comment ref="Q2" authorId="1" shapeId="0" xr:uid="{D2B37BBD-CC86-4804-A659-3A5961CCCBCF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DM</t>
        </r>
      </text>
    </comment>
    <comment ref="R2" authorId="2" shapeId="0" xr:uid="{247752EC-C86A-4CE5-9EFC-AA178675AE3D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C3</t>
        </r>
      </text>
    </comment>
    <comment ref="AA2" authorId="3" shapeId="0" xr:uid="{F9C8A990-DB03-4B70-B311-B68FEFB49DB5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Tropic+IFood</t>
        </r>
      </text>
    </comment>
  </commentList>
</comments>
</file>

<file path=xl/sharedStrings.xml><?xml version="1.0" encoding="utf-8"?>
<sst xmlns="http://schemas.openxmlformats.org/spreadsheetml/2006/main" count="511" uniqueCount="108">
  <si>
    <t>Role Ending</t>
  </si>
  <si>
    <t>Department</t>
  </si>
  <si>
    <t>Month</t>
  </si>
  <si>
    <t>FTE Contract</t>
  </si>
  <si>
    <t>FTE left to Assign</t>
  </si>
  <si>
    <t>T107 - Phytopatologist</t>
  </si>
  <si>
    <t>415 - Phytopathology Lab</t>
  </si>
  <si>
    <t>2024-01</t>
  </si>
  <si>
    <t>B10/20 - AgPlenus</t>
  </si>
  <si>
    <t>B20/20 - Lavie- Bio</t>
  </si>
  <si>
    <t>B40/20 - CPB</t>
  </si>
  <si>
    <t>B74/20 - Canonic</t>
  </si>
  <si>
    <t>B80/20 - PRoduct</t>
  </si>
  <si>
    <t>B72/20 - Casterra</t>
  </si>
  <si>
    <t>P21 - agPlenus Tech</t>
  </si>
  <si>
    <t>P210 - Herbicides Corteva</t>
  </si>
  <si>
    <t>P33 - Insectecide</t>
  </si>
  <si>
    <t>P211 - Herbicides APTH1</t>
  </si>
  <si>
    <t>P23 - Herbicides</t>
  </si>
  <si>
    <t>P24 - Fungicides</t>
  </si>
  <si>
    <t>P145 - Corteva</t>
  </si>
  <si>
    <t>P192 - LAV 321</t>
  </si>
  <si>
    <t>P19 - Yalos</t>
  </si>
  <si>
    <t>P84 - New program</t>
  </si>
  <si>
    <t>P82 - ICL</t>
  </si>
  <si>
    <t>P86 - Product</t>
  </si>
  <si>
    <t>P85 - Syngenta</t>
  </si>
  <si>
    <t>P87 - LAV311</t>
  </si>
  <si>
    <t>P999 - General</t>
  </si>
  <si>
    <t>P271 - CPB Upkeep Computational</t>
  </si>
  <si>
    <t>P275 - CPB Upkeep Experimental</t>
  </si>
  <si>
    <t>P279 - CPB projects Computational</t>
  </si>
  <si>
    <t>P281 - CPB projects Experimental</t>
  </si>
  <si>
    <t>P197 - Breeding general</t>
  </si>
  <si>
    <t>P205 - Product development</t>
  </si>
  <si>
    <t>P209 - Computational Dev</t>
  </si>
  <si>
    <t>P212 - Propagation general</t>
  </si>
  <si>
    <t xml:space="preserve">P213 - Breeding general </t>
  </si>
  <si>
    <t xml:space="preserve">P216 - Core collection &amp; Data base </t>
  </si>
  <si>
    <t>P400 - Corp4clima</t>
  </si>
  <si>
    <t>P401 - The Kitchen</t>
  </si>
  <si>
    <t>P401 - Casterra DB &amp; LIMS</t>
  </si>
  <si>
    <t>P402 - Casterra Generator</t>
  </si>
  <si>
    <t>P403 - Casterra RUN Generator</t>
  </si>
  <si>
    <t xml:space="preserve">P404 - Casterra Developing new varieties </t>
  </si>
  <si>
    <t>P405 - Casterra Develop no RICIN lines</t>
  </si>
  <si>
    <t>P999 - General2</t>
  </si>
  <si>
    <t>OH</t>
  </si>
  <si>
    <t>P0 - Vacation / Sickness</t>
  </si>
  <si>
    <t>T101 - Agronomist</t>
  </si>
  <si>
    <t>418 - Plant Growth</t>
  </si>
  <si>
    <t>T108 - PLM</t>
  </si>
  <si>
    <t>412 - PLM</t>
  </si>
  <si>
    <t>T104 - Data Gathering</t>
  </si>
  <si>
    <t>411 - Data Generation</t>
  </si>
  <si>
    <t>T301 - Green House Controlled</t>
  </si>
  <si>
    <t>T305 -Field Non-Controlled</t>
  </si>
  <si>
    <t>Total</t>
  </si>
  <si>
    <t>Special notes</t>
  </si>
  <si>
    <t>Department Units</t>
  </si>
  <si>
    <t>M.W.D</t>
  </si>
  <si>
    <t xml:space="preserve">בר מילואים </t>
  </si>
  <si>
    <t>416 - Tissue Culture</t>
  </si>
  <si>
    <t>T113 - Tissue Biologist</t>
  </si>
  <si>
    <t>T106 - Molecular Biologist</t>
  </si>
  <si>
    <t>413 - Molecular Lab</t>
  </si>
  <si>
    <t>B70/20 - Biomica</t>
  </si>
  <si>
    <t>P250 - TcdAB2</t>
  </si>
  <si>
    <t>P251 - MRSA 50S2</t>
  </si>
  <si>
    <t>P252 - Cancer Immun adjuvant2</t>
  </si>
  <si>
    <t>P258 - New Indication TBD</t>
  </si>
  <si>
    <t>P999 - General4</t>
  </si>
  <si>
    <t>P290 - Colors</t>
  </si>
  <si>
    <t xml:space="preserve">P273 - Product- Upkeep MB </t>
  </si>
  <si>
    <t xml:space="preserve">P274 - Product- Upkeep CP </t>
  </si>
  <si>
    <t>P272 - Product- Upkeep GR</t>
  </si>
  <si>
    <t>P264 -Product CP</t>
  </si>
  <si>
    <t>P258 - Rafael</t>
  </si>
  <si>
    <t>P265 - Product- MB</t>
  </si>
  <si>
    <t>P282 - Product general</t>
  </si>
  <si>
    <t xml:space="preserve">רביב חופשת לידה 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</si>
  <si>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</si>
  <si>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</si>
  <si>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</si>
  <si>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</si>
  <si>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</si>
  <si>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</si>
  <si>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</si>
  <si>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</si>
  <si>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</si>
  <si>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</si>
  <si>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</si>
  <si>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400-Field</t>
  </si>
  <si>
    <t>בר מילואים הוכנס בחופשות</t>
  </si>
  <si>
    <t xml:space="preserve">תמיכה PLM יומיים </t>
  </si>
  <si>
    <t xml:space="preserve">תמיכה בפיטו יומיים </t>
  </si>
  <si>
    <t>למה לא חייבנו הורייזון בחודש 01+02 לשדה?</t>
  </si>
  <si>
    <t>למה לא חייבנו הורייזון בחודש 01+02 לשדה? וגם גמלונן 302 לא בדוח</t>
  </si>
  <si>
    <t xml:space="preserve">נעמה יצא לחופשת לידה </t>
  </si>
  <si>
    <t>PLM תמיכה 5 ימים</t>
  </si>
  <si>
    <t>PLM תמיכה 3 ימים</t>
  </si>
  <si>
    <t xml:space="preserve">PLM תמיכה 3 ימים </t>
  </si>
  <si>
    <t xml:space="preserve">16 ימים תמיכה ב PG </t>
  </si>
  <si>
    <t xml:space="preserve">בר מילואים 19 ימים TC תמיכה 16 ימים </t>
  </si>
  <si>
    <t xml:space="preserve">שלושה ימים תמיכה בפיטו + 3 ימים חופשה ללא תשלום </t>
  </si>
  <si>
    <t>תמיכה בפיטו  5 ימים</t>
  </si>
  <si>
    <t>תמיכה בפיטו  3 ימים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</si>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</sst>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B1mmm\-yy"/>
    <numFmt numFmtId="165" formatCode="0.0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sz val="11"/>
      <color rgb="FF000000"/>
      <name val="Calibri"/>
      <family val="2"/>
    </font>
    <font>
      <b/>
      <sz val="11"/>
      <name val="Arial"/>
      <family val="2"/>
      <scheme val="minor"/>
    </font>
    <font>
      <sz val="11"/>
      <color rgb="FFFF0000"/>
      <name val="Calibri"/>
      <family val="2"/>
    </font>
    <font>
      <b/>
      <sz val="16"/>
      <color rgb="FFC0000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1"/>
      <color indexed="8"/>
      <name val="Arial"/>
      <family val="2"/>
    </font>
    <font>
      <sz val="11"/>
      <name val="Arial"/>
      <family val="2"/>
      <charset val="177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3" fillId="5" borderId="1" xfId="1" applyFill="1" applyBorder="1" applyAlignment="1">
      <alignment wrapText="1"/>
    </xf>
    <xf numFmtId="0" fontId="3" fillId="6" borderId="1" xfId="1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3" fillId="3" borderId="1" xfId="1" applyFill="1" applyBorder="1" applyAlignment="1">
      <alignment horizontal="center" wrapText="1"/>
    </xf>
    <xf numFmtId="0" fontId="3" fillId="8" borderId="1" xfId="1" applyFill="1" applyBorder="1" applyAlignment="1">
      <alignment wrapText="1"/>
    </xf>
    <xf numFmtId="0" fontId="3" fillId="9" borderId="1" xfId="1" applyFill="1" applyBorder="1" applyAlignment="1">
      <alignment wrapText="1"/>
    </xf>
    <xf numFmtId="0" fontId="3" fillId="10" borderId="1" xfId="1" applyFill="1" applyBorder="1" applyAlignment="1">
      <alignment wrapText="1"/>
    </xf>
    <xf numFmtId="0" fontId="3" fillId="11" borderId="1" xfId="1" applyFill="1" applyBorder="1" applyAlignment="1">
      <alignment wrapText="1"/>
    </xf>
    <xf numFmtId="0" fontId="1" fillId="2" borderId="1" xfId="1" applyFont="1" applyFill="1" applyBorder="1" applyAlignment="1">
      <alignment vertical="top" wrapText="1"/>
    </xf>
    <xf numFmtId="0" fontId="1" fillId="12" borderId="1" xfId="1" applyFont="1" applyFill="1" applyBorder="1" applyAlignment="1">
      <alignment vertical="top" wrapText="1"/>
    </xf>
    <xf numFmtId="0" fontId="3" fillId="3" borderId="1" xfId="1" applyFill="1" applyBorder="1"/>
    <xf numFmtId="0" fontId="2" fillId="13" borderId="1" xfId="0" applyFont="1" applyFill="1" applyBorder="1"/>
    <xf numFmtId="2" fontId="2" fillId="13" borderId="1" xfId="0" applyNumberFormat="1" applyFont="1" applyFill="1" applyBorder="1"/>
    <xf numFmtId="0" fontId="0" fillId="0" borderId="0" xfId="0" applyAlignment="1">
      <alignment horizontal="center"/>
    </xf>
    <xf numFmtId="0" fontId="1" fillId="1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horizontal="center" vertical="top" wrapText="1"/>
    </xf>
    <xf numFmtId="0" fontId="2" fillId="4" borderId="1" xfId="1" applyFont="1" applyFill="1" applyBorder="1" applyAlignment="1">
      <alignment horizontal="center" vertical="top" wrapText="1"/>
    </xf>
    <xf numFmtId="0" fontId="6" fillId="4" borderId="1" xfId="1" applyFont="1" applyFill="1" applyBorder="1" applyAlignment="1">
      <alignment horizontal="center" vertical="top" wrapText="1"/>
    </xf>
    <xf numFmtId="0" fontId="3" fillId="3" borderId="1" xfId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2" fontId="1" fillId="15" borderId="1" xfId="1" applyNumberFormat="1" applyFont="1" applyFill="1" applyBorder="1" applyAlignment="1">
      <alignment horizontal="center"/>
    </xf>
    <xf numFmtId="2" fontId="1" fillId="15" borderId="1" xfId="1" applyNumberFormat="1" applyFont="1" applyFill="1" applyBorder="1"/>
    <xf numFmtId="0" fontId="0" fillId="15" borderId="1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16" borderId="1" xfId="1" applyFont="1" applyFill="1" applyBorder="1" applyAlignment="1">
      <alignment vertical="top" wrapText="1"/>
    </xf>
    <xf numFmtId="0" fontId="1" fillId="17" borderId="1" xfId="1" applyFont="1" applyFill="1" applyBorder="1" applyAlignment="1">
      <alignment vertical="top" wrapText="1"/>
    </xf>
    <xf numFmtId="0" fontId="1" fillId="8" borderId="1" xfId="1" applyFont="1" applyFill="1" applyBorder="1" applyAlignment="1">
      <alignment vertical="top" wrapText="1"/>
    </xf>
    <xf numFmtId="0" fontId="1" fillId="18" borderId="1" xfId="1" applyFont="1" applyFill="1" applyBorder="1" applyAlignment="1">
      <alignment vertical="top" wrapText="1"/>
    </xf>
    <xf numFmtId="164" fontId="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3" fillId="19" borderId="1" xfId="1" applyFill="1" applyBorder="1"/>
    <xf numFmtId="0" fontId="3" fillId="19" borderId="1" xfId="1" applyFill="1" applyBorder="1" applyAlignment="1">
      <alignment horizontal="center"/>
    </xf>
    <xf numFmtId="2" fontId="1" fillId="19" borderId="1" xfId="1" applyNumberFormat="1" applyFont="1" applyFill="1" applyBorder="1" applyAlignment="1">
      <alignment horizontal="center"/>
    </xf>
    <xf numFmtId="2" fontId="1" fillId="19" borderId="1" xfId="1" applyNumberFormat="1" applyFont="1" applyFill="1" applyBorder="1"/>
    <xf numFmtId="0" fontId="0" fillId="19" borderId="1" xfId="0" applyFill="1" applyBorder="1"/>
    <xf numFmtId="0" fontId="10" fillId="2" borderId="1" xfId="1" applyFont="1" applyFill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vertical="center"/>
    </xf>
    <xf numFmtId="165" fontId="11" fillId="0" borderId="1" xfId="2" applyNumberFormat="1" applyFont="1" applyFill="1" applyBorder="1" applyAlignment="1" applyProtection="1">
      <alignment horizontal="center" vertical="center" wrapText="1"/>
    </xf>
    <xf numFmtId="165" fontId="0" fillId="0" borderId="1" xfId="2" applyNumberFormat="1" applyFont="1" applyFill="1" applyBorder="1" applyAlignment="1">
      <alignment horizontal="center" vertical="center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2" xfId="0" applyBorder="1"/>
    <xf numFmtId="0" fontId="1" fillId="16" borderId="1" xfId="1" applyFont="1" applyFill="1" applyBorder="1" applyAlignment="1">
      <alignment horizontal="center" vertical="top" wrapText="1"/>
    </xf>
    <xf numFmtId="165" fontId="0" fillId="0" borderId="0" xfId="0" applyNumberFormat="1"/>
    <xf numFmtId="0" fontId="1" fillId="12" borderId="1" xfId="1" applyFont="1" applyFill="1" applyBorder="1" applyAlignment="1">
      <alignment horizontal="center" vertical="top" wrapText="1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4" xfId="0" applyBorder="1"/>
    <xf numFmtId="0" fontId="1" fillId="17" borderId="1" xfId="1" applyFont="1" applyFill="1" applyBorder="1" applyAlignment="1">
      <alignment horizontal="center" vertical="top" wrapText="1"/>
    </xf>
    <xf numFmtId="0" fontId="1" fillId="14" borderId="1" xfId="1" applyFont="1" applyFill="1" applyBorder="1" applyAlignment="1">
      <alignment horizontal="center" vertical="top" wrapText="1"/>
    </xf>
    <xf numFmtId="0" fontId="1" fillId="18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 wrapText="1"/>
    </xf>
    <xf numFmtId="164" fontId="9" fillId="13" borderId="1" xfId="0" applyNumberFormat="1" applyFont="1" applyFill="1" applyBorder="1" applyAlignment="1">
      <alignment horizontal="center"/>
    </xf>
    <xf numFmtId="14" fontId="3" fillId="3" borderId="1" xfId="1" applyNumberForma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164" fontId="9" fillId="22" borderId="1" xfId="0" applyNumberFormat="1" applyFont="1" applyFill="1" applyBorder="1" applyAlignment="1">
      <alignment horizontal="center"/>
    </xf>
    <xf numFmtId="0" fontId="12" fillId="3" borderId="1" xfId="1" applyFont="1" applyFill="1" applyBorder="1"/>
    <xf numFmtId="0" fontId="0" fillId="0" borderId="4" xfId="0" applyBorder="1" applyAlignment="1">
      <alignment horizontal="center"/>
    </xf>
    <xf numFmtId="0" fontId="0" fillId="2" borderId="1" xfId="0" applyFill="1" applyBorder="1"/>
    <xf numFmtId="2" fontId="1" fillId="15" borderId="1" xfId="1" applyNumberFormat="1" applyFont="1" applyFill="1" applyBorder="1" applyAlignment="1">
      <alignment horizontal="right" readingOrder="2"/>
    </xf>
    <xf numFmtId="0" fontId="3" fillId="5" borderId="5" xfId="1" applyFill="1" applyBorder="1" applyAlignment="1">
      <alignment horizontal="center" wrapText="1"/>
    </xf>
    <xf numFmtId="0" fontId="3" fillId="6" borderId="5" xfId="1" applyFill="1" applyBorder="1" applyAlignment="1">
      <alignment horizontal="center" wrapText="1"/>
    </xf>
    <xf numFmtId="0" fontId="3" fillId="7" borderId="5" xfId="1" applyFill="1" applyBorder="1" applyAlignment="1">
      <alignment horizontal="center" wrapText="1"/>
    </xf>
    <xf numFmtId="0" fontId="3" fillId="21" borderId="6" xfId="1" applyFill="1" applyBorder="1" applyAlignment="1">
      <alignment horizontal="center" wrapText="1"/>
    </xf>
    <xf numFmtId="0" fontId="3" fillId="21" borderId="7" xfId="1" applyFill="1" applyBorder="1" applyAlignment="1">
      <alignment horizontal="center" wrapText="1"/>
    </xf>
    <xf numFmtId="0" fontId="3" fillId="21" borderId="8" xfId="1" applyFill="1" applyBorder="1" applyAlignment="1">
      <alignment horizontal="center" wrapText="1"/>
    </xf>
    <xf numFmtId="0" fontId="3" fillId="3" borderId="5" xfId="1" applyFill="1" applyBorder="1" applyAlignment="1">
      <alignment horizontal="center" wrapText="1"/>
    </xf>
    <xf numFmtId="0" fontId="3" fillId="8" borderId="6" xfId="1" applyFill="1" applyBorder="1" applyAlignment="1">
      <alignment horizontal="center" wrapText="1"/>
    </xf>
    <xf numFmtId="0" fontId="3" fillId="8" borderId="7" xfId="1" applyFill="1" applyBorder="1" applyAlignment="1">
      <alignment horizontal="center" wrapText="1"/>
    </xf>
    <xf numFmtId="0" fontId="3" fillId="8" borderId="5" xfId="1" applyFill="1" applyBorder="1" applyAlignment="1">
      <alignment horizontal="center" wrapText="1"/>
    </xf>
    <xf numFmtId="0" fontId="3" fillId="9" borderId="5" xfId="1" applyFill="1" applyBorder="1" applyAlignment="1">
      <alignment horizontal="center" wrapText="1"/>
    </xf>
    <xf numFmtId="0" fontId="3" fillId="10" borderId="5" xfId="1" applyFill="1" applyBorder="1" applyAlignment="1">
      <alignment horizontal="center" wrapText="1"/>
    </xf>
    <xf numFmtId="0" fontId="3" fillId="11" borderId="5" xfId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</cellXfs>
  <cellStyles count="3">
    <cellStyle name="Comma" xfId="2" builtinId="3"/>
    <cellStyle name="Normal" xfId="0" builtinId="0"/>
    <cellStyle name="Normal 2" xfId="1" xr:uid="{4C0F3177-0EFE-49A4-B487-6B34F17F512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sha Uretsky" id="{27551274-911A-445F-83DB-7BD54CBCB2BC}" userId="S::dashau@evogene.com::f9744836-e3b1-45a5-a804-23fe8bcae8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4-03-09T21:22:26.55" personId="{27551274-911A-445F-83DB-7BD54CBCB2BC}" id="{79C0FEB4-24F2-4256-B0B4-C74DA3C3070A}">
    <text>DR?</text>
  </threadedComment>
  <threadedComment ref="Q2" dT="2024-03-09T21:58:37.69" personId="{27551274-911A-445F-83DB-7BD54CBCB2BC}" id="{D2B37BBD-CC86-4804-A659-3A5961CCCBCF}">
    <text>DM</text>
  </threadedComment>
  <threadedComment ref="R2" dT="2024-03-09T22:01:48.44" personId="{27551274-911A-445F-83DB-7BD54CBCB2BC}" id="{247752EC-C86A-4CE5-9EFC-AA178675AE3D}">
    <text>C3</text>
  </threadedComment>
  <threadedComment ref="AA2" dT="2024-02-28T21:31:50.08" personId="{27551274-911A-445F-83DB-7BD54CBCB2BC}" id="{F9C8A990-DB03-4B70-B311-B68FEFB49DB5}">
    <text>Tropic+IFood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0C7E-38BD-4E5B-AB0A-57D3C75D7B69}">
  <dimension ref="A1:BE91"/>
  <sheetViews>
    <sheetView zoomScale="60" zoomScaleNormal="60" workbookViewId="0">
      <pane xSplit="9" ySplit="2" topLeftCell="AF3" activePane="bottomRight" state="frozen"/>
      <selection pane="topRight" activeCell="J1" sqref="J1"/>
      <selection pane="bottomLeft" activeCell="A3" sqref="A3"/>
      <selection pane="bottomRight" activeCell="A3" sqref="A3"/>
    </sheetView>
  </sheetViews>
  <sheetFormatPr defaultRowHeight="14" x14ac:dyDescent="0.3"/>
  <cols>
    <col min="1" max="1" width="26.58203125" customWidth="1"/>
    <col min="2" max="2" width="30.1640625" customWidth="1"/>
    <col min="3" max="3" width="29.1640625" customWidth="1"/>
    <col min="4" max="4" width="11.4140625" customWidth="1"/>
    <col min="5" max="5" width="12.25" customWidth="1"/>
    <col min="6" max="6" width="13.4140625" style="15" customWidth="1"/>
    <col min="7" max="7" width="14.4140625" customWidth="1"/>
    <col min="8" max="8" width="12.4140625" customWidth="1"/>
    <col min="9" max="9" width="40.58203125" customWidth="1"/>
    <col min="10" max="10" width="12.1640625" style="15" customWidth="1"/>
    <col min="11" max="11" width="9.1640625" customWidth="1"/>
    <col min="12" max="12" width="10" customWidth="1"/>
    <col min="13" max="13" width="10.58203125" customWidth="1"/>
    <col min="14" max="14" width="10.75" customWidth="1"/>
    <col min="15" max="15" width="9.4140625" customWidth="1"/>
    <col min="16" max="21" width="9" customWidth="1"/>
    <col min="22" max="22" width="9.4140625" customWidth="1"/>
    <col min="23" max="30" width="9" customWidth="1"/>
    <col min="31" max="31" width="11" customWidth="1"/>
    <col min="32" max="33" width="9" customWidth="1"/>
    <col min="48" max="48" width="9.58203125" customWidth="1"/>
    <col min="49" max="49" width="14.75" customWidth="1"/>
    <col min="56" max="56" width="11.1640625" style="15" customWidth="1"/>
    <col min="57" max="57" width="12.1640625" customWidth="1"/>
  </cols>
  <sheetData>
    <row r="1" spans="1:57" ht="78" customHeight="1" x14ac:dyDescent="0.4">
      <c r="B1" s="31"/>
      <c r="C1" s="1"/>
      <c r="D1" s="1"/>
      <c r="E1" s="1"/>
      <c r="F1" s="25"/>
      <c r="G1" s="1"/>
      <c r="H1" s="1"/>
      <c r="I1" s="1"/>
      <c r="J1" s="64" t="s">
        <v>8</v>
      </c>
      <c r="K1" s="64" t="s">
        <v>8</v>
      </c>
      <c r="L1" s="64" t="s">
        <v>8</v>
      </c>
      <c r="M1" s="64" t="s">
        <v>8</v>
      </c>
      <c r="N1" s="64" t="s">
        <v>8</v>
      </c>
      <c r="O1" s="64" t="s">
        <v>8</v>
      </c>
      <c r="P1" s="65" t="s">
        <v>9</v>
      </c>
      <c r="Q1" s="65" t="s">
        <v>9</v>
      </c>
      <c r="R1" s="65" t="s">
        <v>9</v>
      </c>
      <c r="S1" s="65" t="s">
        <v>9</v>
      </c>
      <c r="T1" s="65" t="s">
        <v>9</v>
      </c>
      <c r="U1" s="65" t="s">
        <v>9</v>
      </c>
      <c r="V1" s="65" t="s">
        <v>9</v>
      </c>
      <c r="W1" s="65" t="s">
        <v>9</v>
      </c>
      <c r="X1" s="65" t="s">
        <v>9</v>
      </c>
      <c r="Y1" s="66" t="s">
        <v>10</v>
      </c>
      <c r="Z1" s="66" t="s">
        <v>10</v>
      </c>
      <c r="AA1" s="66" t="s">
        <v>10</v>
      </c>
      <c r="AB1" s="66" t="s">
        <v>10</v>
      </c>
      <c r="AC1" s="67" t="s">
        <v>66</v>
      </c>
      <c r="AD1" s="68" t="s">
        <v>66</v>
      </c>
      <c r="AE1" s="68" t="s">
        <v>66</v>
      </c>
      <c r="AF1" s="68" t="s">
        <v>66</v>
      </c>
      <c r="AG1" s="69" t="s">
        <v>66</v>
      </c>
      <c r="AH1" s="70" t="s">
        <v>11</v>
      </c>
      <c r="AI1" s="70" t="s">
        <v>11</v>
      </c>
      <c r="AJ1" s="70" t="s">
        <v>11</v>
      </c>
      <c r="AK1" s="70" t="s">
        <v>11</v>
      </c>
      <c r="AL1" s="70" t="s">
        <v>11</v>
      </c>
      <c r="AM1" s="70" t="s">
        <v>11</v>
      </c>
      <c r="AN1" s="71" t="s">
        <v>12</v>
      </c>
      <c r="AO1" s="72" t="s">
        <v>12</v>
      </c>
      <c r="AP1" s="72" t="s">
        <v>12</v>
      </c>
      <c r="AQ1" s="72" t="s">
        <v>12</v>
      </c>
      <c r="AR1" s="72" t="s">
        <v>12</v>
      </c>
      <c r="AS1" s="72" t="s">
        <v>12</v>
      </c>
      <c r="AT1" s="72" t="s">
        <v>12</v>
      </c>
      <c r="AU1" s="72" t="s">
        <v>12</v>
      </c>
      <c r="AV1" s="73" t="s">
        <v>12</v>
      </c>
      <c r="AW1" s="73" t="s">
        <v>12</v>
      </c>
      <c r="AX1" s="74" t="s">
        <v>13</v>
      </c>
      <c r="AY1" s="74" t="s">
        <v>13</v>
      </c>
      <c r="AZ1" s="74" t="s">
        <v>13</v>
      </c>
      <c r="BA1" s="74" t="s">
        <v>13</v>
      </c>
      <c r="BB1" s="74" t="s">
        <v>13</v>
      </c>
      <c r="BC1" s="74" t="s">
        <v>13</v>
      </c>
      <c r="BD1" s="75"/>
      <c r="BE1" s="76"/>
    </row>
    <row r="2" spans="1:57" ht="84" x14ac:dyDescent="0.3">
      <c r="A2" s="32" t="s">
        <v>107</v>
      </c>
      <c r="B2" s="17" t="s">
        <v>0</v>
      </c>
      <c r="C2" s="17" t="s">
        <v>1</v>
      </c>
      <c r="D2" s="19" t="s">
        <v>59</v>
      </c>
      <c r="E2" s="38" t="s">
        <v>60</v>
      </c>
      <c r="F2" s="18" t="s">
        <v>2</v>
      </c>
      <c r="G2" s="18" t="s">
        <v>3</v>
      </c>
      <c r="H2" s="18" t="s">
        <v>4</v>
      </c>
      <c r="I2" s="18" t="s">
        <v>58</v>
      </c>
      <c r="J2" s="45" t="s">
        <v>14</v>
      </c>
      <c r="K2" s="45" t="s">
        <v>15</v>
      </c>
      <c r="L2" s="45" t="s">
        <v>16</v>
      </c>
      <c r="M2" s="45" t="s">
        <v>17</v>
      </c>
      <c r="N2" s="45" t="s">
        <v>18</v>
      </c>
      <c r="O2" s="45" t="s">
        <v>19</v>
      </c>
      <c r="P2" s="47" t="s">
        <v>20</v>
      </c>
      <c r="Q2" s="47" t="s">
        <v>21</v>
      </c>
      <c r="R2" s="47" t="s">
        <v>22</v>
      </c>
      <c r="S2" s="47" t="s">
        <v>23</v>
      </c>
      <c r="T2" s="47" t="s">
        <v>24</v>
      </c>
      <c r="U2" s="47" t="s">
        <v>25</v>
      </c>
      <c r="V2" s="47" t="s">
        <v>26</v>
      </c>
      <c r="W2" s="47" t="s">
        <v>27</v>
      </c>
      <c r="X2" s="47" t="s">
        <v>28</v>
      </c>
      <c r="Y2" s="52" t="s">
        <v>29</v>
      </c>
      <c r="Z2" s="52" t="s">
        <v>31</v>
      </c>
      <c r="AA2" s="52" t="s">
        <v>30</v>
      </c>
      <c r="AB2" s="52" t="s">
        <v>32</v>
      </c>
      <c r="AC2" s="55" t="s">
        <v>67</v>
      </c>
      <c r="AD2" s="55" t="s">
        <v>68</v>
      </c>
      <c r="AE2" s="55" t="s">
        <v>69</v>
      </c>
      <c r="AF2" s="55" t="s">
        <v>70</v>
      </c>
      <c r="AG2" s="55" t="s">
        <v>71</v>
      </c>
      <c r="AH2" s="53" t="s">
        <v>33</v>
      </c>
      <c r="AI2" s="53" t="s">
        <v>34</v>
      </c>
      <c r="AJ2" s="53" t="s">
        <v>35</v>
      </c>
      <c r="AK2" s="53" t="s">
        <v>36</v>
      </c>
      <c r="AL2" s="53" t="s">
        <v>37</v>
      </c>
      <c r="AM2" s="53" t="s">
        <v>38</v>
      </c>
      <c r="AN2" s="55" t="s">
        <v>72</v>
      </c>
      <c r="AO2" s="55" t="s">
        <v>73</v>
      </c>
      <c r="AP2" s="55" t="s">
        <v>74</v>
      </c>
      <c r="AQ2" s="55" t="s">
        <v>75</v>
      </c>
      <c r="AR2" s="55" t="s">
        <v>76</v>
      </c>
      <c r="AS2" s="55" t="s">
        <v>77</v>
      </c>
      <c r="AT2" s="55" t="s">
        <v>78</v>
      </c>
      <c r="AU2" s="55" t="s">
        <v>79</v>
      </c>
      <c r="AV2" s="55" t="s">
        <v>39</v>
      </c>
      <c r="AW2" s="55" t="s">
        <v>40</v>
      </c>
      <c r="AX2" s="54" t="s">
        <v>41</v>
      </c>
      <c r="AY2" s="54" t="s">
        <v>42</v>
      </c>
      <c r="AZ2" s="54" t="s">
        <v>43</v>
      </c>
      <c r="BA2" s="54" t="s">
        <v>44</v>
      </c>
      <c r="BB2" s="54" t="s">
        <v>45</v>
      </c>
      <c r="BC2" s="54" t="s">
        <v>46</v>
      </c>
      <c r="BD2" s="47" t="s">
        <v>47</v>
      </c>
      <c r="BE2" s="55" t="s">
        <v>48</v>
      </c>
    </row>
    <row r="3" spans="1:57" ht="14.5" x14ac:dyDescent="0.3">
      <c r="A3" s="32">
        <v>45292</v>
      </c>
      <c r="B3" s="12" t="s">
        <v>53</v>
      </c>
      <c r="C3" s="12" t="s">
        <v>54</v>
      </c>
      <c r="D3" s="20">
        <v>3</v>
      </c>
      <c r="E3" s="20">
        <v>23</v>
      </c>
      <c r="F3" s="20" t="s">
        <v>7</v>
      </c>
      <c r="G3" s="22">
        <f t="shared" ref="G3:G4" si="0">D3*E3</f>
        <v>69</v>
      </c>
      <c r="H3" s="23">
        <f>G3-SUM(K3:BE3)</f>
        <v>0</v>
      </c>
      <c r="I3" s="24"/>
      <c r="J3" s="25"/>
      <c r="K3" s="25"/>
      <c r="L3" s="25"/>
      <c r="M3" s="25">
        <v>4</v>
      </c>
      <c r="N3" s="25"/>
      <c r="O3" s="25"/>
      <c r="P3" s="25">
        <v>10</v>
      </c>
      <c r="Q3" s="25"/>
      <c r="R3" s="25"/>
      <c r="S3" s="25"/>
      <c r="T3" s="25">
        <v>23</v>
      </c>
      <c r="U3" s="25"/>
      <c r="V3" s="50"/>
      <c r="W3" s="25"/>
      <c r="X3" s="25"/>
      <c r="Y3" s="25"/>
      <c r="Z3" s="25"/>
      <c r="AA3" s="25">
        <v>4.4000000000000004</v>
      </c>
      <c r="AB3" s="25">
        <v>2</v>
      </c>
      <c r="AC3" s="25"/>
      <c r="AD3" s="25"/>
      <c r="AE3" s="25"/>
      <c r="AF3" s="25"/>
      <c r="AG3" s="25"/>
      <c r="AH3" s="25"/>
      <c r="AI3" s="25"/>
      <c r="AJ3" s="25"/>
      <c r="AK3" s="25"/>
      <c r="AL3" s="26">
        <v>8</v>
      </c>
      <c r="AM3" s="25"/>
      <c r="AN3" s="25"/>
      <c r="AO3" s="25"/>
      <c r="AP3" s="25"/>
      <c r="AQ3" s="25"/>
      <c r="AR3" s="25"/>
      <c r="AS3" s="25"/>
      <c r="AT3" s="25"/>
      <c r="AU3" s="25"/>
      <c r="AV3" s="26">
        <v>4</v>
      </c>
      <c r="AW3" s="25"/>
      <c r="AX3" s="25"/>
      <c r="AY3" s="25"/>
      <c r="AZ3" s="25"/>
      <c r="BA3" s="26">
        <v>3</v>
      </c>
      <c r="BB3" s="25"/>
      <c r="BC3" s="25"/>
      <c r="BD3" s="25">
        <v>4.5999999999999996</v>
      </c>
      <c r="BE3" s="25">
        <v>6</v>
      </c>
    </row>
    <row r="4" spans="1:57" ht="14.5" x14ac:dyDescent="0.3">
      <c r="A4" s="32">
        <v>45292</v>
      </c>
      <c r="B4" s="12" t="s">
        <v>51</v>
      </c>
      <c r="C4" s="12" t="s">
        <v>52</v>
      </c>
      <c r="D4" s="20">
        <v>3.8</v>
      </c>
      <c r="E4" s="20">
        <v>23</v>
      </c>
      <c r="F4" s="20" t="s">
        <v>7</v>
      </c>
      <c r="G4" s="22">
        <f t="shared" si="0"/>
        <v>87.399999999999991</v>
      </c>
      <c r="H4" s="23">
        <f>G4-SUM(K4:BE4)</f>
        <v>0</v>
      </c>
      <c r="I4" s="24"/>
      <c r="J4" s="25"/>
      <c r="K4" s="25"/>
      <c r="L4" s="25"/>
      <c r="M4" s="25">
        <v>4</v>
      </c>
      <c r="N4" s="25"/>
      <c r="O4" s="25"/>
      <c r="P4" s="49">
        <v>4</v>
      </c>
      <c r="Q4" s="49">
        <v>11</v>
      </c>
      <c r="R4" s="49">
        <v>0.5</v>
      </c>
      <c r="S4" s="49"/>
      <c r="T4" s="49">
        <v>10.5</v>
      </c>
      <c r="U4" s="49"/>
      <c r="V4" s="50"/>
      <c r="W4" s="49"/>
      <c r="X4" s="49"/>
      <c r="Y4" s="25">
        <v>11.04</v>
      </c>
      <c r="Z4" s="25"/>
      <c r="AA4" s="25">
        <v>11.5</v>
      </c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>
        <v>4.9000000000000004</v>
      </c>
      <c r="AM4" s="25"/>
      <c r="AN4" s="25"/>
      <c r="AO4" s="25"/>
      <c r="AP4" s="25"/>
      <c r="AQ4" s="25"/>
      <c r="AR4" s="25"/>
      <c r="AS4" s="25"/>
      <c r="AT4" s="25"/>
      <c r="AU4" s="25"/>
      <c r="AV4" s="26">
        <v>5</v>
      </c>
      <c r="AW4" s="25"/>
      <c r="AX4" s="25"/>
      <c r="AY4" s="25"/>
      <c r="AZ4" s="25"/>
      <c r="BA4" s="26">
        <v>4</v>
      </c>
      <c r="BB4" s="25"/>
      <c r="BC4" s="25"/>
      <c r="BD4" s="25">
        <v>11.96</v>
      </c>
      <c r="BE4" s="25">
        <v>9</v>
      </c>
    </row>
    <row r="5" spans="1:57" ht="14.5" x14ac:dyDescent="0.3">
      <c r="A5" s="32">
        <v>45292</v>
      </c>
      <c r="B5" s="12" t="s">
        <v>5</v>
      </c>
      <c r="C5" s="12" t="s">
        <v>6</v>
      </c>
      <c r="D5" s="20">
        <v>0.8</v>
      </c>
      <c r="E5" s="20">
        <v>23</v>
      </c>
      <c r="F5" s="57" t="s">
        <v>7</v>
      </c>
      <c r="G5" s="22">
        <f>D5*E5</f>
        <v>18.400000000000002</v>
      </c>
      <c r="H5" s="23">
        <f t="shared" ref="H5:H8" si="1">G5-SUM(J5:BE5)</f>
        <v>0</v>
      </c>
      <c r="I5" s="23"/>
      <c r="J5" s="25"/>
      <c r="K5" s="25"/>
      <c r="L5" s="25"/>
      <c r="M5" s="25"/>
      <c r="N5" s="25"/>
      <c r="O5" s="25"/>
      <c r="P5" s="25">
        <v>1.4</v>
      </c>
      <c r="Q5" s="25">
        <v>7.72</v>
      </c>
      <c r="R5" s="25"/>
      <c r="S5" s="25"/>
      <c r="T5" s="25"/>
      <c r="U5" s="25"/>
      <c r="V5" s="50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6"/>
      <c r="AW5" s="25"/>
      <c r="AX5" s="25"/>
      <c r="AY5" s="25"/>
      <c r="AZ5" s="25"/>
      <c r="BA5" s="26"/>
      <c r="BB5" s="25"/>
      <c r="BC5" s="25"/>
      <c r="BD5" s="25">
        <v>3.68</v>
      </c>
      <c r="BE5" s="25">
        <v>5.6</v>
      </c>
    </row>
    <row r="6" spans="1:57" ht="14.5" x14ac:dyDescent="0.3">
      <c r="A6" s="32">
        <v>45292</v>
      </c>
      <c r="B6" s="12" t="s">
        <v>49</v>
      </c>
      <c r="C6" s="12" t="s">
        <v>50</v>
      </c>
      <c r="D6" s="20">
        <v>5</v>
      </c>
      <c r="E6" s="20">
        <v>23</v>
      </c>
      <c r="F6" s="20" t="s">
        <v>7</v>
      </c>
      <c r="G6" s="22">
        <f t="shared" ref="G6" si="2">D6*E6</f>
        <v>115</v>
      </c>
      <c r="H6" s="23">
        <f>G6-SUM(K6:BE6)</f>
        <v>0</v>
      </c>
      <c r="I6" s="24" t="s">
        <v>61</v>
      </c>
      <c r="J6" s="25"/>
      <c r="K6" s="25"/>
      <c r="L6" s="25"/>
      <c r="M6" s="25">
        <v>6</v>
      </c>
      <c r="N6" s="25"/>
      <c r="O6" s="25"/>
      <c r="P6" s="25">
        <v>2</v>
      </c>
      <c r="Q6" s="25">
        <v>3</v>
      </c>
      <c r="R6" s="25">
        <v>2</v>
      </c>
      <c r="S6" s="25"/>
      <c r="T6" s="25">
        <v>28.9</v>
      </c>
      <c r="U6" s="25"/>
      <c r="V6" s="50"/>
      <c r="W6" s="25"/>
      <c r="X6" s="25"/>
      <c r="Y6" s="25"/>
      <c r="Z6" s="25"/>
      <c r="AA6" s="25">
        <v>5</v>
      </c>
      <c r="AB6" s="25">
        <v>10.5</v>
      </c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6">
        <v>6</v>
      </c>
      <c r="AW6" s="25"/>
      <c r="AX6" s="25"/>
      <c r="AY6" s="25"/>
      <c r="AZ6" s="25"/>
      <c r="BA6" s="26">
        <v>7</v>
      </c>
      <c r="BB6" s="25"/>
      <c r="BC6" s="25"/>
      <c r="BD6" s="25">
        <v>16.100000000000001</v>
      </c>
      <c r="BE6" s="25">
        <v>28.5</v>
      </c>
    </row>
    <row r="7" spans="1:57" x14ac:dyDescent="0.3">
      <c r="A7" s="32">
        <v>45292</v>
      </c>
      <c r="B7" s="12" t="s">
        <v>63</v>
      </c>
      <c r="C7" s="12" t="s">
        <v>62</v>
      </c>
      <c r="D7" s="20">
        <v>3.2</v>
      </c>
      <c r="E7" s="20">
        <v>23</v>
      </c>
      <c r="F7" s="20" t="s">
        <v>7</v>
      </c>
      <c r="G7" s="22">
        <f>D7*E7</f>
        <v>73.600000000000009</v>
      </c>
      <c r="H7" s="23">
        <f t="shared" si="1"/>
        <v>0</v>
      </c>
      <c r="I7" s="2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>
        <v>8</v>
      </c>
      <c r="AB7" s="25">
        <v>12</v>
      </c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>
        <v>21</v>
      </c>
      <c r="AN7" s="25"/>
      <c r="AO7" s="25"/>
      <c r="AP7" s="25"/>
      <c r="AQ7" s="25"/>
      <c r="AR7" s="25"/>
      <c r="AS7" s="25"/>
      <c r="AT7" s="25"/>
      <c r="AU7" s="25"/>
      <c r="AV7" s="25">
        <v>22</v>
      </c>
      <c r="AW7" s="25"/>
      <c r="AX7" s="25"/>
      <c r="AY7" s="25"/>
      <c r="AZ7" s="25"/>
      <c r="BA7" s="25"/>
      <c r="BB7" s="25"/>
      <c r="BC7" s="25"/>
      <c r="BD7" s="25">
        <v>4.5999999999999996</v>
      </c>
      <c r="BE7" s="25">
        <v>6</v>
      </c>
    </row>
    <row r="8" spans="1:57" x14ac:dyDescent="0.3">
      <c r="A8" s="32">
        <v>45292</v>
      </c>
      <c r="B8" s="12" t="s">
        <v>64</v>
      </c>
      <c r="C8" s="12" t="s">
        <v>65</v>
      </c>
      <c r="D8" s="20">
        <v>3</v>
      </c>
      <c r="E8" s="20">
        <v>23</v>
      </c>
      <c r="F8" s="20" t="s">
        <v>7</v>
      </c>
      <c r="G8" s="22">
        <f t="shared" ref="G8" si="3">D8*E8</f>
        <v>69</v>
      </c>
      <c r="H8" s="23">
        <f t="shared" si="1"/>
        <v>-9</v>
      </c>
      <c r="I8" s="62" t="s">
        <v>98</v>
      </c>
      <c r="J8" s="25"/>
      <c r="K8" s="25">
        <v>3</v>
      </c>
      <c r="L8" s="25"/>
      <c r="M8" s="25">
        <v>2</v>
      </c>
      <c r="N8" s="25"/>
      <c r="O8" s="25">
        <v>11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>
        <v>5</v>
      </c>
      <c r="AB8" s="25">
        <v>2</v>
      </c>
      <c r="AC8" s="25"/>
      <c r="AD8" s="25">
        <v>1</v>
      </c>
      <c r="AE8" s="25"/>
      <c r="AF8" s="25"/>
      <c r="AG8" s="25"/>
      <c r="AH8" s="25"/>
      <c r="AI8" s="25"/>
      <c r="AJ8" s="25"/>
      <c r="AK8" s="25"/>
      <c r="AL8" s="25">
        <v>2</v>
      </c>
      <c r="AM8" s="25"/>
      <c r="AN8" s="25"/>
      <c r="AO8" s="25"/>
      <c r="AP8" s="25"/>
      <c r="AQ8" s="25"/>
      <c r="AR8" s="25"/>
      <c r="AS8" s="25">
        <v>12</v>
      </c>
      <c r="AT8" s="25"/>
      <c r="AU8" s="25"/>
      <c r="AV8" s="25">
        <v>21.1</v>
      </c>
      <c r="AW8" s="25"/>
      <c r="AX8" s="25"/>
      <c r="AY8" s="25"/>
      <c r="AZ8" s="25"/>
      <c r="BA8" s="25"/>
      <c r="BB8" s="25"/>
      <c r="BC8" s="25"/>
      <c r="BD8" s="25">
        <v>6.9</v>
      </c>
      <c r="BE8" s="25">
        <v>12</v>
      </c>
    </row>
    <row r="9" spans="1:57" x14ac:dyDescent="0.3">
      <c r="A9" s="56">
        <v>45292</v>
      </c>
      <c r="B9" s="13" t="s">
        <v>57</v>
      </c>
      <c r="C9" s="13"/>
      <c r="D9" s="13"/>
      <c r="E9" s="13"/>
      <c r="F9" s="58"/>
      <c r="G9" s="14">
        <f>SUM(G3:G8)</f>
        <v>432.4</v>
      </c>
      <c r="H9" s="14">
        <f>SUM(H3:H8)</f>
        <v>-9</v>
      </c>
      <c r="I9" s="14"/>
      <c r="J9" s="21">
        <f t="shared" ref="J9:BE9" si="4">SUM(J3:J8)</f>
        <v>0</v>
      </c>
      <c r="K9" s="21">
        <f t="shared" si="4"/>
        <v>3</v>
      </c>
      <c r="L9" s="21">
        <f t="shared" si="4"/>
        <v>0</v>
      </c>
      <c r="M9" s="21">
        <f t="shared" si="4"/>
        <v>16</v>
      </c>
      <c r="N9" s="21">
        <f t="shared" si="4"/>
        <v>0</v>
      </c>
      <c r="O9" s="21">
        <f t="shared" si="4"/>
        <v>11</v>
      </c>
      <c r="P9" s="21">
        <f t="shared" si="4"/>
        <v>17.399999999999999</v>
      </c>
      <c r="Q9" s="21">
        <f t="shared" si="4"/>
        <v>21.72</v>
      </c>
      <c r="R9" s="21">
        <f t="shared" si="4"/>
        <v>2.5</v>
      </c>
      <c r="S9" s="21">
        <f t="shared" si="4"/>
        <v>0</v>
      </c>
      <c r="T9" s="21">
        <f t="shared" si="4"/>
        <v>62.4</v>
      </c>
      <c r="U9" s="21">
        <f t="shared" si="4"/>
        <v>0</v>
      </c>
      <c r="V9" s="21">
        <f t="shared" si="4"/>
        <v>0</v>
      </c>
      <c r="W9" s="21">
        <f t="shared" si="4"/>
        <v>0</v>
      </c>
      <c r="X9" s="21">
        <f t="shared" si="4"/>
        <v>0</v>
      </c>
      <c r="Y9" s="21">
        <f t="shared" si="4"/>
        <v>11.04</v>
      </c>
      <c r="Z9" s="21">
        <f t="shared" si="4"/>
        <v>0</v>
      </c>
      <c r="AA9" s="21">
        <f t="shared" si="4"/>
        <v>33.9</v>
      </c>
      <c r="AB9" s="21">
        <f t="shared" si="4"/>
        <v>26.5</v>
      </c>
      <c r="AC9" s="21">
        <f t="shared" si="4"/>
        <v>0</v>
      </c>
      <c r="AD9" s="21">
        <f t="shared" si="4"/>
        <v>1</v>
      </c>
      <c r="AE9" s="21">
        <f t="shared" si="4"/>
        <v>0</v>
      </c>
      <c r="AF9" s="21">
        <f t="shared" si="4"/>
        <v>0</v>
      </c>
      <c r="AG9" s="21">
        <f t="shared" si="4"/>
        <v>0</v>
      </c>
      <c r="AH9" s="21">
        <f t="shared" si="4"/>
        <v>0</v>
      </c>
      <c r="AI9" s="21">
        <f t="shared" si="4"/>
        <v>0</v>
      </c>
      <c r="AJ9" s="21">
        <f t="shared" si="4"/>
        <v>0</v>
      </c>
      <c r="AK9" s="21">
        <f t="shared" si="4"/>
        <v>0</v>
      </c>
      <c r="AL9" s="21">
        <f t="shared" si="4"/>
        <v>14.9</v>
      </c>
      <c r="AM9" s="21">
        <f t="shared" si="4"/>
        <v>21</v>
      </c>
      <c r="AN9" s="21">
        <f t="shared" si="4"/>
        <v>0</v>
      </c>
      <c r="AO9" s="21">
        <f t="shared" si="4"/>
        <v>0</v>
      </c>
      <c r="AP9" s="21">
        <f t="shared" si="4"/>
        <v>0</v>
      </c>
      <c r="AQ9" s="21">
        <f t="shared" si="4"/>
        <v>0</v>
      </c>
      <c r="AR9" s="21">
        <f t="shared" si="4"/>
        <v>0</v>
      </c>
      <c r="AS9" s="21">
        <f t="shared" si="4"/>
        <v>12</v>
      </c>
      <c r="AT9" s="21">
        <f t="shared" si="4"/>
        <v>0</v>
      </c>
      <c r="AU9" s="21">
        <f t="shared" si="4"/>
        <v>0</v>
      </c>
      <c r="AV9" s="21">
        <f t="shared" si="4"/>
        <v>58.1</v>
      </c>
      <c r="AW9" s="21">
        <f t="shared" si="4"/>
        <v>0</v>
      </c>
      <c r="AX9" s="21">
        <f t="shared" si="4"/>
        <v>0</v>
      </c>
      <c r="AY9" s="21">
        <f t="shared" si="4"/>
        <v>0</v>
      </c>
      <c r="AZ9" s="21">
        <f t="shared" si="4"/>
        <v>0</v>
      </c>
      <c r="BA9" s="21">
        <f t="shared" si="4"/>
        <v>14</v>
      </c>
      <c r="BB9" s="21">
        <f t="shared" si="4"/>
        <v>0</v>
      </c>
      <c r="BC9" s="21">
        <f t="shared" si="4"/>
        <v>0</v>
      </c>
      <c r="BD9" s="21">
        <f t="shared" si="4"/>
        <v>47.84</v>
      </c>
      <c r="BE9" s="21">
        <f t="shared" si="4"/>
        <v>67.099999999999994</v>
      </c>
    </row>
    <row r="10" spans="1:57" x14ac:dyDescent="0.3">
      <c r="A10" s="32">
        <v>45323</v>
      </c>
      <c r="B10" s="12" t="s">
        <v>53</v>
      </c>
      <c r="C10" s="12" t="s">
        <v>54</v>
      </c>
      <c r="D10" s="20">
        <v>3</v>
      </c>
      <c r="E10" s="20">
        <v>20</v>
      </c>
      <c r="F10" s="20" t="s">
        <v>81</v>
      </c>
      <c r="G10" s="22">
        <f t="shared" ref="G10:G11" si="5">D10*E10</f>
        <v>60</v>
      </c>
      <c r="H10" s="23">
        <f>G10-SUM(K10:BE10)</f>
        <v>0</v>
      </c>
      <c r="I10" s="24"/>
      <c r="J10" s="39"/>
      <c r="K10" s="40"/>
      <c r="L10" s="40"/>
      <c r="M10" s="40">
        <v>2</v>
      </c>
      <c r="N10" s="40"/>
      <c r="O10" s="40"/>
      <c r="P10" s="40">
        <v>4</v>
      </c>
      <c r="Q10" s="25"/>
      <c r="R10" s="40"/>
      <c r="S10" s="40"/>
      <c r="T10" s="40">
        <v>10</v>
      </c>
      <c r="U10" s="40"/>
      <c r="V10" s="40"/>
      <c r="W10" s="40"/>
      <c r="X10" s="40"/>
      <c r="Y10" s="40"/>
      <c r="Z10" s="40"/>
      <c r="AA10" s="40">
        <v>10</v>
      </c>
      <c r="AB10" s="25">
        <v>15</v>
      </c>
      <c r="AC10" s="40"/>
      <c r="AD10" s="40"/>
      <c r="AE10" s="40"/>
      <c r="AF10" s="40"/>
      <c r="AG10" s="40"/>
      <c r="AH10" s="40"/>
      <c r="AI10" s="40"/>
      <c r="AJ10" s="40"/>
      <c r="AK10" s="40"/>
      <c r="AL10" s="40">
        <v>3</v>
      </c>
      <c r="AM10" s="40"/>
      <c r="AN10" s="40"/>
      <c r="AO10" s="40"/>
      <c r="AP10" s="40"/>
      <c r="AQ10" s="40"/>
      <c r="AR10" s="40"/>
      <c r="AS10" s="40"/>
      <c r="AT10" s="40"/>
      <c r="AU10" s="40"/>
      <c r="AV10" s="40">
        <v>3</v>
      </c>
      <c r="AW10" s="40"/>
      <c r="AX10" s="40"/>
      <c r="AY10" s="40"/>
      <c r="AZ10" s="40"/>
      <c r="BA10" s="41">
        <v>4</v>
      </c>
      <c r="BB10" s="41"/>
      <c r="BC10" s="41"/>
      <c r="BD10" s="41">
        <v>4</v>
      </c>
      <c r="BE10" s="41">
        <v>5</v>
      </c>
    </row>
    <row r="11" spans="1:57" x14ac:dyDescent="0.3">
      <c r="A11" s="32">
        <v>45323</v>
      </c>
      <c r="B11" s="12" t="s">
        <v>51</v>
      </c>
      <c r="C11" s="12" t="s">
        <v>52</v>
      </c>
      <c r="D11" s="20">
        <v>3.8</v>
      </c>
      <c r="E11" s="20">
        <v>20</v>
      </c>
      <c r="F11" s="20" t="s">
        <v>81</v>
      </c>
      <c r="G11" s="22">
        <f t="shared" si="5"/>
        <v>76</v>
      </c>
      <c r="H11" s="23">
        <f>G11-SUM(J11:BE11)</f>
        <v>5</v>
      </c>
      <c r="I11" s="24" t="s">
        <v>105</v>
      </c>
      <c r="J11" s="25"/>
      <c r="K11" s="25"/>
      <c r="L11" s="25"/>
      <c r="M11" s="25">
        <v>2.5</v>
      </c>
      <c r="N11" s="25"/>
      <c r="O11" s="25"/>
      <c r="P11" s="49">
        <v>1</v>
      </c>
      <c r="Q11" s="49">
        <v>3</v>
      </c>
      <c r="R11" s="49">
        <v>0.5</v>
      </c>
      <c r="S11" s="49"/>
      <c r="T11" s="49">
        <v>14</v>
      </c>
      <c r="U11" s="40"/>
      <c r="V11" s="40"/>
      <c r="W11" s="40"/>
      <c r="X11" s="40"/>
      <c r="Y11" s="25"/>
      <c r="Z11" s="25"/>
      <c r="AA11" s="25">
        <v>8</v>
      </c>
      <c r="AB11" s="25">
        <v>6</v>
      </c>
      <c r="AC11" s="25"/>
      <c r="AD11" s="25"/>
      <c r="AE11" s="25"/>
      <c r="AF11" s="25"/>
      <c r="AG11" s="25"/>
      <c r="AH11" s="25"/>
      <c r="AI11" s="25"/>
      <c r="AJ11" s="25"/>
      <c r="AK11" s="25"/>
      <c r="AL11" s="25">
        <v>9</v>
      </c>
      <c r="AM11" s="25"/>
      <c r="AN11" s="25"/>
      <c r="AO11" s="25"/>
      <c r="AP11" s="25"/>
      <c r="AQ11" s="25"/>
      <c r="AR11" s="25"/>
      <c r="AS11" s="25"/>
      <c r="AT11" s="25"/>
      <c r="AU11" s="25"/>
      <c r="AV11" s="25">
        <v>4</v>
      </c>
      <c r="AW11" s="25"/>
      <c r="AX11" s="25"/>
      <c r="AY11" s="25"/>
      <c r="AZ11" s="25"/>
      <c r="BA11" s="25">
        <v>5</v>
      </c>
      <c r="BB11" s="25"/>
      <c r="BC11" s="25"/>
      <c r="BD11" s="25">
        <v>12</v>
      </c>
      <c r="BE11" s="25">
        <v>6</v>
      </c>
    </row>
    <row r="12" spans="1:57" x14ac:dyDescent="0.3">
      <c r="A12" s="32">
        <v>45323</v>
      </c>
      <c r="B12" s="12" t="s">
        <v>5</v>
      </c>
      <c r="C12" s="12" t="s">
        <v>6</v>
      </c>
      <c r="D12" s="20">
        <v>0.8</v>
      </c>
      <c r="E12" s="20">
        <v>20</v>
      </c>
      <c r="F12" s="20" t="s">
        <v>81</v>
      </c>
      <c r="G12" s="22">
        <f>D12*E12</f>
        <v>16</v>
      </c>
      <c r="H12" s="23">
        <f>G12-SUM(K12:BE12)</f>
        <v>-5</v>
      </c>
      <c r="I12" s="63" t="s">
        <v>99</v>
      </c>
      <c r="J12" s="25"/>
      <c r="K12" s="25"/>
      <c r="L12" s="25"/>
      <c r="M12" s="25"/>
      <c r="N12" s="25"/>
      <c r="O12" s="25"/>
      <c r="P12" s="25">
        <v>1.4</v>
      </c>
      <c r="Q12" s="25">
        <v>10.9</v>
      </c>
      <c r="R12" s="25"/>
      <c r="S12" s="25"/>
      <c r="T12" s="25"/>
      <c r="U12" s="40"/>
      <c r="V12" s="40"/>
      <c r="W12" s="40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>
        <v>1.5</v>
      </c>
      <c r="AW12" s="25"/>
      <c r="AX12" s="25"/>
      <c r="AY12" s="25"/>
      <c r="AZ12" s="25"/>
      <c r="BA12" s="25"/>
      <c r="BB12" s="25"/>
      <c r="BC12" s="25"/>
      <c r="BD12" s="25">
        <v>3.2</v>
      </c>
      <c r="BE12" s="25">
        <v>4</v>
      </c>
    </row>
    <row r="13" spans="1:57" x14ac:dyDescent="0.3">
      <c r="A13" s="32">
        <v>45323</v>
      </c>
      <c r="B13" s="12" t="s">
        <v>49</v>
      </c>
      <c r="C13" s="12" t="s">
        <v>50</v>
      </c>
      <c r="D13" s="20">
        <v>5</v>
      </c>
      <c r="E13" s="20">
        <v>20</v>
      </c>
      <c r="F13" s="20" t="s">
        <v>81</v>
      </c>
      <c r="G13" s="22">
        <f t="shared" ref="G13" si="6">D13*E13</f>
        <v>100</v>
      </c>
      <c r="H13" s="23">
        <f>G13-SUM(K13:BE13)</f>
        <v>0</v>
      </c>
      <c r="I13" s="24"/>
      <c r="J13" s="40"/>
      <c r="K13" s="40"/>
      <c r="L13" s="40"/>
      <c r="M13" s="40">
        <v>9</v>
      </c>
      <c r="N13" s="40"/>
      <c r="O13" s="40"/>
      <c r="P13" s="25">
        <v>7</v>
      </c>
      <c r="Q13" s="25">
        <v>0</v>
      </c>
      <c r="R13" s="40"/>
      <c r="S13" s="25"/>
      <c r="T13" s="40">
        <v>18</v>
      </c>
      <c r="U13" s="40"/>
      <c r="V13" s="40"/>
      <c r="W13" s="40"/>
      <c r="X13" s="40"/>
      <c r="Y13" s="40"/>
      <c r="Z13" s="40"/>
      <c r="AA13" s="25">
        <v>11</v>
      </c>
      <c r="AB13" s="39">
        <v>8</v>
      </c>
      <c r="AC13" s="39"/>
      <c r="AD13" s="39"/>
      <c r="AE13" s="39"/>
      <c r="AF13" s="39"/>
      <c r="AG13" s="39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>
        <v>11</v>
      </c>
      <c r="AW13" s="39"/>
      <c r="AX13" s="40"/>
      <c r="AY13" s="40"/>
      <c r="AZ13" s="40"/>
      <c r="BA13" s="40">
        <v>9</v>
      </c>
      <c r="BB13" s="40"/>
      <c r="BC13" s="40"/>
      <c r="BD13" s="40">
        <v>14</v>
      </c>
      <c r="BE13" s="40">
        <v>13</v>
      </c>
    </row>
    <row r="14" spans="1:57" x14ac:dyDescent="0.3">
      <c r="A14" s="32">
        <v>45323</v>
      </c>
      <c r="B14" s="12" t="s">
        <v>63</v>
      </c>
      <c r="C14" s="12" t="s">
        <v>62</v>
      </c>
      <c r="D14" s="20">
        <v>3.2</v>
      </c>
      <c r="E14" s="20">
        <v>20</v>
      </c>
      <c r="F14" s="20" t="s">
        <v>81</v>
      </c>
      <c r="G14" s="22">
        <f t="shared" ref="G14:G15" si="7">D14*E14</f>
        <v>64</v>
      </c>
      <c r="H14" s="23">
        <f>G14-SUM(J14:BE14)</f>
        <v>0</v>
      </c>
      <c r="I14" s="24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40"/>
      <c r="V14" s="40"/>
      <c r="W14" s="40"/>
      <c r="X14" s="40"/>
      <c r="Y14" s="25"/>
      <c r="Z14" s="25"/>
      <c r="AA14" s="25">
        <v>7</v>
      </c>
      <c r="AB14" s="25">
        <v>4</v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>
        <v>9</v>
      </c>
      <c r="AN14" s="25"/>
      <c r="AO14" s="25"/>
      <c r="AP14" s="25"/>
      <c r="AQ14" s="25"/>
      <c r="AR14" s="25"/>
      <c r="AS14" s="25"/>
      <c r="AT14" s="25"/>
      <c r="AU14" s="25"/>
      <c r="AV14" s="25">
        <v>26</v>
      </c>
      <c r="AW14" s="25"/>
      <c r="AX14" s="25"/>
      <c r="AY14" s="25"/>
      <c r="AZ14" s="25"/>
      <c r="BA14" s="25"/>
      <c r="BB14" s="25"/>
      <c r="BC14" s="25"/>
      <c r="BD14" s="25">
        <v>4</v>
      </c>
      <c r="BE14" s="25">
        <v>14</v>
      </c>
    </row>
    <row r="15" spans="1:57" x14ac:dyDescent="0.3">
      <c r="A15" s="32">
        <v>45323</v>
      </c>
      <c r="B15" s="12" t="s">
        <v>64</v>
      </c>
      <c r="C15" s="12" t="s">
        <v>65</v>
      </c>
      <c r="D15" s="20">
        <v>3</v>
      </c>
      <c r="E15" s="20">
        <v>20</v>
      </c>
      <c r="F15" s="20" t="s">
        <v>81</v>
      </c>
      <c r="G15" s="22">
        <f t="shared" si="7"/>
        <v>60</v>
      </c>
      <c r="H15" s="23">
        <f>G15-SUM(J15:BE15)</f>
        <v>0</v>
      </c>
      <c r="I15" s="24"/>
      <c r="J15" s="25"/>
      <c r="K15" s="25">
        <v>1</v>
      </c>
      <c r="L15" s="25"/>
      <c r="M15" s="25">
        <v>2</v>
      </c>
      <c r="N15" s="25"/>
      <c r="O15" s="25">
        <v>10</v>
      </c>
      <c r="P15" s="25"/>
      <c r="Q15" s="25">
        <v>2</v>
      </c>
      <c r="R15" s="25"/>
      <c r="S15" s="25"/>
      <c r="T15" s="25"/>
      <c r="U15" s="40"/>
      <c r="V15" s="40"/>
      <c r="W15" s="40"/>
      <c r="X15" s="40"/>
      <c r="Y15" s="25"/>
      <c r="Z15" s="25"/>
      <c r="AA15" s="25">
        <v>4</v>
      </c>
      <c r="AB15" s="25">
        <v>3</v>
      </c>
      <c r="AC15" s="25"/>
      <c r="AD15" s="25">
        <v>1</v>
      </c>
      <c r="AE15" s="25"/>
      <c r="AF15" s="25"/>
      <c r="AG15" s="25"/>
      <c r="AH15" s="25"/>
      <c r="AI15" s="25"/>
      <c r="AJ15" s="25"/>
      <c r="AK15" s="25"/>
      <c r="AL15" s="25">
        <v>3</v>
      </c>
      <c r="AM15" s="25"/>
      <c r="AN15" s="25"/>
      <c r="AO15" s="25"/>
      <c r="AP15" s="25"/>
      <c r="AQ15" s="25"/>
      <c r="AR15" s="25"/>
      <c r="AS15" s="25">
        <v>6</v>
      </c>
      <c r="AT15" s="25"/>
      <c r="AU15" s="25"/>
      <c r="AV15" s="25">
        <v>20</v>
      </c>
      <c r="AW15" s="25"/>
      <c r="AX15" s="25"/>
      <c r="AY15" s="25"/>
      <c r="AZ15" s="25"/>
      <c r="BA15" s="25"/>
      <c r="BB15" s="25"/>
      <c r="BC15" s="25"/>
      <c r="BD15" s="25">
        <v>6</v>
      </c>
      <c r="BE15" s="25">
        <v>2</v>
      </c>
    </row>
    <row r="16" spans="1:57" x14ac:dyDescent="0.3">
      <c r="A16" s="56">
        <v>45323</v>
      </c>
      <c r="B16" s="13" t="s">
        <v>57</v>
      </c>
      <c r="C16" s="13"/>
      <c r="D16" s="13"/>
      <c r="E16" s="13"/>
      <c r="F16" s="58"/>
      <c r="G16" s="14">
        <f>SUM(G10:G15)</f>
        <v>376</v>
      </c>
      <c r="H16" s="14">
        <f>SUM(H10:H15)</f>
        <v>0</v>
      </c>
      <c r="I16" s="14"/>
      <c r="J16" s="21">
        <f t="shared" ref="J16:BE16" si="8">SUM(J10:J15)</f>
        <v>0</v>
      </c>
      <c r="K16" s="21">
        <f t="shared" si="8"/>
        <v>1</v>
      </c>
      <c r="L16" s="21">
        <f t="shared" si="8"/>
        <v>0</v>
      </c>
      <c r="M16" s="21">
        <f t="shared" si="8"/>
        <v>15.5</v>
      </c>
      <c r="N16" s="21">
        <f t="shared" si="8"/>
        <v>0</v>
      </c>
      <c r="O16" s="21">
        <f t="shared" si="8"/>
        <v>10</v>
      </c>
      <c r="P16" s="21">
        <f t="shared" si="8"/>
        <v>13.4</v>
      </c>
      <c r="Q16" s="21">
        <f t="shared" si="8"/>
        <v>15.9</v>
      </c>
      <c r="R16" s="21">
        <f t="shared" si="8"/>
        <v>0.5</v>
      </c>
      <c r="S16" s="21">
        <f t="shared" si="8"/>
        <v>0</v>
      </c>
      <c r="T16" s="21">
        <f t="shared" si="8"/>
        <v>42</v>
      </c>
      <c r="U16" s="21">
        <f t="shared" si="8"/>
        <v>0</v>
      </c>
      <c r="V16" s="21">
        <f t="shared" si="8"/>
        <v>0</v>
      </c>
      <c r="W16" s="21">
        <f t="shared" si="8"/>
        <v>0</v>
      </c>
      <c r="X16" s="21">
        <f t="shared" si="8"/>
        <v>0</v>
      </c>
      <c r="Y16" s="21">
        <f t="shared" si="8"/>
        <v>0</v>
      </c>
      <c r="Z16" s="21">
        <f t="shared" si="8"/>
        <v>0</v>
      </c>
      <c r="AA16" s="21">
        <f t="shared" si="8"/>
        <v>40</v>
      </c>
      <c r="AB16" s="21">
        <f t="shared" si="8"/>
        <v>36</v>
      </c>
      <c r="AC16" s="21">
        <f t="shared" si="8"/>
        <v>0</v>
      </c>
      <c r="AD16" s="21">
        <f t="shared" si="8"/>
        <v>1</v>
      </c>
      <c r="AE16" s="21">
        <f t="shared" si="8"/>
        <v>0</v>
      </c>
      <c r="AF16" s="21">
        <f t="shared" si="8"/>
        <v>0</v>
      </c>
      <c r="AG16" s="21">
        <f t="shared" si="8"/>
        <v>0</v>
      </c>
      <c r="AH16" s="21">
        <f t="shared" si="8"/>
        <v>0</v>
      </c>
      <c r="AI16" s="21">
        <f t="shared" si="8"/>
        <v>0</v>
      </c>
      <c r="AJ16" s="21">
        <f t="shared" si="8"/>
        <v>0</v>
      </c>
      <c r="AK16" s="21">
        <f t="shared" si="8"/>
        <v>0</v>
      </c>
      <c r="AL16" s="21">
        <f t="shared" si="8"/>
        <v>15</v>
      </c>
      <c r="AM16" s="21">
        <f t="shared" si="8"/>
        <v>9</v>
      </c>
      <c r="AN16" s="21">
        <f t="shared" si="8"/>
        <v>0</v>
      </c>
      <c r="AO16" s="21">
        <f t="shared" si="8"/>
        <v>0</v>
      </c>
      <c r="AP16" s="21">
        <f t="shared" si="8"/>
        <v>0</v>
      </c>
      <c r="AQ16" s="21">
        <f t="shared" si="8"/>
        <v>0</v>
      </c>
      <c r="AR16" s="21">
        <f t="shared" si="8"/>
        <v>0</v>
      </c>
      <c r="AS16" s="21">
        <f t="shared" si="8"/>
        <v>6</v>
      </c>
      <c r="AT16" s="21">
        <f t="shared" si="8"/>
        <v>0</v>
      </c>
      <c r="AU16" s="21">
        <f t="shared" si="8"/>
        <v>0</v>
      </c>
      <c r="AV16" s="21">
        <f t="shared" si="8"/>
        <v>65.5</v>
      </c>
      <c r="AW16" s="21">
        <f t="shared" si="8"/>
        <v>0</v>
      </c>
      <c r="AX16" s="21">
        <f t="shared" si="8"/>
        <v>0</v>
      </c>
      <c r="AY16" s="21">
        <f t="shared" si="8"/>
        <v>0</v>
      </c>
      <c r="AZ16" s="21">
        <f t="shared" si="8"/>
        <v>0</v>
      </c>
      <c r="BA16" s="21">
        <f t="shared" si="8"/>
        <v>18</v>
      </c>
      <c r="BB16" s="21">
        <f t="shared" si="8"/>
        <v>0</v>
      </c>
      <c r="BC16" s="21">
        <f t="shared" si="8"/>
        <v>0</v>
      </c>
      <c r="BD16" s="21">
        <f t="shared" si="8"/>
        <v>43.2</v>
      </c>
      <c r="BE16" s="21">
        <f t="shared" si="8"/>
        <v>44</v>
      </c>
    </row>
    <row r="17" spans="1:57" x14ac:dyDescent="0.3">
      <c r="A17" s="32">
        <v>45352</v>
      </c>
      <c r="B17" s="12" t="s">
        <v>53</v>
      </c>
      <c r="C17" s="12" t="s">
        <v>54</v>
      </c>
      <c r="D17" s="20">
        <v>3</v>
      </c>
      <c r="E17" s="20">
        <v>21</v>
      </c>
      <c r="F17" s="20" t="s">
        <v>82</v>
      </c>
      <c r="G17" s="22">
        <f t="shared" ref="G17:G18" si="9">D17*E17</f>
        <v>63</v>
      </c>
      <c r="H17" s="23">
        <f t="shared" ref="H17:H22" si="10">G17-SUM(J17:BE17)</f>
        <v>0</v>
      </c>
      <c r="I17" s="24"/>
      <c r="J17" s="40">
        <v>4</v>
      </c>
      <c r="K17" s="40"/>
      <c r="L17" s="40"/>
      <c r="M17" s="25"/>
      <c r="N17" s="40"/>
      <c r="O17" s="25"/>
      <c r="P17" s="40">
        <v>4</v>
      </c>
      <c r="Q17" s="40"/>
      <c r="R17" s="40"/>
      <c r="S17" s="40"/>
      <c r="T17" s="40">
        <v>16</v>
      </c>
      <c r="U17" s="40"/>
      <c r="V17" s="40"/>
      <c r="W17" s="40"/>
      <c r="X17" s="40"/>
      <c r="Y17" s="40"/>
      <c r="Z17" s="40"/>
      <c r="AA17" s="40">
        <v>4</v>
      </c>
      <c r="AB17" s="40">
        <v>4</v>
      </c>
      <c r="AC17" s="40"/>
      <c r="AD17" s="40"/>
      <c r="AE17" s="40"/>
      <c r="AF17" s="40"/>
      <c r="AG17" s="40"/>
      <c r="AH17" s="40"/>
      <c r="AI17" s="40"/>
      <c r="AJ17" s="40"/>
      <c r="AK17" s="40"/>
      <c r="AL17" s="40">
        <v>5</v>
      </c>
      <c r="AM17" s="40"/>
      <c r="AN17" s="41"/>
      <c r="AO17" s="41"/>
      <c r="AP17" s="41"/>
      <c r="AQ17" s="41"/>
      <c r="AR17" s="41"/>
      <c r="AS17" s="25"/>
      <c r="AT17" s="25"/>
      <c r="AU17" s="25"/>
      <c r="AV17" s="40">
        <v>3.8</v>
      </c>
      <c r="AW17" s="25"/>
      <c r="AX17" s="25"/>
      <c r="AY17" s="25"/>
      <c r="AZ17" s="25"/>
      <c r="BA17" s="41">
        <v>7</v>
      </c>
      <c r="BB17" s="25"/>
      <c r="BC17" s="25"/>
      <c r="BD17" s="41">
        <v>4.2</v>
      </c>
      <c r="BE17" s="41">
        <v>11</v>
      </c>
    </row>
    <row r="18" spans="1:57" ht="14.5" x14ac:dyDescent="0.3">
      <c r="A18" s="32">
        <v>45352</v>
      </c>
      <c r="B18" s="12" t="s">
        <v>51</v>
      </c>
      <c r="C18" s="12" t="s">
        <v>52</v>
      </c>
      <c r="D18" s="20">
        <v>3.8</v>
      </c>
      <c r="E18" s="20">
        <v>21</v>
      </c>
      <c r="F18" s="20" t="s">
        <v>82</v>
      </c>
      <c r="G18" s="22">
        <f t="shared" si="9"/>
        <v>79.8</v>
      </c>
      <c r="H18" s="23">
        <f t="shared" si="10"/>
        <v>2.9999999999999858</v>
      </c>
      <c r="I18" s="24" t="s">
        <v>106</v>
      </c>
      <c r="J18" s="39">
        <v>2.5</v>
      </c>
      <c r="K18" s="39"/>
      <c r="L18" s="39"/>
      <c r="M18" s="39"/>
      <c r="N18" s="39"/>
      <c r="O18" s="39"/>
      <c r="P18" s="39">
        <v>4.5999999999999996</v>
      </c>
      <c r="Q18" s="39">
        <v>3</v>
      </c>
      <c r="R18" s="39"/>
      <c r="S18" s="39"/>
      <c r="T18" s="39">
        <v>7.6</v>
      </c>
      <c r="U18" s="39"/>
      <c r="V18" s="39"/>
      <c r="W18" s="39"/>
      <c r="X18" s="39"/>
      <c r="Y18" s="39"/>
      <c r="Z18" s="25"/>
      <c r="AA18" s="39">
        <v>8</v>
      </c>
      <c r="AB18" s="39">
        <v>9</v>
      </c>
      <c r="AC18" s="39"/>
      <c r="AD18" s="39"/>
      <c r="AE18" s="39"/>
      <c r="AF18" s="39"/>
      <c r="AG18" s="39"/>
      <c r="AH18" s="39"/>
      <c r="AI18" s="39"/>
      <c r="AJ18" s="39"/>
      <c r="AK18" s="39"/>
      <c r="AL18" s="39">
        <v>2.5</v>
      </c>
      <c r="AM18" s="39"/>
      <c r="AN18" s="39"/>
      <c r="AO18" s="39"/>
      <c r="AP18" s="39"/>
      <c r="AQ18" s="39"/>
      <c r="AR18" s="39"/>
      <c r="AS18" s="25"/>
      <c r="AT18" s="25"/>
      <c r="AU18" s="25"/>
      <c r="AV18" s="39">
        <v>4.5999999999999996</v>
      </c>
      <c r="AW18" s="26"/>
      <c r="AX18" s="25"/>
      <c r="AY18" s="25"/>
      <c r="AZ18" s="25"/>
      <c r="BA18" s="39">
        <v>6</v>
      </c>
      <c r="BB18" s="25"/>
      <c r="BC18" s="25"/>
      <c r="BD18" s="39">
        <v>11</v>
      </c>
      <c r="BE18" s="39">
        <v>18</v>
      </c>
    </row>
    <row r="19" spans="1:57" ht="14.5" x14ac:dyDescent="0.3">
      <c r="A19" s="32">
        <v>45352</v>
      </c>
      <c r="B19" s="12" t="s">
        <v>5</v>
      </c>
      <c r="C19" s="12" t="s">
        <v>6</v>
      </c>
      <c r="D19" s="20">
        <v>0.8</v>
      </c>
      <c r="E19" s="20">
        <v>21</v>
      </c>
      <c r="F19" s="20" t="s">
        <v>82</v>
      </c>
      <c r="G19" s="22">
        <f>D19*E19</f>
        <v>16.8</v>
      </c>
      <c r="H19" s="23">
        <f t="shared" si="10"/>
        <v>-2.9999999999999964</v>
      </c>
      <c r="I19" s="63" t="s">
        <v>100</v>
      </c>
      <c r="J19" s="39"/>
      <c r="K19" s="39"/>
      <c r="L19" s="39"/>
      <c r="M19" s="39"/>
      <c r="N19" s="39"/>
      <c r="O19" s="39"/>
      <c r="P19" s="39">
        <v>0</v>
      </c>
      <c r="Q19" s="39">
        <v>9.44</v>
      </c>
      <c r="R19" s="39"/>
      <c r="S19" s="39"/>
      <c r="T19" s="39"/>
      <c r="U19" s="39"/>
      <c r="V19" s="39"/>
      <c r="W19" s="39"/>
      <c r="X19" s="39">
        <v>1</v>
      </c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25"/>
      <c r="AT19" s="25"/>
      <c r="AU19" s="25"/>
      <c r="AV19" s="39">
        <v>1</v>
      </c>
      <c r="AW19" s="26"/>
      <c r="AX19" s="25"/>
      <c r="AY19" s="25"/>
      <c r="AZ19" s="25"/>
      <c r="BA19" s="39"/>
      <c r="BB19" s="25"/>
      <c r="BC19" s="25"/>
      <c r="BD19" s="39">
        <v>3.36</v>
      </c>
      <c r="BE19" s="39">
        <v>5</v>
      </c>
    </row>
    <row r="20" spans="1:57" ht="14.5" x14ac:dyDescent="0.3">
      <c r="A20" s="32">
        <v>45352</v>
      </c>
      <c r="B20" s="12" t="s">
        <v>49</v>
      </c>
      <c r="C20" s="12" t="s">
        <v>50</v>
      </c>
      <c r="D20" s="20">
        <v>5</v>
      </c>
      <c r="E20" s="20">
        <v>21</v>
      </c>
      <c r="F20" s="20" t="s">
        <v>82</v>
      </c>
      <c r="G20" s="22">
        <f t="shared" ref="G20" si="11">D20*E20</f>
        <v>105</v>
      </c>
      <c r="H20" s="23">
        <f t="shared" si="10"/>
        <v>0</v>
      </c>
      <c r="I20" s="24"/>
      <c r="J20" s="40">
        <v>9</v>
      </c>
      <c r="K20" s="40"/>
      <c r="L20" s="40"/>
      <c r="M20" s="25"/>
      <c r="N20" s="40"/>
      <c r="O20" s="40"/>
      <c r="P20" s="40">
        <v>5</v>
      </c>
      <c r="Q20" s="40">
        <v>4</v>
      </c>
      <c r="R20" s="40">
        <v>2</v>
      </c>
      <c r="S20" s="40"/>
      <c r="T20" s="40">
        <v>23.3</v>
      </c>
      <c r="U20" s="40"/>
      <c r="V20" s="40"/>
      <c r="W20" s="40"/>
      <c r="X20" s="40"/>
      <c r="Y20" s="40"/>
      <c r="Z20" s="40"/>
      <c r="AA20" s="40">
        <v>9</v>
      </c>
      <c r="AB20" s="39">
        <v>8</v>
      </c>
      <c r="AC20" s="40"/>
      <c r="AD20" s="40"/>
      <c r="AE20" s="40"/>
      <c r="AF20" s="40"/>
      <c r="AG20" s="40"/>
      <c r="AH20" s="40"/>
      <c r="AI20" s="40"/>
      <c r="AJ20" s="39"/>
      <c r="AK20" s="40"/>
      <c r="AL20" s="40"/>
      <c r="AM20" s="40"/>
      <c r="AN20" s="40"/>
      <c r="AO20" s="40"/>
      <c r="AP20" s="40"/>
      <c r="AQ20" s="40"/>
      <c r="AR20" s="40"/>
      <c r="AS20" s="25"/>
      <c r="AT20" s="25"/>
      <c r="AU20" s="25"/>
      <c r="AV20" s="40">
        <v>6</v>
      </c>
      <c r="AW20" s="26"/>
      <c r="AX20" s="25"/>
      <c r="AY20" s="25"/>
      <c r="AZ20" s="25"/>
      <c r="BA20" s="40">
        <v>20</v>
      </c>
      <c r="BB20" s="25"/>
      <c r="BC20" s="25"/>
      <c r="BD20" s="40">
        <v>14.7</v>
      </c>
      <c r="BE20" s="40">
        <v>4</v>
      </c>
    </row>
    <row r="21" spans="1:57" ht="14.5" x14ac:dyDescent="0.3">
      <c r="A21" s="32">
        <v>45352</v>
      </c>
      <c r="B21" s="12" t="s">
        <v>63</v>
      </c>
      <c r="C21" s="12" t="s">
        <v>62</v>
      </c>
      <c r="D21" s="20">
        <v>3.2</v>
      </c>
      <c r="E21" s="20">
        <v>21</v>
      </c>
      <c r="F21" s="20" t="s">
        <v>82</v>
      </c>
      <c r="G21" s="22">
        <f t="shared" ref="G21:G22" si="12">D21*E21</f>
        <v>67.2</v>
      </c>
      <c r="H21" s="23">
        <f t="shared" si="10"/>
        <v>0</v>
      </c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40"/>
      <c r="V21" s="40"/>
      <c r="W21" s="40"/>
      <c r="X21" s="40"/>
      <c r="Y21" s="25"/>
      <c r="Z21" s="25"/>
      <c r="AA21" s="25">
        <v>8</v>
      </c>
      <c r="AB21" s="25">
        <v>10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v>2</v>
      </c>
      <c r="AN21" s="25"/>
      <c r="AO21" s="25"/>
      <c r="AP21" s="25"/>
      <c r="AQ21" s="25"/>
      <c r="AR21" s="25"/>
      <c r="AS21" s="25"/>
      <c r="AT21" s="25"/>
      <c r="AU21" s="25"/>
      <c r="AV21" s="25">
        <v>26</v>
      </c>
      <c r="AW21" s="26">
        <v>2</v>
      </c>
      <c r="AX21" s="25"/>
      <c r="AY21" s="25"/>
      <c r="AZ21" s="25"/>
      <c r="BA21" s="25"/>
      <c r="BB21" s="25"/>
      <c r="BC21" s="25"/>
      <c r="BD21" s="25">
        <v>4.2</v>
      </c>
      <c r="BE21" s="25">
        <v>15</v>
      </c>
    </row>
    <row r="22" spans="1:57" ht="14.5" x14ac:dyDescent="0.3">
      <c r="A22" s="32">
        <v>45352</v>
      </c>
      <c r="B22" s="12" t="s">
        <v>64</v>
      </c>
      <c r="C22" s="12" t="s">
        <v>65</v>
      </c>
      <c r="D22" s="20">
        <v>3</v>
      </c>
      <c r="E22" s="20">
        <v>21</v>
      </c>
      <c r="F22" s="20" t="s">
        <v>82</v>
      </c>
      <c r="G22" s="22">
        <f t="shared" si="12"/>
        <v>63</v>
      </c>
      <c r="H22" s="23">
        <f t="shared" si="10"/>
        <v>0</v>
      </c>
      <c r="I22" s="24"/>
      <c r="J22" s="25"/>
      <c r="K22" s="25">
        <v>8</v>
      </c>
      <c r="L22" s="25"/>
      <c r="M22" s="25">
        <v>2</v>
      </c>
      <c r="N22" s="25"/>
      <c r="O22" s="25">
        <v>10</v>
      </c>
      <c r="P22" s="25"/>
      <c r="Q22" s="25">
        <v>3</v>
      </c>
      <c r="R22" s="25"/>
      <c r="S22" s="25"/>
      <c r="T22" s="25"/>
      <c r="U22" s="40"/>
      <c r="V22" s="40"/>
      <c r="W22" s="40"/>
      <c r="X22" s="40"/>
      <c r="Y22" s="25"/>
      <c r="Z22" s="25"/>
      <c r="AA22" s="25"/>
      <c r="AB22" s="25"/>
      <c r="AC22" s="25"/>
      <c r="AD22" s="25">
        <v>3</v>
      </c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>
        <v>9</v>
      </c>
      <c r="AT22" s="25"/>
      <c r="AU22" s="25"/>
      <c r="AV22" s="25">
        <v>22</v>
      </c>
      <c r="AW22" s="26"/>
      <c r="AX22" s="25"/>
      <c r="AY22" s="25"/>
      <c r="AZ22" s="25"/>
      <c r="BA22" s="25">
        <v>1</v>
      </c>
      <c r="BB22" s="25"/>
      <c r="BC22" s="25"/>
      <c r="BD22" s="25">
        <v>1.5</v>
      </c>
      <c r="BE22" s="25">
        <v>3.5</v>
      </c>
    </row>
    <row r="23" spans="1:57" x14ac:dyDescent="0.3">
      <c r="A23" s="56">
        <v>45353</v>
      </c>
      <c r="B23" s="13" t="s">
        <v>57</v>
      </c>
      <c r="C23" s="13"/>
      <c r="D23" s="13"/>
      <c r="E23" s="13"/>
      <c r="F23" s="58"/>
      <c r="G23" s="14">
        <f>SUM(G17:G22)</f>
        <v>394.8</v>
      </c>
      <c r="H23" s="14">
        <f>SUM(H17:H22)</f>
        <v>-1.0658141036401503E-14</v>
      </c>
      <c r="I23" s="14"/>
      <c r="J23" s="21">
        <f t="shared" ref="J23:BE23" si="13">SUM(J17:J22)</f>
        <v>15.5</v>
      </c>
      <c r="K23" s="21">
        <f t="shared" si="13"/>
        <v>8</v>
      </c>
      <c r="L23" s="21">
        <f t="shared" si="13"/>
        <v>0</v>
      </c>
      <c r="M23" s="21">
        <f t="shared" si="13"/>
        <v>2</v>
      </c>
      <c r="N23" s="21">
        <f t="shared" si="13"/>
        <v>0</v>
      </c>
      <c r="O23" s="21">
        <f t="shared" si="13"/>
        <v>10</v>
      </c>
      <c r="P23" s="21">
        <f t="shared" si="13"/>
        <v>13.6</v>
      </c>
      <c r="Q23" s="21">
        <f t="shared" si="13"/>
        <v>19.439999999999998</v>
      </c>
      <c r="R23" s="21">
        <f t="shared" si="13"/>
        <v>2</v>
      </c>
      <c r="S23" s="21">
        <f t="shared" si="13"/>
        <v>0</v>
      </c>
      <c r="T23" s="21">
        <f t="shared" si="13"/>
        <v>46.900000000000006</v>
      </c>
      <c r="U23" s="21">
        <f t="shared" si="13"/>
        <v>0</v>
      </c>
      <c r="V23" s="21">
        <f t="shared" si="13"/>
        <v>0</v>
      </c>
      <c r="W23" s="21">
        <f t="shared" si="13"/>
        <v>0</v>
      </c>
      <c r="X23" s="21">
        <f t="shared" si="13"/>
        <v>1</v>
      </c>
      <c r="Y23" s="21">
        <f t="shared" si="13"/>
        <v>0</v>
      </c>
      <c r="Z23" s="21">
        <f t="shared" si="13"/>
        <v>0</v>
      </c>
      <c r="AA23" s="21">
        <f t="shared" si="13"/>
        <v>29</v>
      </c>
      <c r="AB23" s="21">
        <f t="shared" si="13"/>
        <v>31</v>
      </c>
      <c r="AC23" s="21">
        <f t="shared" si="13"/>
        <v>0</v>
      </c>
      <c r="AD23" s="21">
        <f t="shared" si="13"/>
        <v>3</v>
      </c>
      <c r="AE23" s="21">
        <f t="shared" si="13"/>
        <v>0</v>
      </c>
      <c r="AF23" s="21">
        <f t="shared" si="13"/>
        <v>0</v>
      </c>
      <c r="AG23" s="21">
        <f t="shared" si="13"/>
        <v>0</v>
      </c>
      <c r="AH23" s="21">
        <f t="shared" si="13"/>
        <v>0</v>
      </c>
      <c r="AI23" s="21">
        <f t="shared" si="13"/>
        <v>0</v>
      </c>
      <c r="AJ23" s="21">
        <f t="shared" si="13"/>
        <v>0</v>
      </c>
      <c r="AK23" s="21">
        <f t="shared" si="13"/>
        <v>0</v>
      </c>
      <c r="AL23" s="21">
        <f t="shared" si="13"/>
        <v>7.5</v>
      </c>
      <c r="AM23" s="21">
        <f t="shared" si="13"/>
        <v>2</v>
      </c>
      <c r="AN23" s="21">
        <f t="shared" si="13"/>
        <v>0</v>
      </c>
      <c r="AO23" s="21">
        <f t="shared" si="13"/>
        <v>0</v>
      </c>
      <c r="AP23" s="21">
        <f t="shared" si="13"/>
        <v>0</v>
      </c>
      <c r="AQ23" s="21">
        <f t="shared" si="13"/>
        <v>0</v>
      </c>
      <c r="AR23" s="21">
        <f t="shared" si="13"/>
        <v>0</v>
      </c>
      <c r="AS23" s="21">
        <f t="shared" si="13"/>
        <v>9</v>
      </c>
      <c r="AT23" s="21">
        <f t="shared" si="13"/>
        <v>0</v>
      </c>
      <c r="AU23" s="21">
        <f t="shared" si="13"/>
        <v>0</v>
      </c>
      <c r="AV23" s="21">
        <f t="shared" si="13"/>
        <v>63.4</v>
      </c>
      <c r="AW23" s="21">
        <f t="shared" si="13"/>
        <v>2</v>
      </c>
      <c r="AX23" s="21">
        <f t="shared" si="13"/>
        <v>0</v>
      </c>
      <c r="AY23" s="21">
        <f t="shared" si="13"/>
        <v>0</v>
      </c>
      <c r="AZ23" s="21">
        <f t="shared" si="13"/>
        <v>0</v>
      </c>
      <c r="BA23" s="21">
        <f t="shared" si="13"/>
        <v>34</v>
      </c>
      <c r="BB23" s="21">
        <f t="shared" si="13"/>
        <v>0</v>
      </c>
      <c r="BC23" s="21">
        <f t="shared" si="13"/>
        <v>0</v>
      </c>
      <c r="BD23" s="21">
        <f t="shared" si="13"/>
        <v>38.96</v>
      </c>
      <c r="BE23" s="21">
        <f t="shared" si="13"/>
        <v>56.5</v>
      </c>
    </row>
    <row r="24" spans="1:57" ht="14.5" x14ac:dyDescent="0.3">
      <c r="A24" s="32">
        <v>45383</v>
      </c>
      <c r="B24" s="12" t="s">
        <v>53</v>
      </c>
      <c r="C24" s="12" t="s">
        <v>54</v>
      </c>
      <c r="D24" s="20">
        <v>3</v>
      </c>
      <c r="E24" s="20">
        <v>18.5</v>
      </c>
      <c r="F24" s="20" t="s">
        <v>83</v>
      </c>
      <c r="G24" s="22">
        <f t="shared" ref="G24:G25" si="14">D24*E24</f>
        <v>55.5</v>
      </c>
      <c r="H24" s="23">
        <f t="shared" ref="H24:H29" si="15">G24-SUM(J24:BE24)</f>
        <v>0</v>
      </c>
      <c r="I24" s="24"/>
      <c r="J24" s="25"/>
      <c r="K24" s="25"/>
      <c r="L24" s="25"/>
      <c r="M24" s="25">
        <v>1</v>
      </c>
      <c r="N24" s="25"/>
      <c r="O24" s="25"/>
      <c r="P24" s="25">
        <v>2</v>
      </c>
      <c r="Q24" s="25"/>
      <c r="R24" s="25"/>
      <c r="S24" s="25"/>
      <c r="T24" s="25">
        <v>18</v>
      </c>
      <c r="U24" s="40"/>
      <c r="V24" s="40"/>
      <c r="W24" s="40"/>
      <c r="X24" s="40"/>
      <c r="Y24" s="25"/>
      <c r="Z24" s="25"/>
      <c r="AA24" s="40">
        <v>3</v>
      </c>
      <c r="AB24" s="25">
        <v>2</v>
      </c>
      <c r="AC24" s="25"/>
      <c r="AD24" s="25"/>
      <c r="AE24" s="25"/>
      <c r="AF24" s="25"/>
      <c r="AG24" s="25"/>
      <c r="AH24" s="25"/>
      <c r="AI24" s="25"/>
      <c r="AJ24" s="25"/>
      <c r="AK24" s="25"/>
      <c r="AL24" s="26"/>
      <c r="AM24" s="25"/>
      <c r="AN24" s="25"/>
      <c r="AO24" s="25"/>
      <c r="AP24" s="25"/>
      <c r="AQ24" s="25"/>
      <c r="AR24" s="25"/>
      <c r="AS24" s="25"/>
      <c r="AT24" s="25"/>
      <c r="AU24" s="25"/>
      <c r="AV24" s="26">
        <v>5</v>
      </c>
      <c r="AW24" s="26"/>
      <c r="AX24" s="25"/>
      <c r="AY24" s="25"/>
      <c r="AZ24" s="25"/>
      <c r="BA24" s="26">
        <v>12</v>
      </c>
      <c r="BB24" s="25"/>
      <c r="BC24" s="25"/>
      <c r="BD24" s="25">
        <v>3.5</v>
      </c>
      <c r="BE24" s="25">
        <v>9</v>
      </c>
    </row>
    <row r="25" spans="1:57" ht="14.5" x14ac:dyDescent="0.3">
      <c r="A25" s="32">
        <v>45383</v>
      </c>
      <c r="B25" s="12" t="s">
        <v>51</v>
      </c>
      <c r="C25" s="12" t="s">
        <v>52</v>
      </c>
      <c r="D25" s="20">
        <v>3.8</v>
      </c>
      <c r="E25" s="20">
        <v>18.5</v>
      </c>
      <c r="F25" s="20" t="s">
        <v>83</v>
      </c>
      <c r="G25" s="22">
        <f t="shared" si="14"/>
        <v>70.3</v>
      </c>
      <c r="H25" s="23">
        <f t="shared" si="15"/>
        <v>2</v>
      </c>
      <c r="I25" s="24" t="s">
        <v>95</v>
      </c>
      <c r="J25" s="25">
        <v>2.7</v>
      </c>
      <c r="K25" s="25"/>
      <c r="L25" s="25"/>
      <c r="M25" s="25"/>
      <c r="N25" s="25"/>
      <c r="O25" s="25"/>
      <c r="P25" s="49">
        <v>3.5</v>
      </c>
      <c r="Q25" s="49">
        <v>1</v>
      </c>
      <c r="R25" s="49">
        <v>2.5</v>
      </c>
      <c r="S25" s="49"/>
      <c r="T25" s="49">
        <v>9</v>
      </c>
      <c r="U25" s="40"/>
      <c r="V25" s="40"/>
      <c r="W25" s="40"/>
      <c r="X25" s="40"/>
      <c r="Y25" s="25"/>
      <c r="Z25" s="25"/>
      <c r="AA25" s="25">
        <v>8</v>
      </c>
      <c r="AB25" s="25">
        <v>8.8000000000000007</v>
      </c>
      <c r="AC25" s="25"/>
      <c r="AD25" s="25"/>
      <c r="AE25" s="25"/>
      <c r="AF25" s="25"/>
      <c r="AG25" s="25"/>
      <c r="AH25" s="25"/>
      <c r="AI25" s="25"/>
      <c r="AJ25" s="25"/>
      <c r="AK25" s="25"/>
      <c r="AL25" s="26"/>
      <c r="AM25" s="25"/>
      <c r="AN25" s="25"/>
      <c r="AO25" s="25"/>
      <c r="AP25" s="25"/>
      <c r="AQ25" s="25"/>
      <c r="AR25" s="25"/>
      <c r="AS25" s="25"/>
      <c r="AT25" s="25"/>
      <c r="AU25" s="25"/>
      <c r="AV25" s="26">
        <v>3.5</v>
      </c>
      <c r="AW25" s="26">
        <v>1.7</v>
      </c>
      <c r="AX25" s="25"/>
      <c r="AY25" s="25"/>
      <c r="AZ25" s="25"/>
      <c r="BA25" s="26">
        <v>9.8000000000000007</v>
      </c>
      <c r="BB25" s="25"/>
      <c r="BC25" s="25"/>
      <c r="BD25" s="25">
        <v>7.8</v>
      </c>
      <c r="BE25" s="25">
        <v>10</v>
      </c>
    </row>
    <row r="26" spans="1:57" ht="14.5" x14ac:dyDescent="0.3">
      <c r="A26" s="32">
        <v>45383</v>
      </c>
      <c r="B26" s="12" t="s">
        <v>5</v>
      </c>
      <c r="C26" s="12" t="s">
        <v>6</v>
      </c>
      <c r="D26" s="20">
        <v>0.8</v>
      </c>
      <c r="E26" s="20">
        <v>18.5</v>
      </c>
      <c r="F26" s="20" t="s">
        <v>83</v>
      </c>
      <c r="G26" s="22">
        <f>D26*E26</f>
        <v>14.8</v>
      </c>
      <c r="H26" s="23">
        <f t="shared" si="15"/>
        <v>-2</v>
      </c>
      <c r="I26" s="23" t="s">
        <v>94</v>
      </c>
      <c r="J26" s="25"/>
      <c r="K26" s="25"/>
      <c r="L26" s="25"/>
      <c r="M26" s="25"/>
      <c r="N26" s="25"/>
      <c r="O26" s="25"/>
      <c r="P26" s="25">
        <v>1.4</v>
      </c>
      <c r="Q26" s="25">
        <v>7.6</v>
      </c>
      <c r="R26" s="25"/>
      <c r="S26" s="25"/>
      <c r="T26" s="25"/>
      <c r="U26" s="40"/>
      <c r="V26" s="40"/>
      <c r="W26" s="40"/>
      <c r="X26" s="25">
        <v>0.84</v>
      </c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6">
        <v>1</v>
      </c>
      <c r="AW26" s="26"/>
      <c r="AX26" s="25"/>
      <c r="AY26" s="25"/>
      <c r="AZ26" s="25"/>
      <c r="BA26" s="26"/>
      <c r="BB26" s="25"/>
      <c r="BC26" s="25"/>
      <c r="BD26" s="25">
        <v>2.96</v>
      </c>
      <c r="BE26" s="25">
        <v>3</v>
      </c>
    </row>
    <row r="27" spans="1:57" ht="14.5" x14ac:dyDescent="0.3">
      <c r="A27" s="32">
        <v>45383</v>
      </c>
      <c r="B27" s="12" t="s">
        <v>49</v>
      </c>
      <c r="C27" s="60" t="s">
        <v>50</v>
      </c>
      <c r="D27" s="20">
        <v>5</v>
      </c>
      <c r="E27" s="20">
        <v>18.5</v>
      </c>
      <c r="F27" s="20" t="s">
        <v>83</v>
      </c>
      <c r="G27" s="22">
        <f t="shared" ref="G27" si="16">D27*E27</f>
        <v>92.5</v>
      </c>
      <c r="H27" s="23">
        <f t="shared" si="15"/>
        <v>0</v>
      </c>
      <c r="I27" s="62" t="s">
        <v>93</v>
      </c>
      <c r="J27" s="25"/>
      <c r="K27" s="25"/>
      <c r="L27" s="25"/>
      <c r="M27" s="25">
        <v>2</v>
      </c>
      <c r="N27" s="25"/>
      <c r="O27" s="25"/>
      <c r="P27" s="25">
        <v>4</v>
      </c>
      <c r="Q27" s="25"/>
      <c r="R27" s="25">
        <v>2</v>
      </c>
      <c r="S27" s="25"/>
      <c r="T27" s="40">
        <v>21</v>
      </c>
      <c r="U27" s="40"/>
      <c r="V27" s="40"/>
      <c r="W27" s="40"/>
      <c r="X27" s="40"/>
      <c r="Y27" s="25"/>
      <c r="Z27" s="25"/>
      <c r="AA27" s="25">
        <v>7.2</v>
      </c>
      <c r="AB27" s="25">
        <v>1.8</v>
      </c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6">
        <v>3</v>
      </c>
      <c r="AW27" s="26">
        <v>2</v>
      </c>
      <c r="AX27" s="25"/>
      <c r="AY27" s="25"/>
      <c r="AZ27" s="25"/>
      <c r="BA27" s="26">
        <v>16</v>
      </c>
      <c r="BB27" s="25"/>
      <c r="BC27" s="25"/>
      <c r="BD27" s="40">
        <v>12.8</v>
      </c>
      <c r="BE27" s="25">
        <v>20.7</v>
      </c>
    </row>
    <row r="28" spans="1:57" ht="14.5" x14ac:dyDescent="0.3">
      <c r="A28" s="32">
        <v>45383</v>
      </c>
      <c r="B28" s="12" t="s">
        <v>63</v>
      </c>
      <c r="C28" s="12" t="s">
        <v>62</v>
      </c>
      <c r="D28" s="20">
        <v>3.2</v>
      </c>
      <c r="E28" s="20">
        <v>18.5</v>
      </c>
      <c r="F28" s="20" t="s">
        <v>83</v>
      </c>
      <c r="G28" s="22">
        <f t="shared" ref="G28:G29" si="17">D28*E28</f>
        <v>59.2</v>
      </c>
      <c r="H28" s="23">
        <f t="shared" si="15"/>
        <v>0</v>
      </c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>
        <v>2</v>
      </c>
      <c r="U28" s="40"/>
      <c r="V28" s="40"/>
      <c r="W28" s="40"/>
      <c r="X28" s="40"/>
      <c r="Y28" s="25"/>
      <c r="Z28" s="25"/>
      <c r="AA28" s="25">
        <v>7</v>
      </c>
      <c r="AB28" s="25">
        <v>7</v>
      </c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>
        <v>17.5</v>
      </c>
      <c r="AW28" s="26">
        <v>9</v>
      </c>
      <c r="AX28" s="25"/>
      <c r="AY28" s="25"/>
      <c r="AZ28" s="25"/>
      <c r="BA28" s="25">
        <v>8</v>
      </c>
      <c r="BB28" s="25"/>
      <c r="BC28" s="25"/>
      <c r="BD28" s="25">
        <v>3.7</v>
      </c>
      <c r="BE28" s="25">
        <v>5</v>
      </c>
    </row>
    <row r="29" spans="1:57" ht="14.5" x14ac:dyDescent="0.3">
      <c r="A29" s="32">
        <v>45383</v>
      </c>
      <c r="B29" s="12" t="s">
        <v>64</v>
      </c>
      <c r="C29" s="12" t="s">
        <v>65</v>
      </c>
      <c r="D29" s="20">
        <v>3</v>
      </c>
      <c r="E29" s="20">
        <v>18.5</v>
      </c>
      <c r="F29" s="20" t="s">
        <v>83</v>
      </c>
      <c r="G29" s="22">
        <f t="shared" si="17"/>
        <v>55.5</v>
      </c>
      <c r="H29" s="23">
        <f t="shared" si="15"/>
        <v>0</v>
      </c>
      <c r="I29" s="24"/>
      <c r="J29" s="25"/>
      <c r="K29" s="25">
        <v>4</v>
      </c>
      <c r="L29" s="25"/>
      <c r="M29" s="25">
        <v>5</v>
      </c>
      <c r="N29" s="25"/>
      <c r="O29" s="25">
        <v>7</v>
      </c>
      <c r="P29" s="25"/>
      <c r="Q29" s="25"/>
      <c r="R29" s="25"/>
      <c r="S29" s="25"/>
      <c r="T29" s="25"/>
      <c r="U29" s="40"/>
      <c r="V29" s="40"/>
      <c r="W29" s="40"/>
      <c r="X29" s="40"/>
      <c r="Y29" s="25"/>
      <c r="Z29" s="25"/>
      <c r="AA29" s="25"/>
      <c r="AB29" s="25"/>
      <c r="AC29" s="25"/>
      <c r="AD29" s="25">
        <v>5</v>
      </c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>
        <v>10</v>
      </c>
      <c r="AT29" s="25"/>
      <c r="AU29" s="25"/>
      <c r="AV29" s="25">
        <v>12</v>
      </c>
      <c r="AW29" s="26">
        <v>0.5</v>
      </c>
      <c r="AX29" s="25"/>
      <c r="AY29" s="25"/>
      <c r="AZ29" s="25"/>
      <c r="BA29" s="25">
        <v>1</v>
      </c>
      <c r="BB29" s="25"/>
      <c r="BC29" s="25"/>
      <c r="BD29" s="25">
        <v>3</v>
      </c>
      <c r="BE29" s="25">
        <v>8</v>
      </c>
    </row>
    <row r="30" spans="1:57" x14ac:dyDescent="0.3">
      <c r="A30" s="56">
        <v>45383</v>
      </c>
      <c r="B30" s="13" t="s">
        <v>57</v>
      </c>
      <c r="C30" s="13"/>
      <c r="D30" s="13"/>
      <c r="E30" s="13"/>
      <c r="F30" s="58"/>
      <c r="G30" s="14">
        <f>SUM(G24:G29)</f>
        <v>347.8</v>
      </c>
      <c r="H30" s="14">
        <f>SUM(H24:H29)</f>
        <v>0</v>
      </c>
      <c r="I30" s="14"/>
      <c r="J30" s="21">
        <f t="shared" ref="J30:BE30" si="18">SUM(J24:J29)</f>
        <v>2.7</v>
      </c>
      <c r="K30" s="21">
        <f t="shared" si="18"/>
        <v>4</v>
      </c>
      <c r="L30" s="21">
        <f t="shared" si="18"/>
        <v>0</v>
      </c>
      <c r="M30" s="21">
        <f t="shared" si="18"/>
        <v>8</v>
      </c>
      <c r="N30" s="21">
        <f t="shared" si="18"/>
        <v>0</v>
      </c>
      <c r="O30" s="21">
        <f t="shared" si="18"/>
        <v>7</v>
      </c>
      <c r="P30" s="21">
        <f t="shared" si="18"/>
        <v>10.9</v>
      </c>
      <c r="Q30" s="21">
        <f t="shared" si="18"/>
        <v>8.6</v>
      </c>
      <c r="R30" s="21">
        <f t="shared" si="18"/>
        <v>4.5</v>
      </c>
      <c r="S30" s="21">
        <f t="shared" si="18"/>
        <v>0</v>
      </c>
      <c r="T30" s="21">
        <f t="shared" si="18"/>
        <v>50</v>
      </c>
      <c r="U30" s="21">
        <f t="shared" si="18"/>
        <v>0</v>
      </c>
      <c r="V30" s="21">
        <f t="shared" si="18"/>
        <v>0</v>
      </c>
      <c r="W30" s="21">
        <f t="shared" si="18"/>
        <v>0</v>
      </c>
      <c r="X30" s="21">
        <f t="shared" si="18"/>
        <v>0.84</v>
      </c>
      <c r="Y30" s="21">
        <f t="shared" si="18"/>
        <v>0</v>
      </c>
      <c r="Z30" s="21">
        <f t="shared" si="18"/>
        <v>0</v>
      </c>
      <c r="AA30" s="21">
        <f t="shared" si="18"/>
        <v>25.2</v>
      </c>
      <c r="AB30" s="21">
        <f t="shared" si="18"/>
        <v>19.600000000000001</v>
      </c>
      <c r="AC30" s="21">
        <f t="shared" si="18"/>
        <v>0</v>
      </c>
      <c r="AD30" s="21">
        <f t="shared" si="18"/>
        <v>5</v>
      </c>
      <c r="AE30" s="21">
        <f t="shared" si="18"/>
        <v>0</v>
      </c>
      <c r="AF30" s="21">
        <f t="shared" si="18"/>
        <v>0</v>
      </c>
      <c r="AG30" s="21">
        <f t="shared" si="18"/>
        <v>0</v>
      </c>
      <c r="AH30" s="21">
        <f t="shared" si="18"/>
        <v>0</v>
      </c>
      <c r="AI30" s="21">
        <f t="shared" si="18"/>
        <v>0</v>
      </c>
      <c r="AJ30" s="21">
        <f t="shared" si="18"/>
        <v>0</v>
      </c>
      <c r="AK30" s="21">
        <f t="shared" si="18"/>
        <v>0</v>
      </c>
      <c r="AL30" s="21">
        <f t="shared" si="18"/>
        <v>0</v>
      </c>
      <c r="AM30" s="21">
        <f t="shared" si="18"/>
        <v>0</v>
      </c>
      <c r="AN30" s="21">
        <f t="shared" si="18"/>
        <v>0</v>
      </c>
      <c r="AO30" s="21">
        <f t="shared" si="18"/>
        <v>0</v>
      </c>
      <c r="AP30" s="21">
        <f t="shared" si="18"/>
        <v>0</v>
      </c>
      <c r="AQ30" s="21">
        <f t="shared" si="18"/>
        <v>0</v>
      </c>
      <c r="AR30" s="21">
        <f t="shared" si="18"/>
        <v>0</v>
      </c>
      <c r="AS30" s="21">
        <f t="shared" si="18"/>
        <v>10</v>
      </c>
      <c r="AT30" s="21">
        <f t="shared" si="18"/>
        <v>0</v>
      </c>
      <c r="AU30" s="21">
        <f t="shared" si="18"/>
        <v>0</v>
      </c>
      <c r="AV30" s="21">
        <f t="shared" si="18"/>
        <v>42</v>
      </c>
      <c r="AW30" s="21">
        <f t="shared" si="18"/>
        <v>13.2</v>
      </c>
      <c r="AX30" s="21">
        <f t="shared" si="18"/>
        <v>0</v>
      </c>
      <c r="AY30" s="21">
        <f t="shared" si="18"/>
        <v>0</v>
      </c>
      <c r="AZ30" s="21">
        <f t="shared" si="18"/>
        <v>0</v>
      </c>
      <c r="BA30" s="21">
        <f t="shared" si="18"/>
        <v>46.8</v>
      </c>
      <c r="BB30" s="21">
        <f t="shared" si="18"/>
        <v>0</v>
      </c>
      <c r="BC30" s="21">
        <f t="shared" si="18"/>
        <v>0</v>
      </c>
      <c r="BD30" s="21">
        <f t="shared" si="18"/>
        <v>33.760000000000005</v>
      </c>
      <c r="BE30" s="21">
        <f t="shared" si="18"/>
        <v>55.7</v>
      </c>
    </row>
    <row r="31" spans="1:57" ht="14.5" x14ac:dyDescent="0.3">
      <c r="A31" s="59">
        <v>45413</v>
      </c>
      <c r="B31" s="12" t="s">
        <v>53</v>
      </c>
      <c r="C31" s="12" t="s">
        <v>54</v>
      </c>
      <c r="D31" s="20">
        <v>3</v>
      </c>
      <c r="E31" s="20">
        <v>20.5</v>
      </c>
      <c r="F31" s="20" t="s">
        <v>84</v>
      </c>
      <c r="G31" s="22">
        <f t="shared" ref="G31:G32" si="19">D31*E31</f>
        <v>61.5</v>
      </c>
      <c r="H31" s="23">
        <f t="shared" ref="H31:H36" si="20">G31-SUM(J31:BE31)</f>
        <v>0</v>
      </c>
      <c r="I31" s="24"/>
      <c r="J31" s="25">
        <v>2</v>
      </c>
      <c r="K31" s="25"/>
      <c r="L31" s="25"/>
      <c r="M31" s="25"/>
      <c r="N31" s="25"/>
      <c r="O31" s="25"/>
      <c r="P31" s="25">
        <v>1</v>
      </c>
      <c r="Q31" s="25"/>
      <c r="R31" s="25">
        <v>2</v>
      </c>
      <c r="S31" s="25"/>
      <c r="T31" s="25">
        <v>32</v>
      </c>
      <c r="U31" s="40"/>
      <c r="V31" s="40"/>
      <c r="W31" s="40"/>
      <c r="X31" s="40"/>
      <c r="Y31" s="25"/>
      <c r="Z31" s="25"/>
      <c r="AA31" s="40">
        <v>2.5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6"/>
      <c r="AM31" s="25"/>
      <c r="AN31" s="25"/>
      <c r="AO31" s="25"/>
      <c r="AP31" s="25"/>
      <c r="AQ31" s="25"/>
      <c r="AR31" s="25"/>
      <c r="AS31" s="25"/>
      <c r="AT31" s="25"/>
      <c r="AU31" s="25"/>
      <c r="AV31" s="26">
        <v>4</v>
      </c>
      <c r="AW31" s="26"/>
      <c r="AX31" s="25"/>
      <c r="AY31" s="25"/>
      <c r="AZ31" s="25"/>
      <c r="BA31" s="26">
        <v>10</v>
      </c>
      <c r="BB31" s="25"/>
      <c r="BC31" s="25"/>
      <c r="BD31" s="25">
        <v>2</v>
      </c>
      <c r="BE31" s="25">
        <v>6</v>
      </c>
    </row>
    <row r="32" spans="1:57" ht="14.5" x14ac:dyDescent="0.3">
      <c r="A32" s="59">
        <v>45413</v>
      </c>
      <c r="B32" s="12" t="s">
        <v>51</v>
      </c>
      <c r="C32" s="12" t="s">
        <v>52</v>
      </c>
      <c r="D32" s="20">
        <v>3.8</v>
      </c>
      <c r="E32" s="20">
        <v>20.5</v>
      </c>
      <c r="F32" s="20" t="s">
        <v>84</v>
      </c>
      <c r="G32" s="22">
        <f t="shared" si="19"/>
        <v>77.899999999999991</v>
      </c>
      <c r="H32" s="23">
        <f t="shared" si="20"/>
        <v>2.9999999999999858</v>
      </c>
      <c r="I32" s="24" t="s">
        <v>104</v>
      </c>
      <c r="J32" s="25">
        <v>3.5</v>
      </c>
      <c r="K32" s="25"/>
      <c r="L32" s="25"/>
      <c r="M32" s="25"/>
      <c r="N32" s="25"/>
      <c r="O32" s="25"/>
      <c r="P32" s="25">
        <v>2.5</v>
      </c>
      <c r="Q32" s="49">
        <v>2.5</v>
      </c>
      <c r="R32" s="49"/>
      <c r="S32" s="49"/>
      <c r="T32" s="49">
        <v>10</v>
      </c>
      <c r="U32" s="40"/>
      <c r="V32" s="40"/>
      <c r="W32" s="40"/>
      <c r="X32" s="40"/>
      <c r="Y32" s="25"/>
      <c r="Z32" s="25"/>
      <c r="AA32" s="25">
        <v>10.7</v>
      </c>
      <c r="AB32" s="25">
        <v>4.2</v>
      </c>
      <c r="AC32" s="25"/>
      <c r="AD32" s="25"/>
      <c r="AE32" s="25"/>
      <c r="AF32" s="25"/>
      <c r="AG32" s="25"/>
      <c r="AH32" s="25"/>
      <c r="AI32" s="25"/>
      <c r="AJ32" s="25"/>
      <c r="AK32" s="25"/>
      <c r="AL32" s="26"/>
      <c r="AM32" s="25"/>
      <c r="AN32" s="25"/>
      <c r="AO32" s="25"/>
      <c r="AP32" s="25"/>
      <c r="AQ32" s="25"/>
      <c r="AR32" s="25"/>
      <c r="AS32" s="25"/>
      <c r="AT32" s="25"/>
      <c r="AU32" s="25"/>
      <c r="AV32" s="26">
        <v>4</v>
      </c>
      <c r="AW32" s="26">
        <v>1.5</v>
      </c>
      <c r="AX32" s="25"/>
      <c r="AY32" s="25"/>
      <c r="AZ32" s="25"/>
      <c r="BA32" s="26">
        <v>14</v>
      </c>
      <c r="BB32" s="25"/>
      <c r="BC32" s="25"/>
      <c r="BD32" s="25">
        <v>9.5</v>
      </c>
      <c r="BE32" s="25">
        <v>12.5</v>
      </c>
    </row>
    <row r="33" spans="1:57" ht="14.5" x14ac:dyDescent="0.3">
      <c r="A33" s="59">
        <v>45413</v>
      </c>
      <c r="B33" s="12" t="s">
        <v>5</v>
      </c>
      <c r="C33" s="12" t="s">
        <v>6</v>
      </c>
      <c r="D33" s="20">
        <v>0.8</v>
      </c>
      <c r="E33" s="20">
        <v>20.5</v>
      </c>
      <c r="F33" s="20" t="s">
        <v>84</v>
      </c>
      <c r="G33" s="22">
        <f>D33*E33</f>
        <v>16.400000000000002</v>
      </c>
      <c r="H33" s="23">
        <f t="shared" si="20"/>
        <v>-2.9999999999999964</v>
      </c>
      <c r="I33" s="63" t="s">
        <v>101</v>
      </c>
      <c r="J33" s="25"/>
      <c r="K33" s="25"/>
      <c r="L33" s="25"/>
      <c r="M33" s="25"/>
      <c r="N33" s="25"/>
      <c r="O33" s="25"/>
      <c r="P33" s="25"/>
      <c r="Q33" s="25">
        <v>10.65</v>
      </c>
      <c r="R33" s="25"/>
      <c r="S33" s="25"/>
      <c r="T33" s="25"/>
      <c r="U33" s="40"/>
      <c r="V33" s="40"/>
      <c r="W33" s="40"/>
      <c r="X33" s="25">
        <v>1.5</v>
      </c>
      <c r="Y33" s="25"/>
      <c r="Z33" s="25"/>
      <c r="AA33" s="25">
        <v>2.5</v>
      </c>
      <c r="AB33" s="25">
        <v>2</v>
      </c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6">
        <v>1</v>
      </c>
      <c r="AW33" s="26"/>
      <c r="AX33" s="25"/>
      <c r="AY33" s="25"/>
      <c r="AZ33" s="25"/>
      <c r="BA33" s="26">
        <v>0.25</v>
      </c>
      <c r="BB33" s="25"/>
      <c r="BC33" s="25"/>
      <c r="BD33" s="25"/>
      <c r="BE33" s="25">
        <v>1.5</v>
      </c>
    </row>
    <row r="34" spans="1:57" ht="14.5" x14ac:dyDescent="0.3">
      <c r="A34" s="59">
        <v>45413</v>
      </c>
      <c r="B34" s="12" t="s">
        <v>49</v>
      </c>
      <c r="C34" s="12" t="s">
        <v>50</v>
      </c>
      <c r="D34" s="20">
        <v>5</v>
      </c>
      <c r="E34" s="20">
        <v>20.5</v>
      </c>
      <c r="F34" s="20" t="s">
        <v>84</v>
      </c>
      <c r="G34" s="22">
        <f t="shared" ref="G34" si="21">D34*E34</f>
        <v>102.5</v>
      </c>
      <c r="H34" s="23">
        <f t="shared" si="20"/>
        <v>-16</v>
      </c>
      <c r="I34" s="62" t="s">
        <v>103</v>
      </c>
      <c r="J34" s="25">
        <v>5.8</v>
      </c>
      <c r="K34" s="25"/>
      <c r="L34" s="25"/>
      <c r="M34" s="25"/>
      <c r="N34" s="25"/>
      <c r="O34" s="25"/>
      <c r="P34" s="25">
        <v>4</v>
      </c>
      <c r="Q34" s="25"/>
      <c r="R34" s="25">
        <v>2</v>
      </c>
      <c r="S34" s="25"/>
      <c r="T34" s="40">
        <v>16</v>
      </c>
      <c r="U34" s="40"/>
      <c r="V34" s="40"/>
      <c r="W34" s="40"/>
      <c r="X34" s="40"/>
      <c r="Y34" s="25"/>
      <c r="Z34" s="25"/>
      <c r="AA34" s="25">
        <v>3</v>
      </c>
      <c r="AB34" s="25">
        <v>12.8</v>
      </c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6">
        <v>5</v>
      </c>
      <c r="AW34" s="26">
        <v>4.5</v>
      </c>
      <c r="AX34" s="25"/>
      <c r="AY34" s="25"/>
      <c r="AZ34" s="25"/>
      <c r="BA34" s="77">
        <v>30</v>
      </c>
      <c r="BB34" s="25"/>
      <c r="BC34" s="25"/>
      <c r="BD34" s="40">
        <v>12.4</v>
      </c>
      <c r="BE34" s="25">
        <v>23</v>
      </c>
    </row>
    <row r="35" spans="1:57" ht="14.5" x14ac:dyDescent="0.3">
      <c r="A35" s="59">
        <v>45413</v>
      </c>
      <c r="B35" s="12" t="s">
        <v>63</v>
      </c>
      <c r="C35" s="12" t="s">
        <v>62</v>
      </c>
      <c r="D35" s="20">
        <v>3.2</v>
      </c>
      <c r="E35" s="20">
        <v>20.5</v>
      </c>
      <c r="F35" s="20" t="s">
        <v>84</v>
      </c>
      <c r="G35" s="22">
        <f t="shared" ref="G35:G36" si="22">D35*E35</f>
        <v>65.600000000000009</v>
      </c>
      <c r="H35" s="23">
        <f t="shared" si="20"/>
        <v>16.000000000000007</v>
      </c>
      <c r="I35" s="63" t="s">
        <v>102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40"/>
      <c r="V35" s="40"/>
      <c r="W35" s="40"/>
      <c r="X35" s="40"/>
      <c r="Y35" s="25"/>
      <c r="Z35" s="25"/>
      <c r="AA35" s="25">
        <v>2</v>
      </c>
      <c r="AB35" s="25">
        <v>7</v>
      </c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>
        <v>15</v>
      </c>
      <c r="AW35" s="26">
        <v>14.5</v>
      </c>
      <c r="AX35" s="25"/>
      <c r="AY35" s="25"/>
      <c r="AZ35" s="25"/>
      <c r="BA35" s="25"/>
      <c r="BB35" s="25"/>
      <c r="BC35" s="25"/>
      <c r="BD35" s="25">
        <v>4.0999999999999996</v>
      </c>
      <c r="BE35" s="25">
        <v>7</v>
      </c>
    </row>
    <row r="36" spans="1:57" ht="14.5" x14ac:dyDescent="0.3">
      <c r="A36" s="59">
        <v>45413</v>
      </c>
      <c r="B36" s="12" t="s">
        <v>64</v>
      </c>
      <c r="C36" s="12" t="s">
        <v>65</v>
      </c>
      <c r="D36" s="20">
        <v>3</v>
      </c>
      <c r="E36" s="20">
        <v>20.5</v>
      </c>
      <c r="F36" s="20" t="s">
        <v>84</v>
      </c>
      <c r="G36" s="22">
        <f t="shared" si="22"/>
        <v>61.5</v>
      </c>
      <c r="H36" s="23">
        <f t="shared" si="20"/>
        <v>0</v>
      </c>
      <c r="I36" s="24"/>
      <c r="J36" s="25"/>
      <c r="K36" s="25">
        <v>9</v>
      </c>
      <c r="L36" s="25"/>
      <c r="M36" s="25">
        <v>7</v>
      </c>
      <c r="N36" s="25"/>
      <c r="O36" s="25">
        <v>10</v>
      </c>
      <c r="P36" s="25"/>
      <c r="Q36" s="25"/>
      <c r="R36" s="25"/>
      <c r="S36" s="25"/>
      <c r="T36" s="25"/>
      <c r="U36" s="40"/>
      <c r="V36" s="40"/>
      <c r="W36" s="40"/>
      <c r="X36" s="40"/>
      <c r="Y36" s="25"/>
      <c r="Z36" s="25"/>
      <c r="AA36" s="25"/>
      <c r="AB36" s="25"/>
      <c r="AC36" s="25"/>
      <c r="AD36" s="25">
        <v>6</v>
      </c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>
        <v>8</v>
      </c>
      <c r="AT36" s="25"/>
      <c r="AU36" s="25"/>
      <c r="AV36" s="25">
        <v>15</v>
      </c>
      <c r="AW36" s="26"/>
      <c r="AX36" s="25"/>
      <c r="AY36" s="25"/>
      <c r="AZ36" s="25"/>
      <c r="BA36" s="25"/>
      <c r="BB36" s="25"/>
      <c r="BC36" s="25"/>
      <c r="BD36" s="25">
        <v>3</v>
      </c>
      <c r="BE36" s="25">
        <v>3.5</v>
      </c>
    </row>
    <row r="37" spans="1:57" x14ac:dyDescent="0.3">
      <c r="A37" s="56">
        <v>45413</v>
      </c>
      <c r="B37" s="13" t="s">
        <v>57</v>
      </c>
      <c r="C37" s="13"/>
      <c r="D37" s="13"/>
      <c r="E37" s="13"/>
      <c r="F37" s="58"/>
      <c r="G37" s="14">
        <f>SUM(G31:G36)</f>
        <v>385.4</v>
      </c>
      <c r="H37" s="14">
        <f>SUM(H31:H36)</f>
        <v>-3.5527136788005009E-15</v>
      </c>
      <c r="I37" s="14"/>
      <c r="J37" s="21">
        <f t="shared" ref="J37:BE37" si="23">SUM(J31:J36)</f>
        <v>11.3</v>
      </c>
      <c r="K37" s="21">
        <f t="shared" si="23"/>
        <v>9</v>
      </c>
      <c r="L37" s="21">
        <f t="shared" si="23"/>
        <v>0</v>
      </c>
      <c r="M37" s="21">
        <f t="shared" si="23"/>
        <v>7</v>
      </c>
      <c r="N37" s="21">
        <f t="shared" si="23"/>
        <v>0</v>
      </c>
      <c r="O37" s="21">
        <f t="shared" si="23"/>
        <v>10</v>
      </c>
      <c r="P37" s="21">
        <f t="shared" si="23"/>
        <v>7.5</v>
      </c>
      <c r="Q37" s="21">
        <f t="shared" si="23"/>
        <v>13.15</v>
      </c>
      <c r="R37" s="21">
        <f t="shared" si="23"/>
        <v>4</v>
      </c>
      <c r="S37" s="21">
        <f t="shared" si="23"/>
        <v>0</v>
      </c>
      <c r="T37" s="21">
        <f t="shared" si="23"/>
        <v>58</v>
      </c>
      <c r="U37" s="21">
        <f t="shared" si="23"/>
        <v>0</v>
      </c>
      <c r="V37" s="21">
        <f t="shared" si="23"/>
        <v>0</v>
      </c>
      <c r="W37" s="21">
        <f t="shared" si="23"/>
        <v>0</v>
      </c>
      <c r="X37" s="21">
        <f t="shared" si="23"/>
        <v>1.5</v>
      </c>
      <c r="Y37" s="21">
        <f t="shared" si="23"/>
        <v>0</v>
      </c>
      <c r="Z37" s="21">
        <f t="shared" si="23"/>
        <v>0</v>
      </c>
      <c r="AA37" s="21">
        <f t="shared" si="23"/>
        <v>20.7</v>
      </c>
      <c r="AB37" s="21">
        <f t="shared" si="23"/>
        <v>26</v>
      </c>
      <c r="AC37" s="21">
        <f t="shared" si="23"/>
        <v>0</v>
      </c>
      <c r="AD37" s="21">
        <f t="shared" si="23"/>
        <v>6</v>
      </c>
      <c r="AE37" s="21">
        <f t="shared" si="23"/>
        <v>0</v>
      </c>
      <c r="AF37" s="21">
        <f t="shared" si="23"/>
        <v>0</v>
      </c>
      <c r="AG37" s="21">
        <f t="shared" si="23"/>
        <v>0</v>
      </c>
      <c r="AH37" s="21">
        <f t="shared" si="23"/>
        <v>0</v>
      </c>
      <c r="AI37" s="21">
        <f t="shared" si="23"/>
        <v>0</v>
      </c>
      <c r="AJ37" s="21">
        <f t="shared" si="23"/>
        <v>0</v>
      </c>
      <c r="AK37" s="21">
        <f t="shared" si="23"/>
        <v>0</v>
      </c>
      <c r="AL37" s="21">
        <f t="shared" si="23"/>
        <v>0</v>
      </c>
      <c r="AM37" s="21">
        <f t="shared" si="23"/>
        <v>0</v>
      </c>
      <c r="AN37" s="21">
        <f t="shared" si="23"/>
        <v>0</v>
      </c>
      <c r="AO37" s="21">
        <f t="shared" si="23"/>
        <v>0</v>
      </c>
      <c r="AP37" s="21">
        <f t="shared" si="23"/>
        <v>0</v>
      </c>
      <c r="AQ37" s="21">
        <f t="shared" si="23"/>
        <v>0</v>
      </c>
      <c r="AR37" s="21">
        <f t="shared" si="23"/>
        <v>0</v>
      </c>
      <c r="AS37" s="21">
        <f t="shared" si="23"/>
        <v>8</v>
      </c>
      <c r="AT37" s="21">
        <f t="shared" si="23"/>
        <v>0</v>
      </c>
      <c r="AU37" s="21">
        <f t="shared" si="23"/>
        <v>0</v>
      </c>
      <c r="AV37" s="21">
        <f t="shared" si="23"/>
        <v>44</v>
      </c>
      <c r="AW37" s="21">
        <f t="shared" si="23"/>
        <v>20.5</v>
      </c>
      <c r="AX37" s="21">
        <f t="shared" si="23"/>
        <v>0</v>
      </c>
      <c r="AY37" s="21">
        <f t="shared" si="23"/>
        <v>0</v>
      </c>
      <c r="AZ37" s="21">
        <f t="shared" si="23"/>
        <v>0</v>
      </c>
      <c r="BA37" s="21">
        <f t="shared" si="23"/>
        <v>54.25</v>
      </c>
      <c r="BB37" s="21">
        <f t="shared" si="23"/>
        <v>0</v>
      </c>
      <c r="BC37" s="21">
        <f t="shared" si="23"/>
        <v>0</v>
      </c>
      <c r="BD37" s="21">
        <f t="shared" si="23"/>
        <v>31</v>
      </c>
      <c r="BE37" s="21">
        <f t="shared" si="23"/>
        <v>53.5</v>
      </c>
    </row>
    <row r="38" spans="1:57" ht="14.5" x14ac:dyDescent="0.3">
      <c r="A38" s="32">
        <v>45444</v>
      </c>
      <c r="B38" s="12" t="s">
        <v>53</v>
      </c>
      <c r="C38" s="12" t="s">
        <v>54</v>
      </c>
      <c r="D38" s="20">
        <v>3</v>
      </c>
      <c r="E38" s="20">
        <v>19.5</v>
      </c>
      <c r="F38" s="20" t="s">
        <v>85</v>
      </c>
      <c r="G38" s="22">
        <f t="shared" ref="G38:G39" si="24">D38*E38</f>
        <v>58.5</v>
      </c>
      <c r="H38" s="23">
        <f t="shared" ref="H38:H43" si="25">G38-SUM(J38:BE38)</f>
        <v>58.5</v>
      </c>
      <c r="I38" s="62" t="s">
        <v>80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40"/>
      <c r="V38" s="40"/>
      <c r="W38" s="40"/>
      <c r="X38" s="40"/>
      <c r="Y38" s="25"/>
      <c r="Z38" s="25"/>
      <c r="AA38" s="40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6"/>
      <c r="AM38" s="25"/>
      <c r="AN38" s="25"/>
      <c r="AO38" s="25"/>
      <c r="AP38" s="25"/>
      <c r="AQ38" s="25"/>
      <c r="AR38" s="25"/>
      <c r="AS38" s="25"/>
      <c r="AT38" s="25"/>
      <c r="AU38" s="25"/>
      <c r="AV38" s="26"/>
      <c r="AW38" s="26"/>
      <c r="AX38" s="25"/>
      <c r="AY38" s="25"/>
      <c r="AZ38" s="25"/>
      <c r="BA38" s="26"/>
      <c r="BB38" s="25"/>
      <c r="BC38" s="25"/>
      <c r="BD38" s="25"/>
      <c r="BE38" s="25"/>
    </row>
    <row r="39" spans="1:57" ht="14.5" x14ac:dyDescent="0.3">
      <c r="A39" s="32">
        <v>45444</v>
      </c>
      <c r="B39" s="12" t="s">
        <v>51</v>
      </c>
      <c r="C39" s="12" t="s">
        <v>52</v>
      </c>
      <c r="D39" s="20">
        <v>3.8</v>
      </c>
      <c r="E39" s="20">
        <v>19.5</v>
      </c>
      <c r="F39" s="20" t="s">
        <v>85</v>
      </c>
      <c r="G39" s="22">
        <f t="shared" si="24"/>
        <v>74.099999999999994</v>
      </c>
      <c r="H39" s="23">
        <f t="shared" si="25"/>
        <v>74.099999999999994</v>
      </c>
      <c r="I39" s="24"/>
      <c r="J39" s="25"/>
      <c r="K39" s="25"/>
      <c r="L39" s="25"/>
      <c r="M39" s="25"/>
      <c r="N39" s="25"/>
      <c r="O39" s="25"/>
      <c r="P39" s="25"/>
      <c r="Q39" s="49"/>
      <c r="R39" s="49"/>
      <c r="S39" s="49"/>
      <c r="T39" s="49"/>
      <c r="U39" s="40"/>
      <c r="V39" s="40"/>
      <c r="W39" s="40"/>
      <c r="X39" s="40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6"/>
      <c r="AM39" s="25"/>
      <c r="AN39" s="25"/>
      <c r="AO39" s="25"/>
      <c r="AP39" s="25"/>
      <c r="AQ39" s="25"/>
      <c r="AR39" s="25"/>
      <c r="AS39" s="25"/>
      <c r="AT39" s="25"/>
      <c r="AU39" s="25"/>
      <c r="AV39" s="26"/>
      <c r="AW39" s="26"/>
      <c r="AX39" s="25"/>
      <c r="AY39" s="25"/>
      <c r="AZ39" s="25"/>
      <c r="BA39" s="26"/>
      <c r="BB39" s="25"/>
      <c r="BC39" s="25"/>
      <c r="BD39" s="25"/>
      <c r="BE39" s="25"/>
    </row>
    <row r="40" spans="1:57" ht="14.5" x14ac:dyDescent="0.3">
      <c r="A40" s="32">
        <v>45444</v>
      </c>
      <c r="B40" s="12" t="s">
        <v>5</v>
      </c>
      <c r="C40" s="12" t="s">
        <v>6</v>
      </c>
      <c r="D40" s="20">
        <v>0.8</v>
      </c>
      <c r="E40" s="20">
        <v>19.5</v>
      </c>
      <c r="F40" s="20" t="s">
        <v>85</v>
      </c>
      <c r="G40" s="22">
        <f>D40*E40</f>
        <v>15.600000000000001</v>
      </c>
      <c r="H40" s="23">
        <f t="shared" si="25"/>
        <v>15.600000000000001</v>
      </c>
      <c r="I40" s="23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40"/>
      <c r="V40" s="40"/>
      <c r="W40" s="40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6"/>
      <c r="AW40" s="26"/>
      <c r="AX40" s="25"/>
      <c r="AY40" s="25"/>
      <c r="AZ40" s="25"/>
      <c r="BA40" s="26"/>
      <c r="BB40" s="25"/>
      <c r="BC40" s="25"/>
      <c r="BD40" s="25"/>
      <c r="BE40" s="25"/>
    </row>
    <row r="41" spans="1:57" ht="14.5" x14ac:dyDescent="0.3">
      <c r="A41" s="32">
        <v>45444</v>
      </c>
      <c r="B41" s="12" t="s">
        <v>49</v>
      </c>
      <c r="C41" s="12" t="s">
        <v>50</v>
      </c>
      <c r="D41" s="20">
        <v>5</v>
      </c>
      <c r="E41" s="20">
        <v>19.5</v>
      </c>
      <c r="F41" s="20" t="s">
        <v>85</v>
      </c>
      <c r="G41" s="22">
        <f t="shared" ref="G41" si="26">D41*E41</f>
        <v>97.5</v>
      </c>
      <c r="H41" s="23">
        <f t="shared" si="25"/>
        <v>97.5</v>
      </c>
      <c r="I41" s="23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40"/>
      <c r="U41" s="40"/>
      <c r="V41" s="40"/>
      <c r="W41" s="40"/>
      <c r="X41" s="40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6"/>
      <c r="AW41" s="26"/>
      <c r="AX41" s="25"/>
      <c r="AY41" s="25"/>
      <c r="AZ41" s="25"/>
      <c r="BA41" s="26"/>
      <c r="BB41" s="25"/>
      <c r="BC41" s="25"/>
      <c r="BD41" s="40"/>
      <c r="BE41" s="25"/>
    </row>
    <row r="42" spans="1:57" ht="14.5" x14ac:dyDescent="0.3">
      <c r="A42" s="32">
        <v>45444</v>
      </c>
      <c r="B42" s="12" t="s">
        <v>63</v>
      </c>
      <c r="C42" s="12" t="s">
        <v>62</v>
      </c>
      <c r="D42" s="20">
        <v>3.2</v>
      </c>
      <c r="E42" s="20">
        <v>19.5</v>
      </c>
      <c r="F42" s="20" t="s">
        <v>85</v>
      </c>
      <c r="G42" s="22">
        <f t="shared" ref="G42:G43" si="27">D42*E42</f>
        <v>62.400000000000006</v>
      </c>
      <c r="H42" s="23">
        <f t="shared" si="25"/>
        <v>62.400000000000006</v>
      </c>
      <c r="I42" s="24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40"/>
      <c r="V42" s="40"/>
      <c r="W42" s="40"/>
      <c r="X42" s="40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6"/>
      <c r="AX42" s="25"/>
      <c r="AY42" s="25"/>
      <c r="AZ42" s="25"/>
      <c r="BA42" s="25"/>
      <c r="BB42" s="25"/>
      <c r="BC42" s="25"/>
      <c r="BD42" s="25"/>
      <c r="BE42" s="25"/>
    </row>
    <row r="43" spans="1:57" ht="14.5" x14ac:dyDescent="0.3">
      <c r="A43" s="32">
        <v>45444</v>
      </c>
      <c r="B43" s="12" t="s">
        <v>64</v>
      </c>
      <c r="C43" s="12" t="s">
        <v>65</v>
      </c>
      <c r="D43" s="20">
        <v>3</v>
      </c>
      <c r="E43" s="20">
        <v>19.5</v>
      </c>
      <c r="F43" s="20" t="s">
        <v>85</v>
      </c>
      <c r="G43" s="22">
        <f t="shared" si="27"/>
        <v>58.5</v>
      </c>
      <c r="H43" s="23">
        <f t="shared" si="25"/>
        <v>58.5</v>
      </c>
      <c r="I43" s="24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40"/>
      <c r="V43" s="40"/>
      <c r="W43" s="40"/>
      <c r="X43" s="40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6"/>
      <c r="AX43" s="25"/>
      <c r="AY43" s="25"/>
      <c r="AZ43" s="25"/>
      <c r="BA43" s="25"/>
      <c r="BB43" s="25"/>
      <c r="BC43" s="25"/>
      <c r="BD43" s="25"/>
      <c r="BE43" s="25"/>
    </row>
    <row r="44" spans="1:57" x14ac:dyDescent="0.3">
      <c r="A44" s="56">
        <v>45444</v>
      </c>
      <c r="B44" s="13" t="s">
        <v>57</v>
      </c>
      <c r="C44" s="13"/>
      <c r="D44" s="13"/>
      <c r="E44" s="13"/>
      <c r="F44" s="58"/>
      <c r="G44" s="14">
        <f>SUM(G38:G43)</f>
        <v>366.6</v>
      </c>
      <c r="H44" s="14">
        <f>SUM(H38:H43)</f>
        <v>366.6</v>
      </c>
      <c r="I44" s="14"/>
      <c r="J44" s="21">
        <f t="shared" ref="J44:BE44" si="28">SUM(J38:J43)</f>
        <v>0</v>
      </c>
      <c r="K44" s="21">
        <f t="shared" si="28"/>
        <v>0</v>
      </c>
      <c r="L44" s="21">
        <f t="shared" si="28"/>
        <v>0</v>
      </c>
      <c r="M44" s="21">
        <f t="shared" si="28"/>
        <v>0</v>
      </c>
      <c r="N44" s="21">
        <f t="shared" si="28"/>
        <v>0</v>
      </c>
      <c r="O44" s="21">
        <f t="shared" si="28"/>
        <v>0</v>
      </c>
      <c r="P44" s="21">
        <f t="shared" si="28"/>
        <v>0</v>
      </c>
      <c r="Q44" s="21">
        <f t="shared" si="28"/>
        <v>0</v>
      </c>
      <c r="R44" s="21">
        <f t="shared" si="28"/>
        <v>0</v>
      </c>
      <c r="S44" s="21">
        <f t="shared" si="28"/>
        <v>0</v>
      </c>
      <c r="T44" s="21">
        <f t="shared" si="28"/>
        <v>0</v>
      </c>
      <c r="U44" s="21">
        <f t="shared" si="28"/>
        <v>0</v>
      </c>
      <c r="V44" s="21">
        <f t="shared" si="28"/>
        <v>0</v>
      </c>
      <c r="W44" s="21">
        <f t="shared" si="28"/>
        <v>0</v>
      </c>
      <c r="X44" s="21">
        <f t="shared" si="28"/>
        <v>0</v>
      </c>
      <c r="Y44" s="21">
        <f t="shared" si="28"/>
        <v>0</v>
      </c>
      <c r="Z44" s="21">
        <f t="shared" si="28"/>
        <v>0</v>
      </c>
      <c r="AA44" s="21">
        <f t="shared" si="28"/>
        <v>0</v>
      </c>
      <c r="AB44" s="21">
        <f t="shared" si="28"/>
        <v>0</v>
      </c>
      <c r="AC44" s="21">
        <f t="shared" si="28"/>
        <v>0</v>
      </c>
      <c r="AD44" s="21">
        <f t="shared" si="28"/>
        <v>0</v>
      </c>
      <c r="AE44" s="21">
        <f t="shared" si="28"/>
        <v>0</v>
      </c>
      <c r="AF44" s="21">
        <f t="shared" si="28"/>
        <v>0</v>
      </c>
      <c r="AG44" s="21">
        <f t="shared" si="28"/>
        <v>0</v>
      </c>
      <c r="AH44" s="21">
        <f t="shared" si="28"/>
        <v>0</v>
      </c>
      <c r="AI44" s="21">
        <f t="shared" si="28"/>
        <v>0</v>
      </c>
      <c r="AJ44" s="21">
        <f t="shared" si="28"/>
        <v>0</v>
      </c>
      <c r="AK44" s="21">
        <f t="shared" si="28"/>
        <v>0</v>
      </c>
      <c r="AL44" s="21">
        <f t="shared" si="28"/>
        <v>0</v>
      </c>
      <c r="AM44" s="21">
        <f t="shared" si="28"/>
        <v>0</v>
      </c>
      <c r="AN44" s="21">
        <f t="shared" si="28"/>
        <v>0</v>
      </c>
      <c r="AO44" s="21">
        <f t="shared" si="28"/>
        <v>0</v>
      </c>
      <c r="AP44" s="21">
        <f t="shared" si="28"/>
        <v>0</v>
      </c>
      <c r="AQ44" s="21">
        <f t="shared" si="28"/>
        <v>0</v>
      </c>
      <c r="AR44" s="21">
        <f t="shared" si="28"/>
        <v>0</v>
      </c>
      <c r="AS44" s="21">
        <f t="shared" si="28"/>
        <v>0</v>
      </c>
      <c r="AT44" s="21">
        <f t="shared" si="28"/>
        <v>0</v>
      </c>
      <c r="AU44" s="21">
        <f t="shared" si="28"/>
        <v>0</v>
      </c>
      <c r="AV44" s="21">
        <f t="shared" si="28"/>
        <v>0</v>
      </c>
      <c r="AW44" s="21">
        <f t="shared" si="28"/>
        <v>0</v>
      </c>
      <c r="AX44" s="21">
        <f t="shared" si="28"/>
        <v>0</v>
      </c>
      <c r="AY44" s="21">
        <f t="shared" si="28"/>
        <v>0</v>
      </c>
      <c r="AZ44" s="21">
        <f t="shared" si="28"/>
        <v>0</v>
      </c>
      <c r="BA44" s="21">
        <f t="shared" si="28"/>
        <v>0</v>
      </c>
      <c r="BB44" s="21">
        <f t="shared" si="28"/>
        <v>0</v>
      </c>
      <c r="BC44" s="21">
        <f t="shared" si="28"/>
        <v>0</v>
      </c>
      <c r="BD44" s="21">
        <f t="shared" si="28"/>
        <v>0</v>
      </c>
      <c r="BE44" s="21">
        <f t="shared" si="28"/>
        <v>0</v>
      </c>
    </row>
    <row r="45" spans="1:57" ht="14.5" x14ac:dyDescent="0.3">
      <c r="A45" s="32">
        <v>45474</v>
      </c>
      <c r="B45" s="12" t="s">
        <v>53</v>
      </c>
      <c r="C45" s="12" t="s">
        <v>54</v>
      </c>
      <c r="D45" s="20">
        <v>3</v>
      </c>
      <c r="E45" s="20">
        <v>23</v>
      </c>
      <c r="F45" s="20" t="s">
        <v>86</v>
      </c>
      <c r="G45" s="22">
        <f t="shared" ref="G45:G46" si="29">D45*E45</f>
        <v>69</v>
      </c>
      <c r="H45" s="23">
        <f t="shared" ref="H45:H50" si="30">G45-SUM(J45:BE45)</f>
        <v>69</v>
      </c>
      <c r="I45" s="62" t="s">
        <v>80</v>
      </c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40"/>
      <c r="V45" s="40"/>
      <c r="W45" s="40"/>
      <c r="X45" s="40"/>
      <c r="Y45" s="25"/>
      <c r="Z45" s="25"/>
      <c r="AA45" s="40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6"/>
      <c r="AM45" s="25"/>
      <c r="AN45" s="25"/>
      <c r="AO45" s="25"/>
      <c r="AP45" s="25"/>
      <c r="AQ45" s="25"/>
      <c r="AR45" s="25"/>
      <c r="AS45" s="25"/>
      <c r="AT45" s="25"/>
      <c r="AU45" s="25"/>
      <c r="AV45" s="26"/>
      <c r="AW45" s="26"/>
      <c r="AX45" s="25"/>
      <c r="AY45" s="25"/>
      <c r="AZ45" s="25"/>
      <c r="BA45" s="26"/>
      <c r="BB45" s="25"/>
      <c r="BC45" s="25"/>
      <c r="BD45" s="25"/>
      <c r="BE45" s="25"/>
    </row>
    <row r="46" spans="1:57" ht="14.5" x14ac:dyDescent="0.3">
      <c r="A46" s="32">
        <v>45474</v>
      </c>
      <c r="B46" s="12" t="s">
        <v>51</v>
      </c>
      <c r="C46" s="12" t="s">
        <v>52</v>
      </c>
      <c r="D46" s="20">
        <v>3.8</v>
      </c>
      <c r="E46" s="20">
        <v>23</v>
      </c>
      <c r="F46" s="20" t="s">
        <v>86</v>
      </c>
      <c r="G46" s="22">
        <f t="shared" si="29"/>
        <v>87.399999999999991</v>
      </c>
      <c r="H46" s="23">
        <f t="shared" si="30"/>
        <v>87.399999999999991</v>
      </c>
      <c r="I46" s="24"/>
      <c r="J46" s="25"/>
      <c r="K46" s="25"/>
      <c r="L46" s="25"/>
      <c r="M46" s="25"/>
      <c r="N46" s="25"/>
      <c r="O46" s="25"/>
      <c r="P46" s="25"/>
      <c r="Q46" s="49"/>
      <c r="R46" s="49"/>
      <c r="S46" s="49"/>
      <c r="T46" s="49"/>
      <c r="U46" s="40"/>
      <c r="V46" s="40"/>
      <c r="W46" s="40"/>
      <c r="X46" s="40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6"/>
      <c r="AM46" s="25"/>
      <c r="AN46" s="25"/>
      <c r="AO46" s="25"/>
      <c r="AP46" s="25"/>
      <c r="AQ46" s="25"/>
      <c r="AR46" s="25"/>
      <c r="AS46" s="25"/>
      <c r="AT46" s="25"/>
      <c r="AU46" s="25"/>
      <c r="AV46" s="26"/>
      <c r="AW46" s="26"/>
      <c r="AX46" s="25"/>
      <c r="AY46" s="25"/>
      <c r="AZ46" s="25"/>
      <c r="BA46" s="26"/>
      <c r="BB46" s="25"/>
      <c r="BC46" s="25"/>
      <c r="BD46" s="25"/>
      <c r="BE46" s="25"/>
    </row>
    <row r="47" spans="1:57" ht="14.5" x14ac:dyDescent="0.3">
      <c r="A47" s="32">
        <v>45474</v>
      </c>
      <c r="B47" s="12" t="s">
        <v>5</v>
      </c>
      <c r="C47" s="12" t="s">
        <v>6</v>
      </c>
      <c r="D47" s="20">
        <v>0.8</v>
      </c>
      <c r="E47" s="20">
        <v>23</v>
      </c>
      <c r="F47" s="20" t="s">
        <v>86</v>
      </c>
      <c r="G47" s="22">
        <f>D47*E47</f>
        <v>18.400000000000002</v>
      </c>
      <c r="H47" s="23">
        <f t="shared" si="30"/>
        <v>18.400000000000002</v>
      </c>
      <c r="I47" s="23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40"/>
      <c r="V47" s="40"/>
      <c r="W47" s="40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6"/>
      <c r="AW47" s="26"/>
      <c r="AX47" s="25"/>
      <c r="AY47" s="25"/>
      <c r="AZ47" s="25"/>
      <c r="BA47" s="26"/>
      <c r="BB47" s="25"/>
      <c r="BC47" s="25"/>
      <c r="BD47" s="25"/>
      <c r="BE47" s="25"/>
    </row>
    <row r="48" spans="1:57" ht="14.5" x14ac:dyDescent="0.3">
      <c r="A48" s="32">
        <v>45474</v>
      </c>
      <c r="B48" s="12" t="s">
        <v>49</v>
      </c>
      <c r="C48" s="12" t="s">
        <v>50</v>
      </c>
      <c r="D48" s="20">
        <v>5</v>
      </c>
      <c r="E48" s="20">
        <v>23</v>
      </c>
      <c r="F48" s="20" t="s">
        <v>86</v>
      </c>
      <c r="G48" s="22">
        <f t="shared" ref="G48" si="31">D48*E48</f>
        <v>115</v>
      </c>
      <c r="H48" s="23">
        <f t="shared" si="30"/>
        <v>115</v>
      </c>
      <c r="I48" s="24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40"/>
      <c r="V48" s="40"/>
      <c r="W48" s="40"/>
      <c r="X48" s="40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  <c r="AW48" s="26"/>
      <c r="AX48" s="25"/>
      <c r="AY48" s="25"/>
      <c r="AZ48" s="25"/>
      <c r="BA48" s="26"/>
      <c r="BB48" s="25"/>
      <c r="BC48" s="25"/>
      <c r="BD48" s="40"/>
      <c r="BE48" s="25"/>
    </row>
    <row r="49" spans="1:57" ht="14.5" x14ac:dyDescent="0.3">
      <c r="A49" s="32">
        <v>45474</v>
      </c>
      <c r="B49" s="12" t="s">
        <v>63</v>
      </c>
      <c r="C49" s="12" t="s">
        <v>62</v>
      </c>
      <c r="D49" s="20">
        <v>3.2</v>
      </c>
      <c r="E49" s="20">
        <v>23</v>
      </c>
      <c r="F49" s="20" t="s">
        <v>86</v>
      </c>
      <c r="G49" s="22">
        <f t="shared" ref="G49:G50" si="32">D49*E49</f>
        <v>73.600000000000009</v>
      </c>
      <c r="H49" s="23">
        <f t="shared" si="30"/>
        <v>73.600000000000009</v>
      </c>
      <c r="I49" s="24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40"/>
      <c r="V49" s="40"/>
      <c r="W49" s="40"/>
      <c r="X49" s="40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6"/>
      <c r="AX49" s="25"/>
      <c r="AY49" s="25"/>
      <c r="AZ49" s="25"/>
      <c r="BA49" s="25"/>
      <c r="BB49" s="25"/>
      <c r="BC49" s="25"/>
      <c r="BD49" s="25"/>
      <c r="BE49" s="25"/>
    </row>
    <row r="50" spans="1:57" ht="14.5" x14ac:dyDescent="0.3">
      <c r="A50" s="32">
        <v>45474</v>
      </c>
      <c r="B50" s="12" t="s">
        <v>64</v>
      </c>
      <c r="C50" s="12" t="s">
        <v>65</v>
      </c>
      <c r="D50" s="20">
        <v>3</v>
      </c>
      <c r="E50" s="20">
        <v>23</v>
      </c>
      <c r="F50" s="20" t="s">
        <v>86</v>
      </c>
      <c r="G50" s="22">
        <f t="shared" si="32"/>
        <v>69</v>
      </c>
      <c r="H50" s="23">
        <f t="shared" si="30"/>
        <v>69</v>
      </c>
      <c r="I50" s="24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40"/>
      <c r="V50" s="40"/>
      <c r="W50" s="40"/>
      <c r="X50" s="40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6"/>
      <c r="AX50" s="25"/>
      <c r="AY50" s="25"/>
      <c r="AZ50" s="25"/>
      <c r="BA50" s="25"/>
      <c r="BB50" s="25"/>
      <c r="BC50" s="25"/>
      <c r="BD50" s="25"/>
      <c r="BE50" s="25"/>
    </row>
    <row r="51" spans="1:57" x14ac:dyDescent="0.3">
      <c r="A51" s="56">
        <v>45474</v>
      </c>
      <c r="B51" s="13" t="s">
        <v>57</v>
      </c>
      <c r="C51" s="13"/>
      <c r="D51" s="13"/>
      <c r="E51" s="13"/>
      <c r="F51" s="58"/>
      <c r="G51" s="14">
        <f>SUM(G45:G50)</f>
        <v>432.4</v>
      </c>
      <c r="H51" s="14">
        <f>SUM(H45:H50)</f>
        <v>432.4</v>
      </c>
      <c r="I51" s="14"/>
      <c r="J51" s="21">
        <f t="shared" ref="J51:BE51" si="33">SUM(J45:J50)</f>
        <v>0</v>
      </c>
      <c r="K51" s="21">
        <f t="shared" si="33"/>
        <v>0</v>
      </c>
      <c r="L51" s="21">
        <f t="shared" si="33"/>
        <v>0</v>
      </c>
      <c r="M51" s="21">
        <f t="shared" si="33"/>
        <v>0</v>
      </c>
      <c r="N51" s="21">
        <f t="shared" si="33"/>
        <v>0</v>
      </c>
      <c r="O51" s="21">
        <f t="shared" si="33"/>
        <v>0</v>
      </c>
      <c r="P51" s="21">
        <f t="shared" si="33"/>
        <v>0</v>
      </c>
      <c r="Q51" s="21">
        <f t="shared" si="33"/>
        <v>0</v>
      </c>
      <c r="R51" s="21">
        <f t="shared" si="33"/>
        <v>0</v>
      </c>
      <c r="S51" s="21">
        <f t="shared" si="33"/>
        <v>0</v>
      </c>
      <c r="T51" s="21">
        <f t="shared" si="33"/>
        <v>0</v>
      </c>
      <c r="U51" s="21">
        <f t="shared" si="33"/>
        <v>0</v>
      </c>
      <c r="V51" s="21">
        <f t="shared" si="33"/>
        <v>0</v>
      </c>
      <c r="W51" s="21">
        <f t="shared" si="33"/>
        <v>0</v>
      </c>
      <c r="X51" s="21">
        <f t="shared" si="33"/>
        <v>0</v>
      </c>
      <c r="Y51" s="21">
        <f t="shared" si="33"/>
        <v>0</v>
      </c>
      <c r="Z51" s="21">
        <f t="shared" si="33"/>
        <v>0</v>
      </c>
      <c r="AA51" s="21">
        <f t="shared" si="33"/>
        <v>0</v>
      </c>
      <c r="AB51" s="21">
        <f t="shared" si="33"/>
        <v>0</v>
      </c>
      <c r="AC51" s="21">
        <f t="shared" si="33"/>
        <v>0</v>
      </c>
      <c r="AD51" s="21">
        <f t="shared" si="33"/>
        <v>0</v>
      </c>
      <c r="AE51" s="21">
        <f t="shared" si="33"/>
        <v>0</v>
      </c>
      <c r="AF51" s="21">
        <f t="shared" si="33"/>
        <v>0</v>
      </c>
      <c r="AG51" s="21">
        <f t="shared" si="33"/>
        <v>0</v>
      </c>
      <c r="AH51" s="21">
        <f t="shared" si="33"/>
        <v>0</v>
      </c>
      <c r="AI51" s="21">
        <f t="shared" si="33"/>
        <v>0</v>
      </c>
      <c r="AJ51" s="21">
        <f t="shared" si="33"/>
        <v>0</v>
      </c>
      <c r="AK51" s="21">
        <f t="shared" si="33"/>
        <v>0</v>
      </c>
      <c r="AL51" s="21">
        <f t="shared" si="33"/>
        <v>0</v>
      </c>
      <c r="AM51" s="21">
        <f t="shared" si="33"/>
        <v>0</v>
      </c>
      <c r="AN51" s="21">
        <f t="shared" si="33"/>
        <v>0</v>
      </c>
      <c r="AO51" s="21">
        <f t="shared" si="33"/>
        <v>0</v>
      </c>
      <c r="AP51" s="21">
        <f t="shared" si="33"/>
        <v>0</v>
      </c>
      <c r="AQ51" s="21">
        <f t="shared" si="33"/>
        <v>0</v>
      </c>
      <c r="AR51" s="21">
        <f t="shared" si="33"/>
        <v>0</v>
      </c>
      <c r="AS51" s="21">
        <f t="shared" si="33"/>
        <v>0</v>
      </c>
      <c r="AT51" s="21">
        <f t="shared" si="33"/>
        <v>0</v>
      </c>
      <c r="AU51" s="21">
        <f t="shared" si="33"/>
        <v>0</v>
      </c>
      <c r="AV51" s="21">
        <f t="shared" si="33"/>
        <v>0</v>
      </c>
      <c r="AW51" s="21">
        <f t="shared" si="33"/>
        <v>0</v>
      </c>
      <c r="AX51" s="21">
        <f t="shared" si="33"/>
        <v>0</v>
      </c>
      <c r="AY51" s="21">
        <f t="shared" si="33"/>
        <v>0</v>
      </c>
      <c r="AZ51" s="21">
        <f t="shared" si="33"/>
        <v>0</v>
      </c>
      <c r="BA51" s="21">
        <f t="shared" si="33"/>
        <v>0</v>
      </c>
      <c r="BB51" s="21">
        <f t="shared" si="33"/>
        <v>0</v>
      </c>
      <c r="BC51" s="21">
        <f t="shared" si="33"/>
        <v>0</v>
      </c>
      <c r="BD51" s="21">
        <f t="shared" si="33"/>
        <v>0</v>
      </c>
      <c r="BE51" s="21">
        <f t="shared" si="33"/>
        <v>0</v>
      </c>
    </row>
    <row r="52" spans="1:57" ht="14.5" x14ac:dyDescent="0.3">
      <c r="A52" s="32">
        <v>45505</v>
      </c>
      <c r="B52" s="12" t="s">
        <v>53</v>
      </c>
      <c r="C52" s="12" t="s">
        <v>54</v>
      </c>
      <c r="D52" s="20">
        <v>3</v>
      </c>
      <c r="E52" s="20">
        <v>21</v>
      </c>
      <c r="F52" s="20" t="s">
        <v>87</v>
      </c>
      <c r="G52" s="22">
        <f t="shared" ref="G52:G53" si="34">D52*E52</f>
        <v>63</v>
      </c>
      <c r="H52" s="23">
        <f t="shared" ref="H52:H57" si="35">G52-SUM(J52:BE52)</f>
        <v>63</v>
      </c>
      <c r="I52" s="62" t="s">
        <v>80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40"/>
      <c r="V52" s="40"/>
      <c r="W52" s="40"/>
      <c r="X52" s="40"/>
      <c r="Y52" s="25"/>
      <c r="Z52" s="25"/>
      <c r="AA52" s="40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6"/>
      <c r="AM52" s="25"/>
      <c r="AN52" s="25"/>
      <c r="AO52" s="25"/>
      <c r="AP52" s="25"/>
      <c r="AQ52" s="25"/>
      <c r="AR52" s="25"/>
      <c r="AS52" s="25"/>
      <c r="AT52" s="25"/>
      <c r="AU52" s="25"/>
      <c r="AV52" s="26"/>
      <c r="AW52" s="26"/>
      <c r="AX52" s="25"/>
      <c r="AY52" s="25"/>
      <c r="AZ52" s="25"/>
      <c r="BA52" s="26"/>
      <c r="BB52" s="25"/>
      <c r="BC52" s="25"/>
      <c r="BD52" s="25"/>
      <c r="BE52" s="25"/>
    </row>
    <row r="53" spans="1:57" ht="14.5" x14ac:dyDescent="0.3">
      <c r="A53" s="32">
        <v>45505</v>
      </c>
      <c r="B53" s="12" t="s">
        <v>51</v>
      </c>
      <c r="C53" s="12" t="s">
        <v>52</v>
      </c>
      <c r="D53" s="20">
        <v>3.8</v>
      </c>
      <c r="E53" s="20">
        <v>21</v>
      </c>
      <c r="F53" s="20" t="s">
        <v>87</v>
      </c>
      <c r="G53" s="22">
        <f t="shared" si="34"/>
        <v>79.8</v>
      </c>
      <c r="H53" s="23">
        <f t="shared" si="35"/>
        <v>79.8</v>
      </c>
      <c r="I53" s="24"/>
      <c r="J53" s="25"/>
      <c r="K53" s="25"/>
      <c r="L53" s="25"/>
      <c r="M53" s="25"/>
      <c r="N53" s="25"/>
      <c r="O53" s="25"/>
      <c r="P53" s="25"/>
      <c r="Q53" s="49"/>
      <c r="R53" s="49"/>
      <c r="S53" s="49"/>
      <c r="T53" s="49"/>
      <c r="U53" s="40"/>
      <c r="V53" s="40"/>
      <c r="W53" s="40"/>
      <c r="X53" s="40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6"/>
      <c r="AM53" s="25"/>
      <c r="AN53" s="25"/>
      <c r="AO53" s="25"/>
      <c r="AP53" s="25"/>
      <c r="AQ53" s="25"/>
      <c r="AR53" s="25"/>
      <c r="AS53" s="25"/>
      <c r="AT53" s="25"/>
      <c r="AU53" s="25"/>
      <c r="AV53" s="26"/>
      <c r="AW53" s="26"/>
      <c r="AX53" s="25"/>
      <c r="AY53" s="25"/>
      <c r="AZ53" s="25"/>
      <c r="BA53" s="26"/>
      <c r="BB53" s="25"/>
      <c r="BC53" s="25"/>
      <c r="BD53" s="25"/>
      <c r="BE53" s="25"/>
    </row>
    <row r="54" spans="1:57" ht="14.5" x14ac:dyDescent="0.3">
      <c r="A54" s="32">
        <v>45505</v>
      </c>
      <c r="B54" s="12" t="s">
        <v>5</v>
      </c>
      <c r="C54" s="12" t="s">
        <v>6</v>
      </c>
      <c r="D54" s="20">
        <v>0.8</v>
      </c>
      <c r="E54" s="20">
        <v>21</v>
      </c>
      <c r="F54" s="20" t="s">
        <v>87</v>
      </c>
      <c r="G54" s="22">
        <f>D54*E54</f>
        <v>16.8</v>
      </c>
      <c r="H54" s="23">
        <f t="shared" si="35"/>
        <v>16.8</v>
      </c>
      <c r="I54" s="23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40"/>
      <c r="V54" s="40"/>
      <c r="W54" s="40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6"/>
      <c r="AW54" s="26"/>
      <c r="AX54" s="25"/>
      <c r="AY54" s="25"/>
      <c r="AZ54" s="25"/>
      <c r="BA54" s="26"/>
      <c r="BB54" s="25"/>
      <c r="BC54" s="25"/>
      <c r="BD54" s="25"/>
      <c r="BE54" s="25"/>
    </row>
    <row r="55" spans="1:57" ht="14.5" x14ac:dyDescent="0.3">
      <c r="A55" s="32">
        <v>45505</v>
      </c>
      <c r="B55" s="12" t="s">
        <v>49</v>
      </c>
      <c r="C55" s="12" t="s">
        <v>50</v>
      </c>
      <c r="D55" s="20">
        <v>5</v>
      </c>
      <c r="E55" s="20">
        <v>21</v>
      </c>
      <c r="F55" s="20" t="s">
        <v>87</v>
      </c>
      <c r="G55" s="22">
        <f t="shared" ref="G55" si="36">D55*E55</f>
        <v>105</v>
      </c>
      <c r="H55" s="23">
        <f t="shared" si="35"/>
        <v>105</v>
      </c>
      <c r="I55" s="24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40"/>
      <c r="V55" s="40"/>
      <c r="W55" s="40"/>
      <c r="X55" s="40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6"/>
      <c r="AW55" s="26"/>
      <c r="AX55" s="25"/>
      <c r="AY55" s="25"/>
      <c r="AZ55" s="25"/>
      <c r="BA55" s="26"/>
      <c r="BB55" s="25"/>
      <c r="BC55" s="25"/>
      <c r="BD55" s="40"/>
      <c r="BE55" s="25"/>
    </row>
    <row r="56" spans="1:57" ht="14.5" x14ac:dyDescent="0.3">
      <c r="A56" s="32">
        <v>45505</v>
      </c>
      <c r="B56" s="12" t="s">
        <v>63</v>
      </c>
      <c r="C56" s="12" t="s">
        <v>62</v>
      </c>
      <c r="D56" s="20">
        <v>3.2</v>
      </c>
      <c r="E56" s="20">
        <v>21</v>
      </c>
      <c r="F56" s="20" t="s">
        <v>87</v>
      </c>
      <c r="G56" s="22">
        <f t="shared" ref="G56:G57" si="37">D56*E56</f>
        <v>67.2</v>
      </c>
      <c r="H56" s="23">
        <f t="shared" si="35"/>
        <v>67.2</v>
      </c>
      <c r="I56" s="24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40"/>
      <c r="V56" s="40"/>
      <c r="W56" s="40"/>
      <c r="X56" s="40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6"/>
      <c r="AX56" s="25"/>
      <c r="AY56" s="25"/>
      <c r="AZ56" s="25"/>
      <c r="BA56" s="25"/>
      <c r="BB56" s="25"/>
      <c r="BC56" s="25"/>
      <c r="BD56" s="25"/>
      <c r="BE56" s="25"/>
    </row>
    <row r="57" spans="1:57" ht="14.5" x14ac:dyDescent="0.3">
      <c r="A57" s="32">
        <v>45505</v>
      </c>
      <c r="B57" s="12" t="s">
        <v>64</v>
      </c>
      <c r="C57" s="12" t="s">
        <v>65</v>
      </c>
      <c r="D57" s="20">
        <v>3</v>
      </c>
      <c r="E57" s="20">
        <v>21</v>
      </c>
      <c r="F57" s="20" t="s">
        <v>87</v>
      </c>
      <c r="G57" s="22">
        <f t="shared" si="37"/>
        <v>63</v>
      </c>
      <c r="H57" s="23">
        <f t="shared" si="35"/>
        <v>63</v>
      </c>
      <c r="I57" s="24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40"/>
      <c r="V57" s="40"/>
      <c r="W57" s="40"/>
      <c r="X57" s="40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6"/>
      <c r="AX57" s="25"/>
      <c r="AY57" s="25"/>
      <c r="AZ57" s="25"/>
      <c r="BA57" s="25"/>
      <c r="BB57" s="25"/>
      <c r="BC57" s="25"/>
      <c r="BD57" s="25"/>
      <c r="BE57" s="25"/>
    </row>
    <row r="58" spans="1:57" x14ac:dyDescent="0.3">
      <c r="A58" s="56">
        <v>45505</v>
      </c>
      <c r="B58" s="13" t="s">
        <v>57</v>
      </c>
      <c r="C58" s="13"/>
      <c r="D58" s="13"/>
      <c r="E58" s="13"/>
      <c r="F58" s="58"/>
      <c r="G58" s="14">
        <f>SUM(G52:G57)</f>
        <v>394.8</v>
      </c>
      <c r="H58" s="14">
        <f>SUM(H52:H57)</f>
        <v>394.8</v>
      </c>
      <c r="I58" s="14"/>
      <c r="J58" s="21">
        <f t="shared" ref="J58:BE58" si="38">SUM(J52:J57)</f>
        <v>0</v>
      </c>
      <c r="K58" s="21">
        <f t="shared" si="38"/>
        <v>0</v>
      </c>
      <c r="L58" s="21">
        <f t="shared" si="38"/>
        <v>0</v>
      </c>
      <c r="M58" s="21">
        <f t="shared" si="38"/>
        <v>0</v>
      </c>
      <c r="N58" s="21">
        <f t="shared" si="38"/>
        <v>0</v>
      </c>
      <c r="O58" s="21">
        <f t="shared" si="38"/>
        <v>0</v>
      </c>
      <c r="P58" s="21">
        <f t="shared" si="38"/>
        <v>0</v>
      </c>
      <c r="Q58" s="21">
        <f t="shared" si="38"/>
        <v>0</v>
      </c>
      <c r="R58" s="21">
        <f t="shared" si="38"/>
        <v>0</v>
      </c>
      <c r="S58" s="21">
        <f t="shared" si="38"/>
        <v>0</v>
      </c>
      <c r="T58" s="21">
        <f t="shared" si="38"/>
        <v>0</v>
      </c>
      <c r="U58" s="21">
        <f t="shared" si="38"/>
        <v>0</v>
      </c>
      <c r="V58" s="21">
        <f t="shared" si="38"/>
        <v>0</v>
      </c>
      <c r="W58" s="21">
        <f t="shared" si="38"/>
        <v>0</v>
      </c>
      <c r="X58" s="21">
        <f t="shared" si="38"/>
        <v>0</v>
      </c>
      <c r="Y58" s="21">
        <f t="shared" si="38"/>
        <v>0</v>
      </c>
      <c r="Z58" s="21">
        <f t="shared" si="38"/>
        <v>0</v>
      </c>
      <c r="AA58" s="21">
        <f t="shared" si="38"/>
        <v>0</v>
      </c>
      <c r="AB58" s="21">
        <f t="shared" si="38"/>
        <v>0</v>
      </c>
      <c r="AC58" s="21">
        <f t="shared" si="38"/>
        <v>0</v>
      </c>
      <c r="AD58" s="21">
        <f t="shared" si="38"/>
        <v>0</v>
      </c>
      <c r="AE58" s="21">
        <f t="shared" si="38"/>
        <v>0</v>
      </c>
      <c r="AF58" s="21">
        <f t="shared" si="38"/>
        <v>0</v>
      </c>
      <c r="AG58" s="21">
        <f t="shared" si="38"/>
        <v>0</v>
      </c>
      <c r="AH58" s="21">
        <f t="shared" si="38"/>
        <v>0</v>
      </c>
      <c r="AI58" s="21">
        <f t="shared" si="38"/>
        <v>0</v>
      </c>
      <c r="AJ58" s="21">
        <f t="shared" si="38"/>
        <v>0</v>
      </c>
      <c r="AK58" s="21">
        <f t="shared" si="38"/>
        <v>0</v>
      </c>
      <c r="AL58" s="21">
        <f t="shared" si="38"/>
        <v>0</v>
      </c>
      <c r="AM58" s="21">
        <f t="shared" si="38"/>
        <v>0</v>
      </c>
      <c r="AN58" s="21">
        <f t="shared" si="38"/>
        <v>0</v>
      </c>
      <c r="AO58" s="21">
        <f t="shared" si="38"/>
        <v>0</v>
      </c>
      <c r="AP58" s="21">
        <f t="shared" si="38"/>
        <v>0</v>
      </c>
      <c r="AQ58" s="21">
        <f t="shared" si="38"/>
        <v>0</v>
      </c>
      <c r="AR58" s="21">
        <f t="shared" si="38"/>
        <v>0</v>
      </c>
      <c r="AS58" s="21">
        <f t="shared" si="38"/>
        <v>0</v>
      </c>
      <c r="AT58" s="21">
        <f t="shared" si="38"/>
        <v>0</v>
      </c>
      <c r="AU58" s="21">
        <f t="shared" si="38"/>
        <v>0</v>
      </c>
      <c r="AV58" s="21">
        <f t="shared" si="38"/>
        <v>0</v>
      </c>
      <c r="AW58" s="21">
        <f t="shared" si="38"/>
        <v>0</v>
      </c>
      <c r="AX58" s="21">
        <f t="shared" si="38"/>
        <v>0</v>
      </c>
      <c r="AY58" s="21">
        <f t="shared" si="38"/>
        <v>0</v>
      </c>
      <c r="AZ58" s="21">
        <f t="shared" si="38"/>
        <v>0</v>
      </c>
      <c r="BA58" s="21">
        <f t="shared" si="38"/>
        <v>0</v>
      </c>
      <c r="BB58" s="21">
        <f t="shared" si="38"/>
        <v>0</v>
      </c>
      <c r="BC58" s="21">
        <f t="shared" si="38"/>
        <v>0</v>
      </c>
      <c r="BD58" s="21">
        <f t="shared" si="38"/>
        <v>0</v>
      </c>
      <c r="BE58" s="21">
        <f t="shared" si="38"/>
        <v>0</v>
      </c>
    </row>
    <row r="59" spans="1:57" ht="14.5" x14ac:dyDescent="0.3">
      <c r="A59" s="32">
        <v>45536</v>
      </c>
      <c r="B59" s="12" t="s">
        <v>53</v>
      </c>
      <c r="C59" s="12" t="s">
        <v>54</v>
      </c>
      <c r="D59" s="20">
        <v>3</v>
      </c>
      <c r="E59" s="20">
        <v>22</v>
      </c>
      <c r="F59" s="20" t="s">
        <v>88</v>
      </c>
      <c r="G59" s="22">
        <f t="shared" ref="G59:G60" si="39">D59*E59</f>
        <v>66</v>
      </c>
      <c r="H59" s="23">
        <f t="shared" ref="H59:H64" si="40">G59-SUM(J59:BE59)</f>
        <v>66</v>
      </c>
      <c r="I59" s="24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40"/>
      <c r="V59" s="40"/>
      <c r="W59" s="40"/>
      <c r="X59" s="40"/>
      <c r="Y59" s="25"/>
      <c r="Z59" s="25"/>
      <c r="AA59" s="40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6"/>
      <c r="AM59" s="25"/>
      <c r="AN59" s="25"/>
      <c r="AO59" s="25"/>
      <c r="AP59" s="25"/>
      <c r="AQ59" s="25"/>
      <c r="AR59" s="25"/>
      <c r="AS59" s="25"/>
      <c r="AT59" s="25"/>
      <c r="AU59" s="25"/>
      <c r="AV59" s="26"/>
      <c r="AW59" s="26"/>
      <c r="AX59" s="25"/>
      <c r="AY59" s="25"/>
      <c r="AZ59" s="25"/>
      <c r="BA59" s="26"/>
      <c r="BB59" s="25"/>
      <c r="BC59" s="25"/>
      <c r="BD59" s="25"/>
      <c r="BE59" s="25"/>
    </row>
    <row r="60" spans="1:57" ht="14.5" x14ac:dyDescent="0.3">
      <c r="A60" s="32">
        <v>45536</v>
      </c>
      <c r="B60" s="12" t="s">
        <v>51</v>
      </c>
      <c r="C60" s="12" t="s">
        <v>52</v>
      </c>
      <c r="D60" s="20">
        <v>3.8</v>
      </c>
      <c r="E60" s="20">
        <v>22</v>
      </c>
      <c r="F60" s="20" t="s">
        <v>88</v>
      </c>
      <c r="G60" s="22">
        <f t="shared" si="39"/>
        <v>83.6</v>
      </c>
      <c r="H60" s="23">
        <f t="shared" si="40"/>
        <v>83.6</v>
      </c>
      <c r="I60" s="24"/>
      <c r="J60" s="25"/>
      <c r="K60" s="25"/>
      <c r="L60" s="25"/>
      <c r="M60" s="25"/>
      <c r="N60" s="25"/>
      <c r="O60" s="25"/>
      <c r="P60" s="25"/>
      <c r="Q60" s="49"/>
      <c r="R60" s="49"/>
      <c r="S60" s="49"/>
      <c r="T60" s="49"/>
      <c r="U60" s="40"/>
      <c r="V60" s="40"/>
      <c r="W60" s="40"/>
      <c r="X60" s="40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6"/>
      <c r="AM60" s="25"/>
      <c r="AN60" s="25"/>
      <c r="AO60" s="25"/>
      <c r="AP60" s="25"/>
      <c r="AQ60" s="25"/>
      <c r="AR60" s="25"/>
      <c r="AS60" s="25"/>
      <c r="AT60" s="25"/>
      <c r="AU60" s="25"/>
      <c r="AV60" s="26"/>
      <c r="AW60" s="26"/>
      <c r="AX60" s="25"/>
      <c r="AY60" s="25"/>
      <c r="AZ60" s="25"/>
      <c r="BA60" s="26"/>
      <c r="BB60" s="25"/>
      <c r="BC60" s="25"/>
      <c r="BD60" s="25"/>
      <c r="BE60" s="25"/>
    </row>
    <row r="61" spans="1:57" ht="14.5" x14ac:dyDescent="0.3">
      <c r="A61" s="32">
        <v>45536</v>
      </c>
      <c r="B61" s="12" t="s">
        <v>5</v>
      </c>
      <c r="C61" s="12" t="s">
        <v>6</v>
      </c>
      <c r="D61" s="20">
        <v>0.8</v>
      </c>
      <c r="E61" s="20">
        <v>22</v>
      </c>
      <c r="F61" s="20" t="s">
        <v>88</v>
      </c>
      <c r="G61" s="22">
        <f>D61*E61</f>
        <v>17.600000000000001</v>
      </c>
      <c r="H61" s="23">
        <f t="shared" si="40"/>
        <v>17.600000000000001</v>
      </c>
      <c r="I61" s="23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40"/>
      <c r="V61" s="40"/>
      <c r="W61" s="40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6"/>
      <c r="AW61" s="26"/>
      <c r="AX61" s="25"/>
      <c r="AY61" s="25"/>
      <c r="AZ61" s="25"/>
      <c r="BA61" s="26"/>
      <c r="BB61" s="25"/>
      <c r="BC61" s="25"/>
      <c r="BD61" s="25"/>
      <c r="BE61" s="25"/>
    </row>
    <row r="62" spans="1:57" ht="14.5" x14ac:dyDescent="0.3">
      <c r="A62" s="32">
        <v>45536</v>
      </c>
      <c r="B62" s="12" t="s">
        <v>49</v>
      </c>
      <c r="C62" s="12" t="s">
        <v>50</v>
      </c>
      <c r="D62" s="20">
        <v>5</v>
      </c>
      <c r="E62" s="20">
        <v>22</v>
      </c>
      <c r="F62" s="20" t="s">
        <v>88</v>
      </c>
      <c r="G62" s="22">
        <f t="shared" ref="G62" si="41">D62*E62</f>
        <v>110</v>
      </c>
      <c r="H62" s="23">
        <f t="shared" si="40"/>
        <v>110</v>
      </c>
      <c r="I62" s="24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40"/>
      <c r="V62" s="40"/>
      <c r="W62" s="40"/>
      <c r="X62" s="40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6"/>
      <c r="AW62" s="26"/>
      <c r="AX62" s="25"/>
      <c r="AY62" s="25"/>
      <c r="AZ62" s="25"/>
      <c r="BA62" s="26"/>
      <c r="BB62" s="25"/>
      <c r="BC62" s="25"/>
      <c r="BD62" s="40"/>
      <c r="BE62" s="25"/>
    </row>
    <row r="63" spans="1:57" ht="14.5" x14ac:dyDescent="0.3">
      <c r="A63" s="32">
        <v>45536</v>
      </c>
      <c r="B63" s="12" t="s">
        <v>63</v>
      </c>
      <c r="C63" s="12" t="s">
        <v>62</v>
      </c>
      <c r="D63" s="20">
        <v>3.2</v>
      </c>
      <c r="E63" s="20">
        <v>22</v>
      </c>
      <c r="F63" s="20" t="s">
        <v>88</v>
      </c>
      <c r="G63" s="22">
        <f t="shared" ref="G63:G64" si="42">D63*E63</f>
        <v>70.400000000000006</v>
      </c>
      <c r="H63" s="23">
        <f t="shared" si="40"/>
        <v>70.400000000000006</v>
      </c>
      <c r="I63" s="24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40"/>
      <c r="V63" s="40"/>
      <c r="W63" s="40"/>
      <c r="X63" s="40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6"/>
      <c r="AX63" s="25"/>
      <c r="AY63" s="25"/>
      <c r="AZ63" s="25"/>
      <c r="BA63" s="25"/>
      <c r="BB63" s="25"/>
      <c r="BC63" s="25"/>
      <c r="BD63" s="25"/>
      <c r="BE63" s="25"/>
    </row>
    <row r="64" spans="1:57" ht="14.5" x14ac:dyDescent="0.3">
      <c r="A64" s="32">
        <v>45536</v>
      </c>
      <c r="B64" s="12" t="s">
        <v>64</v>
      </c>
      <c r="C64" s="12" t="s">
        <v>65</v>
      </c>
      <c r="D64" s="20">
        <v>3</v>
      </c>
      <c r="E64" s="20">
        <v>22</v>
      </c>
      <c r="F64" s="20" t="s">
        <v>88</v>
      </c>
      <c r="G64" s="22">
        <f t="shared" si="42"/>
        <v>66</v>
      </c>
      <c r="H64" s="23">
        <f t="shared" si="40"/>
        <v>66</v>
      </c>
      <c r="I64" s="24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40"/>
      <c r="V64" s="40"/>
      <c r="W64" s="40"/>
      <c r="X64" s="40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6"/>
      <c r="AX64" s="25"/>
      <c r="AY64" s="25"/>
      <c r="AZ64" s="25"/>
      <c r="BA64" s="25"/>
      <c r="BB64" s="25"/>
      <c r="BC64" s="25"/>
      <c r="BD64" s="25"/>
      <c r="BE64" s="25"/>
    </row>
    <row r="65" spans="1:57" x14ac:dyDescent="0.3">
      <c r="A65" s="56">
        <v>45536</v>
      </c>
      <c r="B65" s="13" t="s">
        <v>57</v>
      </c>
      <c r="C65" s="13"/>
      <c r="D65" s="13"/>
      <c r="E65" s="13"/>
      <c r="F65" s="58"/>
      <c r="G65" s="14">
        <f>SUM(G59:G64)</f>
        <v>413.6</v>
      </c>
      <c r="H65" s="14">
        <f>SUM(H59:H64)</f>
        <v>413.6</v>
      </c>
      <c r="I65" s="14"/>
      <c r="J65" s="21">
        <f t="shared" ref="J65:BE65" si="43">SUM(J59:J64)</f>
        <v>0</v>
      </c>
      <c r="K65" s="21">
        <f t="shared" si="43"/>
        <v>0</v>
      </c>
      <c r="L65" s="21">
        <f t="shared" si="43"/>
        <v>0</v>
      </c>
      <c r="M65" s="21">
        <f t="shared" si="43"/>
        <v>0</v>
      </c>
      <c r="N65" s="21">
        <f t="shared" si="43"/>
        <v>0</v>
      </c>
      <c r="O65" s="21">
        <f t="shared" si="43"/>
        <v>0</v>
      </c>
      <c r="P65" s="21">
        <f t="shared" si="43"/>
        <v>0</v>
      </c>
      <c r="Q65" s="21">
        <f t="shared" si="43"/>
        <v>0</v>
      </c>
      <c r="R65" s="21">
        <f t="shared" si="43"/>
        <v>0</v>
      </c>
      <c r="S65" s="21">
        <f t="shared" si="43"/>
        <v>0</v>
      </c>
      <c r="T65" s="21">
        <f t="shared" si="43"/>
        <v>0</v>
      </c>
      <c r="U65" s="21">
        <f t="shared" si="43"/>
        <v>0</v>
      </c>
      <c r="V65" s="21">
        <f t="shared" si="43"/>
        <v>0</v>
      </c>
      <c r="W65" s="21">
        <f t="shared" si="43"/>
        <v>0</v>
      </c>
      <c r="X65" s="21">
        <f t="shared" si="43"/>
        <v>0</v>
      </c>
      <c r="Y65" s="21">
        <f t="shared" si="43"/>
        <v>0</v>
      </c>
      <c r="Z65" s="21">
        <f t="shared" si="43"/>
        <v>0</v>
      </c>
      <c r="AA65" s="21">
        <f t="shared" si="43"/>
        <v>0</v>
      </c>
      <c r="AB65" s="21">
        <f t="shared" si="43"/>
        <v>0</v>
      </c>
      <c r="AC65" s="21">
        <f t="shared" si="43"/>
        <v>0</v>
      </c>
      <c r="AD65" s="21">
        <f t="shared" si="43"/>
        <v>0</v>
      </c>
      <c r="AE65" s="21">
        <f t="shared" si="43"/>
        <v>0</v>
      </c>
      <c r="AF65" s="21">
        <f t="shared" si="43"/>
        <v>0</v>
      </c>
      <c r="AG65" s="21">
        <f t="shared" si="43"/>
        <v>0</v>
      </c>
      <c r="AH65" s="21">
        <f t="shared" si="43"/>
        <v>0</v>
      </c>
      <c r="AI65" s="21">
        <f t="shared" si="43"/>
        <v>0</v>
      </c>
      <c r="AJ65" s="21">
        <f t="shared" si="43"/>
        <v>0</v>
      </c>
      <c r="AK65" s="21">
        <f t="shared" si="43"/>
        <v>0</v>
      </c>
      <c r="AL65" s="21">
        <f t="shared" si="43"/>
        <v>0</v>
      </c>
      <c r="AM65" s="21">
        <f t="shared" si="43"/>
        <v>0</v>
      </c>
      <c r="AN65" s="21">
        <f t="shared" si="43"/>
        <v>0</v>
      </c>
      <c r="AO65" s="21">
        <f t="shared" si="43"/>
        <v>0</v>
      </c>
      <c r="AP65" s="21">
        <f t="shared" si="43"/>
        <v>0</v>
      </c>
      <c r="AQ65" s="21">
        <f t="shared" si="43"/>
        <v>0</v>
      </c>
      <c r="AR65" s="21">
        <f t="shared" si="43"/>
        <v>0</v>
      </c>
      <c r="AS65" s="21">
        <f t="shared" si="43"/>
        <v>0</v>
      </c>
      <c r="AT65" s="21">
        <f t="shared" si="43"/>
        <v>0</v>
      </c>
      <c r="AU65" s="21">
        <f t="shared" si="43"/>
        <v>0</v>
      </c>
      <c r="AV65" s="21">
        <f t="shared" si="43"/>
        <v>0</v>
      </c>
      <c r="AW65" s="21">
        <f t="shared" si="43"/>
        <v>0</v>
      </c>
      <c r="AX65" s="21">
        <f t="shared" si="43"/>
        <v>0</v>
      </c>
      <c r="AY65" s="21">
        <f t="shared" si="43"/>
        <v>0</v>
      </c>
      <c r="AZ65" s="21">
        <f t="shared" si="43"/>
        <v>0</v>
      </c>
      <c r="BA65" s="21">
        <f t="shared" si="43"/>
        <v>0</v>
      </c>
      <c r="BB65" s="21">
        <f t="shared" si="43"/>
        <v>0</v>
      </c>
      <c r="BC65" s="21">
        <f t="shared" si="43"/>
        <v>0</v>
      </c>
      <c r="BD65" s="21">
        <f t="shared" si="43"/>
        <v>0</v>
      </c>
      <c r="BE65" s="21">
        <f t="shared" si="43"/>
        <v>0</v>
      </c>
    </row>
    <row r="66" spans="1:57" ht="14.5" x14ac:dyDescent="0.3">
      <c r="A66" s="32">
        <v>45566</v>
      </c>
      <c r="B66" s="12" t="s">
        <v>53</v>
      </c>
      <c r="C66" s="12" t="s">
        <v>54</v>
      </c>
      <c r="D66" s="20">
        <v>3</v>
      </c>
      <c r="E66" s="20">
        <v>18</v>
      </c>
      <c r="F66" s="20" t="s">
        <v>89</v>
      </c>
      <c r="G66" s="22">
        <f t="shared" ref="G66:G67" si="44">D66*E66</f>
        <v>54</v>
      </c>
      <c r="H66" s="23">
        <f t="shared" ref="H66:H71" si="45">G66-SUM(J66:BE66)</f>
        <v>54</v>
      </c>
      <c r="I66" s="24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40"/>
      <c r="V66" s="40"/>
      <c r="W66" s="40"/>
      <c r="X66" s="40"/>
      <c r="Y66" s="25"/>
      <c r="Z66" s="25"/>
      <c r="AA66" s="40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6"/>
      <c r="AM66" s="25"/>
      <c r="AN66" s="25"/>
      <c r="AO66" s="25"/>
      <c r="AP66" s="25"/>
      <c r="AQ66" s="25"/>
      <c r="AR66" s="25"/>
      <c r="AS66" s="25"/>
      <c r="AT66" s="25"/>
      <c r="AU66" s="25"/>
      <c r="AV66" s="26"/>
      <c r="AW66" s="26"/>
      <c r="AX66" s="25"/>
      <c r="AY66" s="25"/>
      <c r="AZ66" s="25"/>
      <c r="BA66" s="26"/>
      <c r="BB66" s="25"/>
      <c r="BC66" s="25"/>
      <c r="BD66" s="25"/>
      <c r="BE66" s="25"/>
    </row>
    <row r="67" spans="1:57" ht="14.5" x14ac:dyDescent="0.3">
      <c r="A67" s="32">
        <v>45566</v>
      </c>
      <c r="B67" s="12" t="s">
        <v>51</v>
      </c>
      <c r="C67" s="12" t="s">
        <v>52</v>
      </c>
      <c r="D67" s="20">
        <v>3.8</v>
      </c>
      <c r="E67" s="20">
        <v>18</v>
      </c>
      <c r="F67" s="20" t="s">
        <v>89</v>
      </c>
      <c r="G67" s="22">
        <f t="shared" si="44"/>
        <v>68.399999999999991</v>
      </c>
      <c r="H67" s="23">
        <f t="shared" si="45"/>
        <v>68.399999999999991</v>
      </c>
      <c r="I67" s="24"/>
      <c r="J67" s="25"/>
      <c r="K67" s="25"/>
      <c r="L67" s="25"/>
      <c r="M67" s="25"/>
      <c r="N67" s="25"/>
      <c r="O67" s="25"/>
      <c r="P67" s="25"/>
      <c r="Q67" s="49"/>
      <c r="R67" s="49"/>
      <c r="S67" s="49"/>
      <c r="T67" s="49"/>
      <c r="U67" s="40"/>
      <c r="V67" s="40"/>
      <c r="W67" s="40"/>
      <c r="X67" s="40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6"/>
      <c r="AM67" s="25"/>
      <c r="AN67" s="25"/>
      <c r="AO67" s="25"/>
      <c r="AP67" s="25"/>
      <c r="AQ67" s="25"/>
      <c r="AR67" s="25"/>
      <c r="AS67" s="25"/>
      <c r="AT67" s="25"/>
      <c r="AU67" s="25"/>
      <c r="AV67" s="26"/>
      <c r="AW67" s="26"/>
      <c r="AX67" s="25"/>
      <c r="AY67" s="25"/>
      <c r="AZ67" s="25"/>
      <c r="BA67" s="26"/>
      <c r="BB67" s="25"/>
      <c r="BC67" s="25"/>
      <c r="BD67" s="25"/>
      <c r="BE67" s="25"/>
    </row>
    <row r="68" spans="1:57" ht="14.5" x14ac:dyDescent="0.3">
      <c r="A68" s="32">
        <v>45566</v>
      </c>
      <c r="B68" s="12" t="s">
        <v>5</v>
      </c>
      <c r="C68" s="12" t="s">
        <v>6</v>
      </c>
      <c r="D68" s="20">
        <v>0.8</v>
      </c>
      <c r="E68" s="20">
        <v>18</v>
      </c>
      <c r="F68" s="20" t="s">
        <v>89</v>
      </c>
      <c r="G68" s="22">
        <f>D68*E68</f>
        <v>14.4</v>
      </c>
      <c r="H68" s="23">
        <f t="shared" si="45"/>
        <v>14.4</v>
      </c>
      <c r="I68" s="23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40"/>
      <c r="V68" s="40"/>
      <c r="W68" s="40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6"/>
      <c r="AW68" s="26"/>
      <c r="AX68" s="25"/>
      <c r="AY68" s="25"/>
      <c r="AZ68" s="25"/>
      <c r="BA68" s="26"/>
      <c r="BB68" s="25"/>
      <c r="BC68" s="25"/>
      <c r="BD68" s="25"/>
      <c r="BE68" s="25"/>
    </row>
    <row r="69" spans="1:57" ht="14.5" x14ac:dyDescent="0.3">
      <c r="A69" s="32">
        <v>45566</v>
      </c>
      <c r="B69" s="12" t="s">
        <v>49</v>
      </c>
      <c r="C69" s="12" t="s">
        <v>50</v>
      </c>
      <c r="D69" s="20">
        <v>5</v>
      </c>
      <c r="E69" s="20">
        <v>18</v>
      </c>
      <c r="F69" s="20" t="s">
        <v>89</v>
      </c>
      <c r="G69" s="22">
        <f t="shared" ref="G69" si="46">D69*E69</f>
        <v>90</v>
      </c>
      <c r="H69" s="23">
        <f t="shared" si="45"/>
        <v>90</v>
      </c>
      <c r="I69" s="24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40"/>
      <c r="V69" s="40"/>
      <c r="W69" s="40"/>
      <c r="X69" s="40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  <c r="AW69" s="26"/>
      <c r="AX69" s="25"/>
      <c r="AY69" s="25"/>
      <c r="AZ69" s="25"/>
      <c r="BA69" s="26"/>
      <c r="BB69" s="25"/>
      <c r="BC69" s="25"/>
      <c r="BD69" s="40"/>
      <c r="BE69" s="25"/>
    </row>
    <row r="70" spans="1:57" ht="14.5" x14ac:dyDescent="0.3">
      <c r="A70" s="32">
        <v>45566</v>
      </c>
      <c r="B70" s="12" t="s">
        <v>63</v>
      </c>
      <c r="C70" s="12" t="s">
        <v>62</v>
      </c>
      <c r="D70" s="20">
        <v>3.2</v>
      </c>
      <c r="E70" s="20">
        <v>18</v>
      </c>
      <c r="F70" s="20" t="s">
        <v>89</v>
      </c>
      <c r="G70" s="22">
        <f t="shared" ref="G70:G71" si="47">D70*E70</f>
        <v>57.6</v>
      </c>
      <c r="H70" s="23">
        <f t="shared" si="45"/>
        <v>57.6</v>
      </c>
      <c r="I70" s="24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40"/>
      <c r="V70" s="40"/>
      <c r="W70" s="40"/>
      <c r="X70" s="40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6"/>
      <c r="AX70" s="25"/>
      <c r="AY70" s="25"/>
      <c r="AZ70" s="25"/>
      <c r="BA70" s="25"/>
      <c r="BB70" s="25"/>
      <c r="BC70" s="25"/>
      <c r="BD70" s="25"/>
      <c r="BE70" s="25"/>
    </row>
    <row r="71" spans="1:57" ht="14.5" x14ac:dyDescent="0.3">
      <c r="A71" s="32">
        <v>45566</v>
      </c>
      <c r="B71" s="12" t="s">
        <v>64</v>
      </c>
      <c r="C71" s="12" t="s">
        <v>65</v>
      </c>
      <c r="D71" s="20">
        <v>3</v>
      </c>
      <c r="E71" s="20">
        <v>18</v>
      </c>
      <c r="F71" s="20" t="s">
        <v>89</v>
      </c>
      <c r="G71" s="22">
        <f t="shared" si="47"/>
        <v>54</v>
      </c>
      <c r="H71" s="23">
        <f t="shared" si="45"/>
        <v>54</v>
      </c>
      <c r="I71" s="24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40"/>
      <c r="V71" s="40"/>
      <c r="W71" s="40"/>
      <c r="X71" s="40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6"/>
      <c r="AX71" s="25"/>
      <c r="AY71" s="25"/>
      <c r="AZ71" s="25"/>
      <c r="BA71" s="25"/>
      <c r="BB71" s="25"/>
      <c r="BC71" s="25"/>
      <c r="BD71" s="25"/>
      <c r="BE71" s="25"/>
    </row>
    <row r="72" spans="1:57" x14ac:dyDescent="0.3">
      <c r="A72" s="56">
        <v>45566</v>
      </c>
      <c r="B72" s="13" t="s">
        <v>57</v>
      </c>
      <c r="C72" s="13"/>
      <c r="D72" s="13"/>
      <c r="E72" s="13"/>
      <c r="F72" s="58"/>
      <c r="G72" s="14">
        <f>SUM(G66:G71)</f>
        <v>338.4</v>
      </c>
      <c r="H72" s="14">
        <f>SUM(H66:H71)</f>
        <v>338.4</v>
      </c>
      <c r="I72" s="14"/>
      <c r="J72" s="21">
        <f t="shared" ref="J72:BE72" si="48">SUM(J66:J71)</f>
        <v>0</v>
      </c>
      <c r="K72" s="21">
        <f t="shared" si="48"/>
        <v>0</v>
      </c>
      <c r="L72" s="21">
        <f t="shared" si="48"/>
        <v>0</v>
      </c>
      <c r="M72" s="21">
        <f t="shared" si="48"/>
        <v>0</v>
      </c>
      <c r="N72" s="21">
        <f t="shared" si="48"/>
        <v>0</v>
      </c>
      <c r="O72" s="21">
        <f t="shared" si="48"/>
        <v>0</v>
      </c>
      <c r="P72" s="21">
        <f t="shared" si="48"/>
        <v>0</v>
      </c>
      <c r="Q72" s="21">
        <f t="shared" si="48"/>
        <v>0</v>
      </c>
      <c r="R72" s="21">
        <f t="shared" si="48"/>
        <v>0</v>
      </c>
      <c r="S72" s="21">
        <f t="shared" si="48"/>
        <v>0</v>
      </c>
      <c r="T72" s="21">
        <f t="shared" si="48"/>
        <v>0</v>
      </c>
      <c r="U72" s="21">
        <f t="shared" si="48"/>
        <v>0</v>
      </c>
      <c r="V72" s="21">
        <f t="shared" si="48"/>
        <v>0</v>
      </c>
      <c r="W72" s="21">
        <f t="shared" si="48"/>
        <v>0</v>
      </c>
      <c r="X72" s="21">
        <f t="shared" si="48"/>
        <v>0</v>
      </c>
      <c r="Y72" s="21">
        <f t="shared" si="48"/>
        <v>0</v>
      </c>
      <c r="Z72" s="21">
        <f t="shared" si="48"/>
        <v>0</v>
      </c>
      <c r="AA72" s="21">
        <f t="shared" si="48"/>
        <v>0</v>
      </c>
      <c r="AB72" s="21">
        <f t="shared" si="48"/>
        <v>0</v>
      </c>
      <c r="AC72" s="21">
        <f t="shared" si="48"/>
        <v>0</v>
      </c>
      <c r="AD72" s="21">
        <f t="shared" si="48"/>
        <v>0</v>
      </c>
      <c r="AE72" s="21">
        <f t="shared" si="48"/>
        <v>0</v>
      </c>
      <c r="AF72" s="21">
        <f t="shared" si="48"/>
        <v>0</v>
      </c>
      <c r="AG72" s="21">
        <f t="shared" si="48"/>
        <v>0</v>
      </c>
      <c r="AH72" s="21">
        <f t="shared" si="48"/>
        <v>0</v>
      </c>
      <c r="AI72" s="21">
        <f t="shared" si="48"/>
        <v>0</v>
      </c>
      <c r="AJ72" s="21">
        <f t="shared" si="48"/>
        <v>0</v>
      </c>
      <c r="AK72" s="21">
        <f t="shared" si="48"/>
        <v>0</v>
      </c>
      <c r="AL72" s="21">
        <f t="shared" si="48"/>
        <v>0</v>
      </c>
      <c r="AM72" s="21">
        <f t="shared" si="48"/>
        <v>0</v>
      </c>
      <c r="AN72" s="21">
        <f t="shared" si="48"/>
        <v>0</v>
      </c>
      <c r="AO72" s="21">
        <f t="shared" si="48"/>
        <v>0</v>
      </c>
      <c r="AP72" s="21">
        <f t="shared" si="48"/>
        <v>0</v>
      </c>
      <c r="AQ72" s="21">
        <f t="shared" si="48"/>
        <v>0</v>
      </c>
      <c r="AR72" s="21">
        <f t="shared" si="48"/>
        <v>0</v>
      </c>
      <c r="AS72" s="21">
        <f t="shared" si="48"/>
        <v>0</v>
      </c>
      <c r="AT72" s="21">
        <f t="shared" si="48"/>
        <v>0</v>
      </c>
      <c r="AU72" s="21">
        <f t="shared" si="48"/>
        <v>0</v>
      </c>
      <c r="AV72" s="21">
        <f t="shared" si="48"/>
        <v>0</v>
      </c>
      <c r="AW72" s="21">
        <f t="shared" si="48"/>
        <v>0</v>
      </c>
      <c r="AX72" s="21">
        <f t="shared" si="48"/>
        <v>0</v>
      </c>
      <c r="AY72" s="21">
        <f t="shared" si="48"/>
        <v>0</v>
      </c>
      <c r="AZ72" s="21">
        <f t="shared" si="48"/>
        <v>0</v>
      </c>
      <c r="BA72" s="21">
        <f t="shared" si="48"/>
        <v>0</v>
      </c>
      <c r="BB72" s="21">
        <f t="shared" si="48"/>
        <v>0</v>
      </c>
      <c r="BC72" s="21">
        <f t="shared" si="48"/>
        <v>0</v>
      </c>
      <c r="BD72" s="21">
        <f t="shared" si="48"/>
        <v>0</v>
      </c>
      <c r="BE72" s="21">
        <f t="shared" si="48"/>
        <v>0</v>
      </c>
    </row>
    <row r="73" spans="1:57" ht="14.5" x14ac:dyDescent="0.3">
      <c r="A73" s="32">
        <v>45597</v>
      </c>
      <c r="B73" s="12" t="s">
        <v>53</v>
      </c>
      <c r="C73" s="12" t="s">
        <v>54</v>
      </c>
      <c r="D73" s="20">
        <v>3</v>
      </c>
      <c r="E73" s="20">
        <v>20</v>
      </c>
      <c r="F73" s="20" t="s">
        <v>90</v>
      </c>
      <c r="G73" s="22">
        <f t="shared" ref="G73:G74" si="49">D73*E73</f>
        <v>60</v>
      </c>
      <c r="H73" s="23">
        <f t="shared" ref="H73:H78" si="50">G73-SUM(J73:BE73)</f>
        <v>60</v>
      </c>
      <c r="I73" s="24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40"/>
      <c r="V73" s="40"/>
      <c r="W73" s="40"/>
      <c r="X73" s="40"/>
      <c r="Y73" s="25"/>
      <c r="Z73" s="25"/>
      <c r="AA73" s="40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6"/>
      <c r="AM73" s="25"/>
      <c r="AN73" s="25"/>
      <c r="AO73" s="25"/>
      <c r="AP73" s="25"/>
      <c r="AQ73" s="25"/>
      <c r="AR73" s="25"/>
      <c r="AS73" s="25"/>
      <c r="AT73" s="25"/>
      <c r="AU73" s="25"/>
      <c r="AV73" s="26"/>
      <c r="AW73" s="26"/>
      <c r="AX73" s="25"/>
      <c r="AY73" s="25"/>
      <c r="AZ73" s="25"/>
      <c r="BA73" s="26"/>
      <c r="BB73" s="25"/>
      <c r="BC73" s="25"/>
      <c r="BD73" s="25"/>
      <c r="BE73" s="25"/>
    </row>
    <row r="74" spans="1:57" ht="14.5" x14ac:dyDescent="0.3">
      <c r="A74" s="32">
        <v>45597</v>
      </c>
      <c r="B74" s="12" t="s">
        <v>51</v>
      </c>
      <c r="C74" s="12" t="s">
        <v>52</v>
      </c>
      <c r="D74" s="20">
        <v>3.8</v>
      </c>
      <c r="E74" s="20">
        <v>20</v>
      </c>
      <c r="F74" s="20" t="s">
        <v>90</v>
      </c>
      <c r="G74" s="22">
        <f t="shared" si="49"/>
        <v>76</v>
      </c>
      <c r="H74" s="23">
        <f t="shared" si="50"/>
        <v>76</v>
      </c>
      <c r="I74" s="24"/>
      <c r="J74" s="25"/>
      <c r="K74" s="25"/>
      <c r="L74" s="25"/>
      <c r="M74" s="25"/>
      <c r="N74" s="25"/>
      <c r="O74" s="25"/>
      <c r="P74" s="25"/>
      <c r="Q74" s="49"/>
      <c r="R74" s="49"/>
      <c r="S74" s="49"/>
      <c r="T74" s="49"/>
      <c r="U74" s="40"/>
      <c r="V74" s="40"/>
      <c r="W74" s="40"/>
      <c r="X74" s="40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6"/>
      <c r="AM74" s="25"/>
      <c r="AN74" s="25"/>
      <c r="AO74" s="25"/>
      <c r="AP74" s="25"/>
      <c r="AQ74" s="25"/>
      <c r="AR74" s="25"/>
      <c r="AS74" s="25"/>
      <c r="AT74" s="25"/>
      <c r="AU74" s="25"/>
      <c r="AV74" s="26"/>
      <c r="AW74" s="26"/>
      <c r="AX74" s="25"/>
      <c r="AY74" s="25"/>
      <c r="AZ74" s="25"/>
      <c r="BA74" s="26"/>
      <c r="BB74" s="25"/>
      <c r="BC74" s="25"/>
      <c r="BD74" s="25"/>
      <c r="BE74" s="25"/>
    </row>
    <row r="75" spans="1:57" ht="14.5" x14ac:dyDescent="0.3">
      <c r="A75" s="32">
        <v>45597</v>
      </c>
      <c r="B75" s="12" t="s">
        <v>5</v>
      </c>
      <c r="C75" s="12" t="s">
        <v>6</v>
      </c>
      <c r="D75" s="20">
        <v>0.8</v>
      </c>
      <c r="E75" s="20">
        <v>20</v>
      </c>
      <c r="F75" s="20" t="s">
        <v>90</v>
      </c>
      <c r="G75" s="22">
        <f>D75*E75</f>
        <v>16</v>
      </c>
      <c r="H75" s="23">
        <f t="shared" si="50"/>
        <v>16</v>
      </c>
      <c r="I75" s="23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40"/>
      <c r="V75" s="40"/>
      <c r="W75" s="40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  <c r="AW75" s="26"/>
      <c r="AX75" s="25"/>
      <c r="AY75" s="25"/>
      <c r="AZ75" s="25"/>
      <c r="BA75" s="26"/>
      <c r="BB75" s="25"/>
      <c r="BC75" s="25"/>
      <c r="BD75" s="25"/>
      <c r="BE75" s="25"/>
    </row>
    <row r="76" spans="1:57" ht="14.5" x14ac:dyDescent="0.3">
      <c r="A76" s="32">
        <v>45597</v>
      </c>
      <c r="B76" s="12" t="s">
        <v>49</v>
      </c>
      <c r="C76" s="12" t="s">
        <v>50</v>
      </c>
      <c r="D76" s="20">
        <v>5</v>
      </c>
      <c r="E76" s="20">
        <v>20</v>
      </c>
      <c r="F76" s="20" t="s">
        <v>90</v>
      </c>
      <c r="G76" s="22">
        <f t="shared" ref="G76" si="51">D76*E76</f>
        <v>100</v>
      </c>
      <c r="H76" s="23">
        <f t="shared" si="50"/>
        <v>100</v>
      </c>
      <c r="I76" s="24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40"/>
      <c r="V76" s="40"/>
      <c r="W76" s="40"/>
      <c r="X76" s="40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6"/>
      <c r="AW76" s="26"/>
      <c r="AX76" s="25"/>
      <c r="AY76" s="25"/>
      <c r="AZ76" s="25"/>
      <c r="BA76" s="26"/>
      <c r="BB76" s="25"/>
      <c r="BC76" s="25"/>
      <c r="BD76" s="40"/>
      <c r="BE76" s="25"/>
    </row>
    <row r="77" spans="1:57" ht="14.5" x14ac:dyDescent="0.3">
      <c r="A77" s="32">
        <v>45597</v>
      </c>
      <c r="B77" s="12" t="s">
        <v>63</v>
      </c>
      <c r="C77" s="12" t="s">
        <v>62</v>
      </c>
      <c r="D77" s="20">
        <v>3.2</v>
      </c>
      <c r="E77" s="20">
        <v>20</v>
      </c>
      <c r="F77" s="20" t="s">
        <v>90</v>
      </c>
      <c r="G77" s="22">
        <f t="shared" ref="G77:G78" si="52">D77*E77</f>
        <v>64</v>
      </c>
      <c r="H77" s="23">
        <f t="shared" si="50"/>
        <v>64</v>
      </c>
      <c r="I77" s="24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40"/>
      <c r="V77" s="40"/>
      <c r="W77" s="40"/>
      <c r="X77" s="40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6"/>
      <c r="AX77" s="25"/>
      <c r="AY77" s="25"/>
      <c r="AZ77" s="25"/>
      <c r="BA77" s="25"/>
      <c r="BB77" s="25"/>
      <c r="BC77" s="25"/>
      <c r="BD77" s="25"/>
      <c r="BE77" s="25"/>
    </row>
    <row r="78" spans="1:57" ht="14.5" x14ac:dyDescent="0.3">
      <c r="A78" s="32">
        <v>45597</v>
      </c>
      <c r="B78" s="12" t="s">
        <v>64</v>
      </c>
      <c r="C78" s="12" t="s">
        <v>65</v>
      </c>
      <c r="D78" s="20">
        <v>3</v>
      </c>
      <c r="E78" s="20">
        <v>20</v>
      </c>
      <c r="F78" s="20" t="s">
        <v>90</v>
      </c>
      <c r="G78" s="22">
        <f t="shared" si="52"/>
        <v>60</v>
      </c>
      <c r="H78" s="23">
        <f t="shared" si="50"/>
        <v>60</v>
      </c>
      <c r="I78" s="24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40"/>
      <c r="V78" s="40"/>
      <c r="W78" s="40"/>
      <c r="X78" s="40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6"/>
      <c r="AX78" s="25"/>
      <c r="AY78" s="25"/>
      <c r="AZ78" s="25"/>
      <c r="BA78" s="25"/>
      <c r="BB78" s="25"/>
      <c r="BC78" s="25"/>
      <c r="BD78" s="25"/>
      <c r="BE78" s="25"/>
    </row>
    <row r="79" spans="1:57" x14ac:dyDescent="0.3">
      <c r="A79" s="56">
        <v>45597</v>
      </c>
      <c r="B79" s="13" t="s">
        <v>57</v>
      </c>
      <c r="C79" s="13"/>
      <c r="D79" s="13"/>
      <c r="E79" s="13"/>
      <c r="F79" s="58"/>
      <c r="G79" s="14">
        <f>SUM(G73:G78)</f>
        <v>376</v>
      </c>
      <c r="H79" s="14">
        <f>SUM(H73:H78)</f>
        <v>376</v>
      </c>
      <c r="I79" s="14"/>
      <c r="J79" s="21">
        <f t="shared" ref="J79:BE79" si="53">SUM(J73:J78)</f>
        <v>0</v>
      </c>
      <c r="K79" s="21">
        <f t="shared" si="53"/>
        <v>0</v>
      </c>
      <c r="L79" s="21">
        <f t="shared" si="53"/>
        <v>0</v>
      </c>
      <c r="M79" s="21">
        <f t="shared" si="53"/>
        <v>0</v>
      </c>
      <c r="N79" s="21">
        <f t="shared" si="53"/>
        <v>0</v>
      </c>
      <c r="O79" s="21">
        <f t="shared" si="53"/>
        <v>0</v>
      </c>
      <c r="P79" s="21">
        <f t="shared" si="53"/>
        <v>0</v>
      </c>
      <c r="Q79" s="21">
        <f t="shared" si="53"/>
        <v>0</v>
      </c>
      <c r="R79" s="21">
        <f t="shared" si="53"/>
        <v>0</v>
      </c>
      <c r="S79" s="21">
        <f t="shared" si="53"/>
        <v>0</v>
      </c>
      <c r="T79" s="21">
        <f t="shared" si="53"/>
        <v>0</v>
      </c>
      <c r="U79" s="21">
        <f t="shared" si="53"/>
        <v>0</v>
      </c>
      <c r="V79" s="21">
        <f t="shared" si="53"/>
        <v>0</v>
      </c>
      <c r="W79" s="21">
        <f t="shared" si="53"/>
        <v>0</v>
      </c>
      <c r="X79" s="21">
        <f t="shared" si="53"/>
        <v>0</v>
      </c>
      <c r="Y79" s="21">
        <f t="shared" si="53"/>
        <v>0</v>
      </c>
      <c r="Z79" s="21">
        <f t="shared" si="53"/>
        <v>0</v>
      </c>
      <c r="AA79" s="21">
        <f t="shared" si="53"/>
        <v>0</v>
      </c>
      <c r="AB79" s="21">
        <f t="shared" si="53"/>
        <v>0</v>
      </c>
      <c r="AC79" s="21">
        <f t="shared" si="53"/>
        <v>0</v>
      </c>
      <c r="AD79" s="21">
        <f t="shared" si="53"/>
        <v>0</v>
      </c>
      <c r="AE79" s="21">
        <f t="shared" si="53"/>
        <v>0</v>
      </c>
      <c r="AF79" s="21">
        <f t="shared" si="53"/>
        <v>0</v>
      </c>
      <c r="AG79" s="21">
        <f t="shared" si="53"/>
        <v>0</v>
      </c>
      <c r="AH79" s="21">
        <f t="shared" si="53"/>
        <v>0</v>
      </c>
      <c r="AI79" s="21">
        <f t="shared" si="53"/>
        <v>0</v>
      </c>
      <c r="AJ79" s="21">
        <f t="shared" si="53"/>
        <v>0</v>
      </c>
      <c r="AK79" s="21">
        <f t="shared" si="53"/>
        <v>0</v>
      </c>
      <c r="AL79" s="21">
        <f t="shared" si="53"/>
        <v>0</v>
      </c>
      <c r="AM79" s="21">
        <f t="shared" si="53"/>
        <v>0</v>
      </c>
      <c r="AN79" s="21">
        <f t="shared" si="53"/>
        <v>0</v>
      </c>
      <c r="AO79" s="21">
        <f t="shared" si="53"/>
        <v>0</v>
      </c>
      <c r="AP79" s="21">
        <f t="shared" si="53"/>
        <v>0</v>
      </c>
      <c r="AQ79" s="21">
        <f t="shared" si="53"/>
        <v>0</v>
      </c>
      <c r="AR79" s="21">
        <f t="shared" si="53"/>
        <v>0</v>
      </c>
      <c r="AS79" s="21">
        <f t="shared" si="53"/>
        <v>0</v>
      </c>
      <c r="AT79" s="21">
        <f t="shared" si="53"/>
        <v>0</v>
      </c>
      <c r="AU79" s="21">
        <f t="shared" si="53"/>
        <v>0</v>
      </c>
      <c r="AV79" s="21">
        <f t="shared" si="53"/>
        <v>0</v>
      </c>
      <c r="AW79" s="21">
        <f t="shared" si="53"/>
        <v>0</v>
      </c>
      <c r="AX79" s="21">
        <f t="shared" si="53"/>
        <v>0</v>
      </c>
      <c r="AY79" s="21">
        <f t="shared" si="53"/>
        <v>0</v>
      </c>
      <c r="AZ79" s="21">
        <f t="shared" si="53"/>
        <v>0</v>
      </c>
      <c r="BA79" s="21">
        <f t="shared" si="53"/>
        <v>0</v>
      </c>
      <c r="BB79" s="21">
        <f t="shared" si="53"/>
        <v>0</v>
      </c>
      <c r="BC79" s="21">
        <f t="shared" si="53"/>
        <v>0</v>
      </c>
      <c r="BD79" s="21">
        <f t="shared" si="53"/>
        <v>0</v>
      </c>
      <c r="BE79" s="21">
        <f t="shared" si="53"/>
        <v>0</v>
      </c>
    </row>
    <row r="80" spans="1:57" ht="14.5" x14ac:dyDescent="0.3">
      <c r="A80" s="32">
        <v>45627</v>
      </c>
      <c r="B80" s="12" t="s">
        <v>53</v>
      </c>
      <c r="C80" s="12" t="s">
        <v>54</v>
      </c>
      <c r="D80" s="20">
        <v>3</v>
      </c>
      <c r="E80" s="20">
        <v>23</v>
      </c>
      <c r="F80" s="20" t="s">
        <v>91</v>
      </c>
      <c r="G80" s="22">
        <f t="shared" ref="G80:G81" si="54">D80*E80</f>
        <v>69</v>
      </c>
      <c r="H80" s="23">
        <f t="shared" ref="H80:H85" si="55">G80-SUM(J80:BE80)</f>
        <v>69</v>
      </c>
      <c r="I80" s="24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40"/>
      <c r="V80" s="40"/>
      <c r="W80" s="40"/>
      <c r="X80" s="40"/>
      <c r="Y80" s="25"/>
      <c r="Z80" s="25"/>
      <c r="AA80" s="40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6"/>
      <c r="AM80" s="25"/>
      <c r="AN80" s="25"/>
      <c r="AO80" s="25"/>
      <c r="AP80" s="25"/>
      <c r="AQ80" s="25"/>
      <c r="AR80" s="25"/>
      <c r="AS80" s="25"/>
      <c r="AT80" s="25"/>
      <c r="AU80" s="25"/>
      <c r="AV80" s="26"/>
      <c r="AW80" s="26"/>
      <c r="AX80" s="25"/>
      <c r="AY80" s="25"/>
      <c r="AZ80" s="25"/>
      <c r="BA80" s="26"/>
      <c r="BB80" s="25"/>
      <c r="BC80" s="25"/>
      <c r="BD80" s="25"/>
      <c r="BE80" s="25"/>
    </row>
    <row r="81" spans="1:57" ht="14.5" x14ac:dyDescent="0.3">
      <c r="A81" s="32">
        <v>45627</v>
      </c>
      <c r="B81" s="12" t="s">
        <v>51</v>
      </c>
      <c r="C81" s="12" t="s">
        <v>52</v>
      </c>
      <c r="D81" s="20">
        <v>3.8</v>
      </c>
      <c r="E81" s="20">
        <v>23</v>
      </c>
      <c r="F81" s="20" t="s">
        <v>91</v>
      </c>
      <c r="G81" s="22">
        <f t="shared" si="54"/>
        <v>87.399999999999991</v>
      </c>
      <c r="H81" s="23">
        <f t="shared" si="55"/>
        <v>87.399999999999991</v>
      </c>
      <c r="I81" s="24"/>
      <c r="J81" s="25"/>
      <c r="K81" s="25"/>
      <c r="L81" s="25"/>
      <c r="M81" s="25"/>
      <c r="N81" s="25"/>
      <c r="O81" s="25"/>
      <c r="P81" s="25"/>
      <c r="Q81" s="49"/>
      <c r="R81" s="49"/>
      <c r="S81" s="49"/>
      <c r="T81" s="49"/>
      <c r="U81" s="49"/>
      <c r="V81" s="49"/>
      <c r="W81" s="49"/>
      <c r="X81" s="49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6"/>
      <c r="AM81" s="25"/>
      <c r="AN81" s="25"/>
      <c r="AO81" s="25"/>
      <c r="AP81" s="25"/>
      <c r="AQ81" s="25"/>
      <c r="AR81" s="25"/>
      <c r="AS81" s="25"/>
      <c r="AT81" s="25"/>
      <c r="AU81" s="25"/>
      <c r="AV81" s="26"/>
      <c r="AW81" s="25"/>
      <c r="AX81" s="25"/>
      <c r="AY81" s="25"/>
      <c r="AZ81" s="25"/>
      <c r="BA81" s="26"/>
      <c r="BB81" s="25"/>
      <c r="BC81" s="25"/>
      <c r="BD81" s="25"/>
      <c r="BE81" s="25"/>
    </row>
    <row r="82" spans="1:57" ht="14.5" x14ac:dyDescent="0.3">
      <c r="A82" s="32">
        <v>45627</v>
      </c>
      <c r="B82" s="12" t="s">
        <v>5</v>
      </c>
      <c r="C82" s="12" t="s">
        <v>6</v>
      </c>
      <c r="D82" s="20">
        <v>0.8</v>
      </c>
      <c r="E82" s="20">
        <v>23</v>
      </c>
      <c r="F82" s="20" t="s">
        <v>91</v>
      </c>
      <c r="G82" s="22">
        <f>D82*E82</f>
        <v>18.400000000000002</v>
      </c>
      <c r="H82" s="23">
        <f t="shared" si="55"/>
        <v>18.400000000000002</v>
      </c>
      <c r="I82" s="23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6"/>
      <c r="AW82" s="25"/>
      <c r="AX82" s="25"/>
      <c r="AY82" s="25"/>
      <c r="AZ82" s="25"/>
      <c r="BA82" s="26"/>
      <c r="BB82" s="25"/>
      <c r="BC82" s="25"/>
      <c r="BD82" s="25"/>
      <c r="BE82" s="25"/>
    </row>
    <row r="83" spans="1:57" ht="14.5" x14ac:dyDescent="0.3">
      <c r="A83" s="32">
        <v>45627</v>
      </c>
      <c r="B83" s="12" t="s">
        <v>49</v>
      </c>
      <c r="C83" s="12" t="s">
        <v>50</v>
      </c>
      <c r="D83" s="20">
        <v>5</v>
      </c>
      <c r="E83" s="20">
        <v>23</v>
      </c>
      <c r="F83" s="20" t="s">
        <v>91</v>
      </c>
      <c r="G83" s="22">
        <f t="shared" ref="G83" si="56">D83*E83</f>
        <v>115</v>
      </c>
      <c r="H83" s="23">
        <f t="shared" si="55"/>
        <v>115</v>
      </c>
      <c r="I83" s="24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6"/>
      <c r="AW83" s="25"/>
      <c r="AX83" s="25"/>
      <c r="AY83" s="25"/>
      <c r="AZ83" s="25"/>
      <c r="BA83" s="26"/>
      <c r="BB83" s="25"/>
      <c r="BC83" s="25"/>
      <c r="BD83" s="40"/>
      <c r="BE83" s="25"/>
    </row>
    <row r="84" spans="1:57" ht="14.5" x14ac:dyDescent="0.3">
      <c r="A84" s="32">
        <v>45627</v>
      </c>
      <c r="B84" s="12" t="s">
        <v>63</v>
      </c>
      <c r="C84" s="12" t="s">
        <v>62</v>
      </c>
      <c r="D84" s="20">
        <v>3.2</v>
      </c>
      <c r="E84" s="20">
        <v>23</v>
      </c>
      <c r="F84" s="20" t="s">
        <v>91</v>
      </c>
      <c r="G84" s="22">
        <f t="shared" ref="G84:G85" si="57">D84*E84</f>
        <v>73.600000000000009</v>
      </c>
      <c r="H84" s="23">
        <f t="shared" si="55"/>
        <v>73.600000000000009</v>
      </c>
      <c r="I84" s="24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6"/>
      <c r="AX84" s="25"/>
      <c r="AY84" s="25"/>
      <c r="AZ84" s="25"/>
      <c r="BA84" s="25"/>
      <c r="BB84" s="25"/>
      <c r="BC84" s="25"/>
      <c r="BD84" s="25"/>
      <c r="BE84" s="25"/>
    </row>
    <row r="85" spans="1:57" x14ac:dyDescent="0.3">
      <c r="A85" s="32">
        <v>45627</v>
      </c>
      <c r="B85" s="12" t="s">
        <v>64</v>
      </c>
      <c r="C85" s="12" t="s">
        <v>65</v>
      </c>
      <c r="D85" s="20">
        <v>3</v>
      </c>
      <c r="E85" s="20">
        <v>23</v>
      </c>
      <c r="F85" s="20" t="s">
        <v>91</v>
      </c>
      <c r="G85" s="22">
        <f t="shared" si="57"/>
        <v>69</v>
      </c>
      <c r="H85" s="23">
        <f t="shared" si="55"/>
        <v>69</v>
      </c>
      <c r="I85" s="24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1:57" x14ac:dyDescent="0.3">
      <c r="A86" s="56">
        <v>45627</v>
      </c>
      <c r="B86" s="13" t="s">
        <v>57</v>
      </c>
      <c r="C86" s="13"/>
      <c r="D86" s="13"/>
      <c r="E86" s="13"/>
      <c r="F86" s="58"/>
      <c r="G86" s="14">
        <f>SUM(G80:G85)</f>
        <v>432.4</v>
      </c>
      <c r="H86" s="14">
        <f>SUM(H80:H85)</f>
        <v>432.4</v>
      </c>
      <c r="I86" s="14"/>
      <c r="J86" s="21">
        <f>SUM(J80:J85)</f>
        <v>0</v>
      </c>
      <c r="K86" s="21">
        <f t="shared" ref="K86:BE86" si="58">SUM(K80:K85)</f>
        <v>0</v>
      </c>
      <c r="L86" s="21">
        <f t="shared" si="58"/>
        <v>0</v>
      </c>
      <c r="M86" s="21">
        <f t="shared" si="58"/>
        <v>0</v>
      </c>
      <c r="N86" s="21">
        <f t="shared" si="58"/>
        <v>0</v>
      </c>
      <c r="O86" s="21">
        <f t="shared" si="58"/>
        <v>0</v>
      </c>
      <c r="P86" s="21">
        <f t="shared" si="58"/>
        <v>0</v>
      </c>
      <c r="Q86" s="21">
        <f t="shared" si="58"/>
        <v>0</v>
      </c>
      <c r="R86" s="21">
        <f t="shared" si="58"/>
        <v>0</v>
      </c>
      <c r="S86" s="21">
        <f t="shared" si="58"/>
        <v>0</v>
      </c>
      <c r="T86" s="21">
        <f t="shared" si="58"/>
        <v>0</v>
      </c>
      <c r="U86" s="21">
        <f t="shared" si="58"/>
        <v>0</v>
      </c>
      <c r="V86" s="21">
        <f t="shared" si="58"/>
        <v>0</v>
      </c>
      <c r="W86" s="21">
        <f t="shared" si="58"/>
        <v>0</v>
      </c>
      <c r="X86" s="21">
        <f t="shared" si="58"/>
        <v>0</v>
      </c>
      <c r="Y86" s="21">
        <f t="shared" si="58"/>
        <v>0</v>
      </c>
      <c r="Z86" s="21">
        <f t="shared" si="58"/>
        <v>0</v>
      </c>
      <c r="AA86" s="21">
        <f t="shared" si="58"/>
        <v>0</v>
      </c>
      <c r="AB86" s="21">
        <f t="shared" si="58"/>
        <v>0</v>
      </c>
      <c r="AC86" s="21">
        <f t="shared" si="58"/>
        <v>0</v>
      </c>
      <c r="AD86" s="21">
        <f t="shared" si="58"/>
        <v>0</v>
      </c>
      <c r="AE86" s="21">
        <f t="shared" si="58"/>
        <v>0</v>
      </c>
      <c r="AF86" s="21">
        <f t="shared" si="58"/>
        <v>0</v>
      </c>
      <c r="AG86" s="21">
        <f t="shared" si="58"/>
        <v>0</v>
      </c>
      <c r="AH86" s="21">
        <f t="shared" si="58"/>
        <v>0</v>
      </c>
      <c r="AI86" s="21">
        <f t="shared" si="58"/>
        <v>0</v>
      </c>
      <c r="AJ86" s="21">
        <f t="shared" si="58"/>
        <v>0</v>
      </c>
      <c r="AK86" s="21">
        <f t="shared" si="58"/>
        <v>0</v>
      </c>
      <c r="AL86" s="21">
        <f t="shared" si="58"/>
        <v>0</v>
      </c>
      <c r="AM86" s="21">
        <f t="shared" si="58"/>
        <v>0</v>
      </c>
      <c r="AN86" s="21">
        <f t="shared" si="58"/>
        <v>0</v>
      </c>
      <c r="AO86" s="21">
        <f t="shared" si="58"/>
        <v>0</v>
      </c>
      <c r="AP86" s="21">
        <f t="shared" si="58"/>
        <v>0</v>
      </c>
      <c r="AQ86" s="21">
        <f t="shared" si="58"/>
        <v>0</v>
      </c>
      <c r="AR86" s="21">
        <f t="shared" si="58"/>
        <v>0</v>
      </c>
      <c r="AS86" s="21">
        <f t="shared" si="58"/>
        <v>0</v>
      </c>
      <c r="AT86" s="21">
        <f t="shared" si="58"/>
        <v>0</v>
      </c>
      <c r="AU86" s="21">
        <f t="shared" si="58"/>
        <v>0</v>
      </c>
      <c r="AV86" s="21">
        <f t="shared" si="58"/>
        <v>0</v>
      </c>
      <c r="AW86" s="21">
        <f t="shared" si="58"/>
        <v>0</v>
      </c>
      <c r="AX86" s="21">
        <f t="shared" si="58"/>
        <v>0</v>
      </c>
      <c r="AY86" s="21">
        <f t="shared" si="58"/>
        <v>0</v>
      </c>
      <c r="AZ86" s="21">
        <f t="shared" si="58"/>
        <v>0</v>
      </c>
      <c r="BA86" s="21">
        <f t="shared" si="58"/>
        <v>0</v>
      </c>
      <c r="BB86" s="21">
        <f t="shared" si="58"/>
        <v>0</v>
      </c>
      <c r="BC86" s="21">
        <f t="shared" si="58"/>
        <v>0</v>
      </c>
      <c r="BD86" s="21">
        <f t="shared" si="58"/>
        <v>0</v>
      </c>
      <c r="BE86" s="21">
        <f t="shared" si="58"/>
        <v>0</v>
      </c>
    </row>
    <row r="89" spans="1:57" x14ac:dyDescent="0.3">
      <c r="BA89" s="46"/>
    </row>
    <row r="91" spans="1:57" x14ac:dyDescent="0.3">
      <c r="AV91" s="46"/>
    </row>
  </sheetData>
  <autoFilter ref="A2:CC86" xr:uid="{A8460C7E-38BD-4E5B-AB0A-57D3C75D7B69}"/>
  <conditionalFormatting sqref="H3:H8 H10:H15 H17:H22 H24:H29 H31:H36 H38:H43 H45:H50 H52:H57 H59:H64 H66:H71 H73:H78 H80:H85">
    <cfRule type="cellIs" dxfId="3" priority="39" operator="greaterThan">
      <formula>0</formula>
    </cfRule>
    <cfRule type="cellIs" dxfId="2" priority="40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E9A9-514E-4262-B93A-789A2723EA54}">
  <dimension ref="A1:AS38"/>
  <sheetViews>
    <sheetView tabSelected="1" zoomScale="70" zoomScaleNormal="7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A3" sqref="A3"/>
    </sheetView>
  </sheetViews>
  <sheetFormatPr defaultRowHeight="14" x14ac:dyDescent="0.3"/>
  <cols>
    <col min="1" max="1" width="14" customWidth="1"/>
    <col min="3" max="3" width="31.83203125" customWidth="1"/>
    <col min="4" max="4" width="20.1640625" customWidth="1"/>
    <col min="9" max="9" width="9.25" customWidth="1"/>
    <col min="10" max="10" width="34.83203125" customWidth="1"/>
    <col min="36" max="43" width="8.75" customWidth="1"/>
  </cols>
  <sheetData>
    <row r="1" spans="1:45" ht="43" x14ac:dyDescent="0.4">
      <c r="B1" s="1"/>
      <c r="C1" s="31"/>
      <c r="D1" s="1"/>
      <c r="E1" s="1"/>
      <c r="F1" s="1"/>
      <c r="G1" s="1"/>
      <c r="H1" s="1"/>
      <c r="I1" s="1"/>
      <c r="J1" s="1"/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4" t="s">
        <v>10</v>
      </c>
      <c r="AA1" s="4" t="s">
        <v>10</v>
      </c>
      <c r="AB1" s="4" t="s">
        <v>10</v>
      </c>
      <c r="AC1" s="4" t="s">
        <v>10</v>
      </c>
      <c r="AD1" s="5" t="s">
        <v>11</v>
      </c>
      <c r="AE1" s="5" t="s">
        <v>11</v>
      </c>
      <c r="AF1" s="5" t="s">
        <v>11</v>
      </c>
      <c r="AG1" s="5" t="s">
        <v>11</v>
      </c>
      <c r="AH1" s="5" t="s">
        <v>11</v>
      </c>
      <c r="AI1" s="5" t="s">
        <v>11</v>
      </c>
      <c r="AJ1" s="6" t="s">
        <v>12</v>
      </c>
      <c r="AK1" s="6" t="s">
        <v>12</v>
      </c>
      <c r="AL1" s="7" t="s">
        <v>13</v>
      </c>
      <c r="AM1" s="7" t="s">
        <v>13</v>
      </c>
      <c r="AN1" s="7" t="s">
        <v>13</v>
      </c>
      <c r="AO1" s="7" t="s">
        <v>13</v>
      </c>
      <c r="AP1" s="7" t="s">
        <v>13</v>
      </c>
      <c r="AQ1" s="7" t="s">
        <v>13</v>
      </c>
      <c r="AR1" s="8"/>
      <c r="AS1" s="9"/>
    </row>
    <row r="2" spans="1:45" ht="70" x14ac:dyDescent="0.3">
      <c r="A2" s="32" t="s">
        <v>107</v>
      </c>
      <c r="B2" s="1"/>
      <c r="C2" s="17" t="s">
        <v>0</v>
      </c>
      <c r="D2" s="17" t="s">
        <v>1</v>
      </c>
      <c r="E2" s="19" t="s">
        <v>59</v>
      </c>
      <c r="F2" s="38" t="s">
        <v>60</v>
      </c>
      <c r="G2" s="18" t="s">
        <v>2</v>
      </c>
      <c r="H2" s="18" t="s">
        <v>3</v>
      </c>
      <c r="I2" s="18" t="s">
        <v>4</v>
      </c>
      <c r="J2" s="18" t="s">
        <v>58</v>
      </c>
      <c r="K2" s="27" t="s">
        <v>14</v>
      </c>
      <c r="L2" s="27" t="s">
        <v>15</v>
      </c>
      <c r="M2" s="27" t="s">
        <v>16</v>
      </c>
      <c r="N2" s="27" t="s">
        <v>17</v>
      </c>
      <c r="O2" s="27" t="s">
        <v>18</v>
      </c>
      <c r="P2" s="27" t="s">
        <v>19</v>
      </c>
      <c r="Q2" s="11" t="s">
        <v>20</v>
      </c>
      <c r="R2" s="11" t="s">
        <v>21</v>
      </c>
      <c r="S2" s="11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28" t="s">
        <v>29</v>
      </c>
      <c r="AA2" s="28" t="s">
        <v>30</v>
      </c>
      <c r="AB2" s="28" t="s">
        <v>31</v>
      </c>
      <c r="AC2" s="28" t="s">
        <v>32</v>
      </c>
      <c r="AD2" s="16" t="s">
        <v>33</v>
      </c>
      <c r="AE2" s="16" t="s">
        <v>34</v>
      </c>
      <c r="AF2" s="16" t="s">
        <v>35</v>
      </c>
      <c r="AG2" s="16" t="s">
        <v>36</v>
      </c>
      <c r="AH2" s="16" t="s">
        <v>37</v>
      </c>
      <c r="AI2" s="16" t="s">
        <v>38</v>
      </c>
      <c r="AJ2" s="29" t="s">
        <v>39</v>
      </c>
      <c r="AK2" s="29" t="s">
        <v>40</v>
      </c>
      <c r="AL2" s="30" t="s">
        <v>41</v>
      </c>
      <c r="AM2" s="30" t="s">
        <v>42</v>
      </c>
      <c r="AN2" s="30" t="s">
        <v>43</v>
      </c>
      <c r="AO2" s="30" t="s">
        <v>44</v>
      </c>
      <c r="AP2" s="30" t="s">
        <v>45</v>
      </c>
      <c r="AQ2" s="30" t="s">
        <v>46</v>
      </c>
      <c r="AR2" s="11" t="s">
        <v>47</v>
      </c>
      <c r="AS2" s="10" t="s">
        <v>48</v>
      </c>
    </row>
    <row r="3" spans="1:45" x14ac:dyDescent="0.3">
      <c r="A3" s="32">
        <v>45292</v>
      </c>
      <c r="B3" s="1"/>
      <c r="C3" s="33" t="s">
        <v>55</v>
      </c>
      <c r="D3" s="33" t="s">
        <v>50</v>
      </c>
      <c r="E3" s="34">
        <v>24</v>
      </c>
      <c r="F3" s="34"/>
      <c r="G3" s="33" t="s">
        <v>7</v>
      </c>
      <c r="H3" s="35">
        <f>E3</f>
        <v>24</v>
      </c>
      <c r="I3" s="36">
        <f>H3-SUM(L3:AS3)</f>
        <v>4</v>
      </c>
      <c r="J3" s="37"/>
      <c r="L3" s="1"/>
      <c r="M3" s="1"/>
      <c r="N3" s="25">
        <v>1</v>
      </c>
      <c r="O3" s="1"/>
      <c r="P3" s="1"/>
      <c r="Q3" s="25">
        <v>2</v>
      </c>
      <c r="R3" s="1"/>
      <c r="S3" s="1"/>
      <c r="T3" s="1"/>
      <c r="U3" s="25">
        <v>3</v>
      </c>
      <c r="V3" s="1"/>
      <c r="W3" s="1"/>
      <c r="X3" s="1"/>
      <c r="Y3" s="25"/>
      <c r="Z3" s="1"/>
      <c r="AA3" s="1"/>
      <c r="AB3" s="1"/>
      <c r="AC3" s="25">
        <v>13</v>
      </c>
      <c r="AD3" s="1"/>
      <c r="AE3" s="1"/>
      <c r="AF3" s="1"/>
      <c r="AG3" s="1"/>
      <c r="AH3" s="1"/>
      <c r="AI3" s="1"/>
      <c r="AJ3" s="25">
        <v>1</v>
      </c>
      <c r="AK3" s="1"/>
      <c r="AL3" s="1"/>
      <c r="AM3" s="1"/>
      <c r="AN3" s="1"/>
      <c r="AO3" s="1"/>
      <c r="AP3" s="1"/>
      <c r="AQ3" s="1"/>
      <c r="AR3" s="42"/>
      <c r="AS3" s="42"/>
    </row>
    <row r="4" spans="1:45" x14ac:dyDescent="0.3">
      <c r="A4" s="32">
        <v>45292</v>
      </c>
      <c r="B4" s="1"/>
      <c r="C4" s="33" t="s">
        <v>56</v>
      </c>
      <c r="D4" s="33" t="s">
        <v>50</v>
      </c>
      <c r="E4" s="34">
        <v>14</v>
      </c>
      <c r="F4" s="34"/>
      <c r="G4" s="33" t="s">
        <v>7</v>
      </c>
      <c r="H4" s="35">
        <f>E4</f>
        <v>14</v>
      </c>
      <c r="I4" s="36">
        <f t="shared" ref="I4" si="0">H4-SUM(K4:AS4)</f>
        <v>12</v>
      </c>
      <c r="J4" s="62" t="s">
        <v>97</v>
      </c>
      <c r="K4" s="1"/>
      <c r="L4" s="1"/>
      <c r="M4" s="1"/>
      <c r="N4" s="1"/>
      <c r="O4" s="1"/>
      <c r="P4" s="1"/>
      <c r="Q4" s="1"/>
      <c r="R4" s="1"/>
      <c r="S4" s="1"/>
      <c r="T4" s="1"/>
      <c r="U4" s="25">
        <v>1</v>
      </c>
      <c r="V4" s="1"/>
      <c r="W4" s="1"/>
      <c r="X4" s="1"/>
      <c r="Y4" s="25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25">
        <v>1</v>
      </c>
      <c r="AP4" s="1"/>
      <c r="AQ4" s="1"/>
      <c r="AR4" s="42"/>
      <c r="AS4" s="42"/>
    </row>
    <row r="5" spans="1:45" x14ac:dyDescent="0.3">
      <c r="A5" s="56">
        <v>45292</v>
      </c>
      <c r="B5" s="13" t="s">
        <v>57</v>
      </c>
      <c r="C5" s="13"/>
      <c r="D5" s="13"/>
      <c r="E5" s="13"/>
      <c r="F5" s="13"/>
      <c r="G5" s="13"/>
      <c r="H5" s="14">
        <f>SUM(H3:H4)</f>
        <v>38</v>
      </c>
      <c r="I5" s="14">
        <f>SUM(I3:I4)</f>
        <v>16</v>
      </c>
      <c r="J5" s="14"/>
      <c r="K5" s="14">
        <f t="shared" ref="K5:AS5" si="1">SUM(K3:K4)</f>
        <v>0</v>
      </c>
      <c r="L5" s="14">
        <f t="shared" si="1"/>
        <v>0</v>
      </c>
      <c r="M5" s="14">
        <f t="shared" si="1"/>
        <v>0</v>
      </c>
      <c r="N5" s="14">
        <f>SUM(N3:N4)</f>
        <v>1</v>
      </c>
      <c r="O5" s="14">
        <f t="shared" si="1"/>
        <v>0</v>
      </c>
      <c r="P5" s="14">
        <f t="shared" si="1"/>
        <v>0</v>
      </c>
      <c r="Q5" s="14">
        <f t="shared" si="1"/>
        <v>2</v>
      </c>
      <c r="R5" s="14">
        <f t="shared" si="1"/>
        <v>0</v>
      </c>
      <c r="S5" s="14">
        <f t="shared" si="1"/>
        <v>0</v>
      </c>
      <c r="T5" s="14">
        <f t="shared" si="1"/>
        <v>0</v>
      </c>
      <c r="U5" s="14">
        <f t="shared" si="1"/>
        <v>4</v>
      </c>
      <c r="V5" s="14">
        <f t="shared" si="1"/>
        <v>0</v>
      </c>
      <c r="W5" s="14">
        <f t="shared" si="1"/>
        <v>0</v>
      </c>
      <c r="X5" s="14">
        <f t="shared" si="1"/>
        <v>0</v>
      </c>
      <c r="Y5" s="14">
        <f t="shared" si="1"/>
        <v>0</v>
      </c>
      <c r="Z5" s="14">
        <f t="shared" si="1"/>
        <v>0</v>
      </c>
      <c r="AA5" s="14">
        <f t="shared" si="1"/>
        <v>0</v>
      </c>
      <c r="AB5" s="14">
        <f t="shared" si="1"/>
        <v>0</v>
      </c>
      <c r="AC5" s="14">
        <f t="shared" si="1"/>
        <v>13</v>
      </c>
      <c r="AD5" s="14">
        <f t="shared" si="1"/>
        <v>0</v>
      </c>
      <c r="AE5" s="14">
        <f t="shared" si="1"/>
        <v>0</v>
      </c>
      <c r="AF5" s="14">
        <f t="shared" si="1"/>
        <v>0</v>
      </c>
      <c r="AG5" s="14">
        <f t="shared" si="1"/>
        <v>0</v>
      </c>
      <c r="AH5" s="14">
        <f t="shared" si="1"/>
        <v>0</v>
      </c>
      <c r="AI5" s="14">
        <f t="shared" si="1"/>
        <v>0</v>
      </c>
      <c r="AJ5" s="14">
        <f t="shared" si="1"/>
        <v>1</v>
      </c>
      <c r="AK5" s="14">
        <f t="shared" si="1"/>
        <v>0</v>
      </c>
      <c r="AL5" s="14">
        <f t="shared" si="1"/>
        <v>0</v>
      </c>
      <c r="AM5" s="14">
        <f t="shared" si="1"/>
        <v>0</v>
      </c>
      <c r="AN5" s="14">
        <f t="shared" si="1"/>
        <v>0</v>
      </c>
      <c r="AO5" s="14">
        <f t="shared" si="1"/>
        <v>1</v>
      </c>
      <c r="AP5" s="14">
        <f t="shared" si="1"/>
        <v>0</v>
      </c>
      <c r="AQ5" s="14">
        <f t="shared" si="1"/>
        <v>0</v>
      </c>
      <c r="AR5" s="14">
        <f t="shared" si="1"/>
        <v>0</v>
      </c>
      <c r="AS5" s="14">
        <f t="shared" si="1"/>
        <v>0</v>
      </c>
    </row>
    <row r="6" spans="1:45" x14ac:dyDescent="0.3">
      <c r="A6" s="32">
        <v>45323</v>
      </c>
      <c r="B6" s="1"/>
      <c r="C6" s="33" t="s">
        <v>55</v>
      </c>
      <c r="D6" s="33" t="s">
        <v>50</v>
      </c>
      <c r="E6" s="34">
        <v>24</v>
      </c>
      <c r="F6" s="34"/>
      <c r="G6" s="33" t="s">
        <v>81</v>
      </c>
      <c r="H6" s="35">
        <f>E6</f>
        <v>24</v>
      </c>
      <c r="I6" s="36">
        <f t="shared" ref="I6:I7" si="2">H6-SUM(K6:AS6)</f>
        <v>3</v>
      </c>
      <c r="J6" s="37"/>
      <c r="K6" s="25"/>
      <c r="L6" s="25"/>
      <c r="M6" s="25"/>
      <c r="N6" s="25">
        <v>1</v>
      </c>
      <c r="O6" s="25"/>
      <c r="P6" s="25"/>
      <c r="Q6" s="25">
        <v>2</v>
      </c>
      <c r="R6" s="25"/>
      <c r="S6" s="25"/>
      <c r="T6" s="25"/>
      <c r="U6" s="25">
        <v>3</v>
      </c>
      <c r="V6" s="40"/>
      <c r="W6" s="40"/>
      <c r="X6" s="40"/>
      <c r="Y6" s="40"/>
      <c r="Z6" s="25"/>
      <c r="AA6" s="25"/>
      <c r="AB6" s="25"/>
      <c r="AC6" s="25">
        <v>14</v>
      </c>
      <c r="AD6" s="25"/>
      <c r="AE6" s="25"/>
      <c r="AF6" s="25"/>
      <c r="AG6" s="25"/>
      <c r="AH6" s="25"/>
      <c r="AI6" s="25"/>
      <c r="AJ6" s="25">
        <v>1</v>
      </c>
      <c r="AK6" s="25"/>
      <c r="AL6" s="25"/>
      <c r="AM6" s="25"/>
      <c r="AN6" s="25"/>
      <c r="AO6" s="25"/>
      <c r="AP6" s="25"/>
      <c r="AQ6" s="25"/>
      <c r="AR6" s="43"/>
      <c r="AS6" s="43"/>
    </row>
    <row r="7" spans="1:45" x14ac:dyDescent="0.3">
      <c r="A7" s="32">
        <v>45323</v>
      </c>
      <c r="B7" s="1"/>
      <c r="C7" s="33" t="s">
        <v>56</v>
      </c>
      <c r="D7" s="33" t="s">
        <v>50</v>
      </c>
      <c r="E7" s="34">
        <v>14</v>
      </c>
      <c r="F7" s="34"/>
      <c r="G7" s="33" t="s">
        <v>81</v>
      </c>
      <c r="H7" s="35">
        <f>E7</f>
        <v>14</v>
      </c>
      <c r="I7" s="36">
        <f t="shared" si="2"/>
        <v>13</v>
      </c>
      <c r="J7" s="62" t="s">
        <v>96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40"/>
      <c r="W7" s="40"/>
      <c r="X7" s="40"/>
      <c r="Y7" s="40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>
        <v>1</v>
      </c>
      <c r="AP7" s="25"/>
      <c r="AQ7" s="25"/>
      <c r="AR7" s="43"/>
      <c r="AS7" s="43"/>
    </row>
    <row r="8" spans="1:45" x14ac:dyDescent="0.3">
      <c r="A8" s="56">
        <v>45323</v>
      </c>
      <c r="B8" s="13" t="s">
        <v>57</v>
      </c>
      <c r="C8" s="13"/>
      <c r="D8" s="13"/>
      <c r="E8" s="13"/>
      <c r="F8" s="13"/>
      <c r="G8" s="13"/>
      <c r="H8" s="14">
        <f>SUM(H6:H7)</f>
        <v>38</v>
      </c>
      <c r="I8" s="14">
        <f>SUM(I6:I7)</f>
        <v>16</v>
      </c>
      <c r="J8" s="14"/>
      <c r="K8" s="14">
        <f t="shared" ref="K8:AS8" si="3">SUM(K6:K7)</f>
        <v>0</v>
      </c>
      <c r="L8" s="14">
        <f t="shared" si="3"/>
        <v>0</v>
      </c>
      <c r="M8" s="14">
        <f t="shared" si="3"/>
        <v>0</v>
      </c>
      <c r="N8" s="14">
        <f t="shared" si="3"/>
        <v>1</v>
      </c>
      <c r="O8" s="14">
        <f t="shared" si="3"/>
        <v>0</v>
      </c>
      <c r="P8" s="14">
        <f t="shared" si="3"/>
        <v>0</v>
      </c>
      <c r="Q8" s="14">
        <f t="shared" si="3"/>
        <v>2</v>
      </c>
      <c r="R8" s="14">
        <f t="shared" si="3"/>
        <v>0</v>
      </c>
      <c r="S8" s="14">
        <f t="shared" si="3"/>
        <v>0</v>
      </c>
      <c r="T8" s="14">
        <f t="shared" si="3"/>
        <v>0</v>
      </c>
      <c r="U8" s="14">
        <f t="shared" si="3"/>
        <v>3</v>
      </c>
      <c r="V8" s="14">
        <f t="shared" si="3"/>
        <v>0</v>
      </c>
      <c r="W8" s="14">
        <f t="shared" si="3"/>
        <v>0</v>
      </c>
      <c r="X8" s="14">
        <f t="shared" si="3"/>
        <v>0</v>
      </c>
      <c r="Y8" s="14">
        <f t="shared" si="3"/>
        <v>0</v>
      </c>
      <c r="Z8" s="14">
        <f t="shared" si="3"/>
        <v>0</v>
      </c>
      <c r="AA8" s="14">
        <f t="shared" si="3"/>
        <v>0</v>
      </c>
      <c r="AB8" s="14">
        <f t="shared" si="3"/>
        <v>0</v>
      </c>
      <c r="AC8" s="14">
        <f t="shared" si="3"/>
        <v>14</v>
      </c>
      <c r="AD8" s="14">
        <f t="shared" si="3"/>
        <v>0</v>
      </c>
      <c r="AE8" s="14">
        <f t="shared" si="3"/>
        <v>0</v>
      </c>
      <c r="AF8" s="14">
        <f t="shared" si="3"/>
        <v>0</v>
      </c>
      <c r="AG8" s="14">
        <f t="shared" si="3"/>
        <v>0</v>
      </c>
      <c r="AH8" s="14">
        <f t="shared" si="3"/>
        <v>0</v>
      </c>
      <c r="AI8" s="14">
        <f t="shared" si="3"/>
        <v>0</v>
      </c>
      <c r="AJ8" s="14">
        <f t="shared" si="3"/>
        <v>1</v>
      </c>
      <c r="AK8" s="14">
        <f t="shared" si="3"/>
        <v>0</v>
      </c>
      <c r="AL8" s="14">
        <f t="shared" si="3"/>
        <v>0</v>
      </c>
      <c r="AM8" s="14">
        <f t="shared" si="3"/>
        <v>0</v>
      </c>
      <c r="AN8" s="14">
        <f t="shared" si="3"/>
        <v>0</v>
      </c>
      <c r="AO8" s="14">
        <f t="shared" si="3"/>
        <v>1</v>
      </c>
      <c r="AP8" s="14">
        <f t="shared" si="3"/>
        <v>0</v>
      </c>
      <c r="AQ8" s="14">
        <f t="shared" si="3"/>
        <v>0</v>
      </c>
      <c r="AR8" s="14">
        <f t="shared" si="3"/>
        <v>0</v>
      </c>
      <c r="AS8" s="14">
        <f t="shared" si="3"/>
        <v>0</v>
      </c>
    </row>
    <row r="9" spans="1:45" x14ac:dyDescent="0.3">
      <c r="A9" s="32">
        <v>45352</v>
      </c>
      <c r="B9" s="1"/>
      <c r="C9" s="33" t="s">
        <v>55</v>
      </c>
      <c r="D9" s="33" t="s">
        <v>50</v>
      </c>
      <c r="E9" s="34">
        <v>24</v>
      </c>
      <c r="F9" s="34"/>
      <c r="G9" s="33" t="s">
        <v>82</v>
      </c>
      <c r="H9" s="35">
        <f>E9</f>
        <v>24</v>
      </c>
      <c r="I9" s="36">
        <f t="shared" ref="I9:I10" si="4">H9-SUM(L9:AS9)</f>
        <v>3</v>
      </c>
      <c r="J9" s="37"/>
      <c r="K9" s="1"/>
      <c r="L9" s="1"/>
      <c r="M9" s="1"/>
      <c r="N9" s="25">
        <v>1</v>
      </c>
      <c r="O9" s="1"/>
      <c r="P9" s="1"/>
      <c r="Q9" s="25">
        <v>2</v>
      </c>
      <c r="R9" s="1"/>
      <c r="S9" s="25"/>
      <c r="T9" s="25"/>
      <c r="U9" s="25">
        <v>2</v>
      </c>
      <c r="V9" s="40"/>
      <c r="W9" s="40"/>
      <c r="X9" s="40"/>
      <c r="Y9" s="40"/>
      <c r="Z9" s="1"/>
      <c r="AA9" s="1"/>
      <c r="AB9" s="1"/>
      <c r="AC9" s="25">
        <v>15</v>
      </c>
      <c r="AD9" s="1"/>
      <c r="AE9" s="1"/>
      <c r="AF9" s="1"/>
      <c r="AG9" s="1"/>
      <c r="AH9" s="1"/>
      <c r="AI9" s="44"/>
      <c r="AJ9" s="25">
        <v>1</v>
      </c>
      <c r="AK9" s="1"/>
      <c r="AL9" s="48"/>
      <c r="AM9" s="1"/>
      <c r="AN9" s="1"/>
      <c r="AO9" s="1"/>
      <c r="AP9" s="1"/>
      <c r="AQ9" s="1"/>
      <c r="AR9" s="42"/>
      <c r="AS9" s="42"/>
    </row>
    <row r="10" spans="1:45" x14ac:dyDescent="0.3">
      <c r="A10" s="32">
        <v>45352</v>
      </c>
      <c r="B10" s="1"/>
      <c r="C10" s="33" t="s">
        <v>56</v>
      </c>
      <c r="D10" s="33" t="s">
        <v>50</v>
      </c>
      <c r="E10" s="34">
        <v>14</v>
      </c>
      <c r="F10" s="34"/>
      <c r="G10" s="33" t="s">
        <v>82</v>
      </c>
      <c r="H10" s="35">
        <f>E10</f>
        <v>14</v>
      </c>
      <c r="I10" s="36">
        <f t="shared" si="4"/>
        <v>12</v>
      </c>
      <c r="J10" s="37"/>
      <c r="K10" s="1"/>
      <c r="L10" s="1"/>
      <c r="M10" s="1"/>
      <c r="N10" s="25"/>
      <c r="O10" s="1"/>
      <c r="P10" s="1"/>
      <c r="Q10" s="1"/>
      <c r="R10" s="1"/>
      <c r="S10" s="25"/>
      <c r="T10" s="25"/>
      <c r="U10" s="25"/>
      <c r="V10" s="40"/>
      <c r="W10" s="40"/>
      <c r="X10" s="40"/>
      <c r="Y10" s="4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61">
        <v>1</v>
      </c>
      <c r="AK10" s="51"/>
      <c r="AL10" s="1"/>
      <c r="AM10" s="1"/>
      <c r="AN10" s="1"/>
      <c r="AO10" s="25">
        <v>1</v>
      </c>
      <c r="AP10" s="1"/>
      <c r="AQ10" s="1"/>
      <c r="AR10" s="42"/>
      <c r="AS10" s="42"/>
    </row>
    <row r="11" spans="1:45" x14ac:dyDescent="0.3">
      <c r="A11" s="56">
        <v>45353</v>
      </c>
      <c r="B11" s="13" t="s">
        <v>57</v>
      </c>
      <c r="C11" s="13"/>
      <c r="D11" s="13"/>
      <c r="E11" s="13"/>
      <c r="F11" s="13"/>
      <c r="G11" s="13"/>
      <c r="H11" s="14">
        <f>SUM(H9:H10)</f>
        <v>38</v>
      </c>
      <c r="I11" s="14">
        <f>SUM(I9:I10)</f>
        <v>15</v>
      </c>
      <c r="J11" s="14"/>
      <c r="K11" s="14">
        <f t="shared" ref="K11:AS11" si="5">SUM(K9:K10)</f>
        <v>0</v>
      </c>
      <c r="L11" s="14">
        <f t="shared" si="5"/>
        <v>0</v>
      </c>
      <c r="M11" s="14">
        <f t="shared" si="5"/>
        <v>0</v>
      </c>
      <c r="N11" s="14">
        <f t="shared" si="5"/>
        <v>1</v>
      </c>
      <c r="O11" s="14">
        <f t="shared" si="5"/>
        <v>0</v>
      </c>
      <c r="P11" s="14">
        <f t="shared" si="5"/>
        <v>0</v>
      </c>
      <c r="Q11" s="14">
        <f t="shared" si="5"/>
        <v>2</v>
      </c>
      <c r="R11" s="14">
        <f t="shared" si="5"/>
        <v>0</v>
      </c>
      <c r="S11" s="14">
        <f t="shared" si="5"/>
        <v>0</v>
      </c>
      <c r="T11" s="14">
        <f t="shared" si="5"/>
        <v>0</v>
      </c>
      <c r="U11" s="14">
        <f t="shared" si="5"/>
        <v>2</v>
      </c>
      <c r="V11" s="14">
        <f t="shared" si="5"/>
        <v>0</v>
      </c>
      <c r="W11" s="14">
        <f t="shared" si="5"/>
        <v>0</v>
      </c>
      <c r="X11" s="14">
        <f t="shared" si="5"/>
        <v>0</v>
      </c>
      <c r="Y11" s="14">
        <f t="shared" si="5"/>
        <v>0</v>
      </c>
      <c r="Z11" s="14">
        <f t="shared" si="5"/>
        <v>0</v>
      </c>
      <c r="AA11" s="14">
        <f t="shared" si="5"/>
        <v>0</v>
      </c>
      <c r="AB11" s="14">
        <f t="shared" si="5"/>
        <v>0</v>
      </c>
      <c r="AC11" s="14">
        <f t="shared" si="5"/>
        <v>15</v>
      </c>
      <c r="AD11" s="14">
        <f t="shared" si="5"/>
        <v>0</v>
      </c>
      <c r="AE11" s="14">
        <f t="shared" si="5"/>
        <v>0</v>
      </c>
      <c r="AF11" s="14">
        <f t="shared" si="5"/>
        <v>0</v>
      </c>
      <c r="AG11" s="14">
        <f t="shared" si="5"/>
        <v>0</v>
      </c>
      <c r="AH11" s="14">
        <f t="shared" si="5"/>
        <v>0</v>
      </c>
      <c r="AI11" s="14">
        <f t="shared" si="5"/>
        <v>0</v>
      </c>
      <c r="AJ11" s="14">
        <f t="shared" si="5"/>
        <v>2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1</v>
      </c>
      <c r="AP11" s="14">
        <f t="shared" si="5"/>
        <v>0</v>
      </c>
      <c r="AQ11" s="14">
        <f t="shared" si="5"/>
        <v>0</v>
      </c>
      <c r="AR11" s="14">
        <f t="shared" si="5"/>
        <v>0</v>
      </c>
      <c r="AS11" s="14">
        <f t="shared" si="5"/>
        <v>0</v>
      </c>
    </row>
    <row r="12" spans="1:45" x14ac:dyDescent="0.3">
      <c r="A12" s="59">
        <v>45383</v>
      </c>
      <c r="B12" s="1"/>
      <c r="C12" s="33" t="s">
        <v>55</v>
      </c>
      <c r="D12" s="33" t="s">
        <v>50</v>
      </c>
      <c r="E12" s="34">
        <v>24</v>
      </c>
      <c r="F12" s="34"/>
      <c r="G12" s="33" t="s">
        <v>83</v>
      </c>
      <c r="H12" s="35">
        <f>E12</f>
        <v>24</v>
      </c>
      <c r="I12" s="36">
        <f t="shared" ref="I12:I13" si="6">H12-SUM(K12:AS12)</f>
        <v>3</v>
      </c>
      <c r="J12" s="37"/>
      <c r="K12" s="1"/>
      <c r="L12" s="1"/>
      <c r="M12" s="1"/>
      <c r="N12" s="25">
        <v>1</v>
      </c>
      <c r="O12" s="1"/>
      <c r="P12" s="1"/>
      <c r="Q12" s="25">
        <v>1</v>
      </c>
      <c r="R12" s="25">
        <v>2</v>
      </c>
      <c r="S12" s="25">
        <v>1</v>
      </c>
      <c r="T12" s="25"/>
      <c r="U12" s="25"/>
      <c r="V12" s="40"/>
      <c r="W12" s="40"/>
      <c r="X12" s="40"/>
      <c r="Y12" s="40"/>
      <c r="Z12" s="1"/>
      <c r="AA12" s="1"/>
      <c r="AB12" s="1"/>
      <c r="AC12" s="25">
        <v>15</v>
      </c>
      <c r="AD12" s="1"/>
      <c r="AE12" s="1"/>
      <c r="AF12" s="1"/>
      <c r="AG12" s="1"/>
      <c r="AH12" s="1"/>
      <c r="AI12" s="1"/>
      <c r="AJ12" s="25">
        <v>1</v>
      </c>
      <c r="AK12" s="1"/>
      <c r="AL12" s="1"/>
      <c r="AM12" s="1"/>
      <c r="AN12" s="1"/>
      <c r="AO12" s="1"/>
      <c r="AP12" s="1"/>
      <c r="AQ12" s="1"/>
      <c r="AR12" s="42"/>
      <c r="AS12" s="42"/>
    </row>
    <row r="13" spans="1:45" x14ac:dyDescent="0.3">
      <c r="A13" s="59">
        <v>45383</v>
      </c>
      <c r="B13" s="1"/>
      <c r="C13" s="33" t="s">
        <v>56</v>
      </c>
      <c r="D13" s="33" t="s">
        <v>50</v>
      </c>
      <c r="E13" s="34">
        <v>14</v>
      </c>
      <c r="F13" s="34"/>
      <c r="G13" s="33" t="s">
        <v>83</v>
      </c>
      <c r="H13" s="35">
        <f>E13</f>
        <v>14</v>
      </c>
      <c r="I13" s="36">
        <f t="shared" si="6"/>
        <v>6</v>
      </c>
      <c r="J13" s="78" t="s">
        <v>92</v>
      </c>
      <c r="K13" s="1"/>
      <c r="L13" s="1"/>
      <c r="M13" s="1"/>
      <c r="N13" s="1"/>
      <c r="O13" s="1"/>
      <c r="P13" s="1"/>
      <c r="Q13" s="25"/>
      <c r="R13" s="25"/>
      <c r="S13" s="25"/>
      <c r="T13" s="25"/>
      <c r="U13" s="25">
        <v>2</v>
      </c>
      <c r="V13" s="40"/>
      <c r="W13" s="40"/>
      <c r="X13" s="40"/>
      <c r="Y13" s="40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25">
        <v>1</v>
      </c>
      <c r="AK13" s="1"/>
      <c r="AL13" s="1"/>
      <c r="AM13" s="1"/>
      <c r="AN13" s="1"/>
      <c r="AO13" s="25">
        <v>5</v>
      </c>
      <c r="AP13" s="1"/>
      <c r="AQ13" s="1"/>
      <c r="AR13" s="42"/>
      <c r="AS13" s="42"/>
    </row>
    <row r="14" spans="1:45" x14ac:dyDescent="0.3">
      <c r="A14" s="56">
        <v>45383</v>
      </c>
      <c r="B14" s="13" t="s">
        <v>57</v>
      </c>
      <c r="C14" s="13"/>
      <c r="D14" s="13"/>
      <c r="E14" s="13"/>
      <c r="F14" s="13"/>
      <c r="G14" s="13"/>
      <c r="H14" s="14">
        <f>SUM(H12:H13)</f>
        <v>38</v>
      </c>
      <c r="I14" s="14">
        <f>SUM(I12:I13)</f>
        <v>9</v>
      </c>
      <c r="J14" s="14"/>
      <c r="K14" s="14">
        <f t="shared" ref="K14:AS14" si="7">SUM(K12:K13)</f>
        <v>0</v>
      </c>
      <c r="L14" s="14">
        <f t="shared" si="7"/>
        <v>0</v>
      </c>
      <c r="M14" s="14">
        <f t="shared" si="7"/>
        <v>0</v>
      </c>
      <c r="N14" s="14">
        <f t="shared" si="7"/>
        <v>1</v>
      </c>
      <c r="O14" s="14">
        <f t="shared" si="7"/>
        <v>0</v>
      </c>
      <c r="P14" s="14">
        <f t="shared" si="7"/>
        <v>0</v>
      </c>
      <c r="Q14" s="14">
        <f t="shared" si="7"/>
        <v>1</v>
      </c>
      <c r="R14" s="14">
        <f t="shared" si="7"/>
        <v>2</v>
      </c>
      <c r="S14" s="14">
        <f t="shared" si="7"/>
        <v>1</v>
      </c>
      <c r="T14" s="14">
        <f t="shared" si="7"/>
        <v>0</v>
      </c>
      <c r="U14" s="14">
        <f t="shared" si="7"/>
        <v>2</v>
      </c>
      <c r="V14" s="14">
        <f t="shared" si="7"/>
        <v>0</v>
      </c>
      <c r="W14" s="14">
        <f t="shared" si="7"/>
        <v>0</v>
      </c>
      <c r="X14" s="14">
        <f t="shared" si="7"/>
        <v>0</v>
      </c>
      <c r="Y14" s="14">
        <f t="shared" si="7"/>
        <v>0</v>
      </c>
      <c r="Z14" s="14">
        <f t="shared" si="7"/>
        <v>0</v>
      </c>
      <c r="AA14" s="14">
        <f t="shared" si="7"/>
        <v>0</v>
      </c>
      <c r="AB14" s="14">
        <f t="shared" si="7"/>
        <v>0</v>
      </c>
      <c r="AC14" s="14">
        <f t="shared" si="7"/>
        <v>15</v>
      </c>
      <c r="AD14" s="14">
        <f t="shared" si="7"/>
        <v>0</v>
      </c>
      <c r="AE14" s="14">
        <f t="shared" si="7"/>
        <v>0</v>
      </c>
      <c r="AF14" s="14">
        <f t="shared" si="7"/>
        <v>0</v>
      </c>
      <c r="AG14" s="14">
        <f t="shared" si="7"/>
        <v>0</v>
      </c>
      <c r="AH14" s="14">
        <f t="shared" si="7"/>
        <v>0</v>
      </c>
      <c r="AI14" s="14">
        <f t="shared" si="7"/>
        <v>0</v>
      </c>
      <c r="AJ14" s="14">
        <f t="shared" si="7"/>
        <v>2</v>
      </c>
      <c r="AK14" s="14">
        <f t="shared" si="7"/>
        <v>0</v>
      </c>
      <c r="AL14" s="14">
        <f t="shared" si="7"/>
        <v>0</v>
      </c>
      <c r="AM14" s="14">
        <f t="shared" si="7"/>
        <v>0</v>
      </c>
      <c r="AN14" s="14">
        <f t="shared" si="7"/>
        <v>0</v>
      </c>
      <c r="AO14" s="14">
        <f t="shared" si="7"/>
        <v>5</v>
      </c>
      <c r="AP14" s="14">
        <f t="shared" si="7"/>
        <v>0</v>
      </c>
      <c r="AQ14" s="14">
        <f t="shared" si="7"/>
        <v>0</v>
      </c>
      <c r="AR14" s="14">
        <f t="shared" si="7"/>
        <v>0</v>
      </c>
      <c r="AS14" s="14">
        <f t="shared" si="7"/>
        <v>0</v>
      </c>
    </row>
    <row r="15" spans="1:45" x14ac:dyDescent="0.3">
      <c r="A15" s="59">
        <v>45413</v>
      </c>
      <c r="B15" s="1"/>
      <c r="C15" s="33" t="s">
        <v>55</v>
      </c>
      <c r="D15" s="33" t="s">
        <v>50</v>
      </c>
      <c r="E15" s="34">
        <v>24</v>
      </c>
      <c r="F15" s="34"/>
      <c r="G15" s="33" t="s">
        <v>84</v>
      </c>
      <c r="H15" s="35">
        <f>E15</f>
        <v>24</v>
      </c>
      <c r="I15" s="36">
        <f t="shared" ref="I15:I16" si="8">H15-SUM(K15:AS15)</f>
        <v>3</v>
      </c>
      <c r="J15" s="37"/>
      <c r="K15" s="1"/>
      <c r="L15" s="1"/>
      <c r="M15" s="1"/>
      <c r="N15" s="25">
        <v>1</v>
      </c>
      <c r="O15" s="1"/>
      <c r="P15" s="1"/>
      <c r="Q15" s="25">
        <v>1</v>
      </c>
      <c r="R15" s="25">
        <v>2</v>
      </c>
      <c r="S15" s="25">
        <v>1</v>
      </c>
      <c r="T15" s="25"/>
      <c r="U15" s="25"/>
      <c r="V15" s="40"/>
      <c r="W15" s="40"/>
      <c r="X15" s="40"/>
      <c r="Y15" s="40"/>
      <c r="Z15" s="1"/>
      <c r="AA15" s="1"/>
      <c r="AB15" s="1"/>
      <c r="AC15" s="25">
        <v>15</v>
      </c>
      <c r="AD15" s="1"/>
      <c r="AE15" s="1"/>
      <c r="AF15" s="1"/>
      <c r="AG15" s="1"/>
      <c r="AH15" s="1"/>
      <c r="AI15" s="1"/>
      <c r="AJ15" s="25">
        <v>1</v>
      </c>
      <c r="AK15" s="1"/>
      <c r="AL15" s="1"/>
      <c r="AM15" s="1"/>
      <c r="AN15" s="1"/>
      <c r="AO15" s="1"/>
      <c r="AP15" s="1"/>
      <c r="AQ15" s="1"/>
      <c r="AR15" s="42"/>
      <c r="AS15" s="42"/>
    </row>
    <row r="16" spans="1:45" x14ac:dyDescent="0.3">
      <c r="A16" s="59">
        <v>45413</v>
      </c>
      <c r="B16" s="1"/>
      <c r="C16" s="33" t="s">
        <v>56</v>
      </c>
      <c r="D16" s="33" t="s">
        <v>50</v>
      </c>
      <c r="E16" s="34">
        <v>14</v>
      </c>
      <c r="F16" s="34"/>
      <c r="G16" s="33" t="s">
        <v>84</v>
      </c>
      <c r="H16" s="35">
        <f>E16</f>
        <v>14</v>
      </c>
      <c r="I16" s="36">
        <f t="shared" si="8"/>
        <v>4</v>
      </c>
      <c r="J16" s="37"/>
      <c r="K16" s="1"/>
      <c r="L16" s="1"/>
      <c r="M16" s="1"/>
      <c r="N16" s="1"/>
      <c r="O16" s="1"/>
      <c r="P16" s="1"/>
      <c r="Q16" s="25"/>
      <c r="R16" s="25"/>
      <c r="S16" s="25"/>
      <c r="T16" s="25"/>
      <c r="U16" s="25">
        <v>3</v>
      </c>
      <c r="V16" s="40"/>
      <c r="W16" s="40"/>
      <c r="X16" s="40"/>
      <c r="Y16" s="40"/>
      <c r="Z16" s="1"/>
      <c r="AA16" s="1"/>
      <c r="AB16" s="1"/>
      <c r="AC16" s="25">
        <v>1</v>
      </c>
      <c r="AD16" s="1"/>
      <c r="AE16" s="1"/>
      <c r="AF16" s="1"/>
      <c r="AG16" s="1"/>
      <c r="AH16" s="1"/>
      <c r="AI16" s="1"/>
      <c r="AJ16" s="25">
        <v>1</v>
      </c>
      <c r="AK16" s="1"/>
      <c r="AL16" s="1"/>
      <c r="AM16" s="1"/>
      <c r="AN16" s="1"/>
      <c r="AO16" s="25">
        <v>5</v>
      </c>
      <c r="AP16" s="1"/>
      <c r="AQ16" s="1"/>
      <c r="AR16" s="42"/>
      <c r="AS16" s="42"/>
    </row>
    <row r="17" spans="1:45" x14ac:dyDescent="0.3">
      <c r="A17" s="56">
        <v>45413</v>
      </c>
      <c r="B17" s="13" t="s">
        <v>57</v>
      </c>
      <c r="C17" s="13"/>
      <c r="D17" s="13"/>
      <c r="E17" s="13"/>
      <c r="F17" s="13"/>
      <c r="G17" s="13"/>
      <c r="H17" s="14">
        <f>SUM(H15:H16)</f>
        <v>38</v>
      </c>
      <c r="I17" s="14">
        <f>SUM(I15:I16)</f>
        <v>7</v>
      </c>
      <c r="J17" s="14"/>
      <c r="K17" s="14">
        <f t="shared" ref="K17:AS17" si="9">SUM(K15:K16)</f>
        <v>0</v>
      </c>
      <c r="L17" s="14">
        <f t="shared" si="9"/>
        <v>0</v>
      </c>
      <c r="M17" s="14">
        <f t="shared" si="9"/>
        <v>0</v>
      </c>
      <c r="N17" s="14">
        <f t="shared" si="9"/>
        <v>1</v>
      </c>
      <c r="O17" s="14">
        <f t="shared" si="9"/>
        <v>0</v>
      </c>
      <c r="P17" s="14">
        <f t="shared" si="9"/>
        <v>0</v>
      </c>
      <c r="Q17" s="14">
        <f t="shared" si="9"/>
        <v>1</v>
      </c>
      <c r="R17" s="14">
        <f t="shared" si="9"/>
        <v>2</v>
      </c>
      <c r="S17" s="14">
        <f t="shared" si="9"/>
        <v>1</v>
      </c>
      <c r="T17" s="14">
        <f t="shared" si="9"/>
        <v>0</v>
      </c>
      <c r="U17" s="14">
        <f t="shared" si="9"/>
        <v>3</v>
      </c>
      <c r="V17" s="14">
        <f t="shared" si="9"/>
        <v>0</v>
      </c>
      <c r="W17" s="14">
        <f t="shared" si="9"/>
        <v>0</v>
      </c>
      <c r="X17" s="14">
        <f t="shared" si="9"/>
        <v>0</v>
      </c>
      <c r="Y17" s="14">
        <f t="shared" si="9"/>
        <v>0</v>
      </c>
      <c r="Z17" s="14">
        <f t="shared" si="9"/>
        <v>0</v>
      </c>
      <c r="AA17" s="14">
        <f t="shared" si="9"/>
        <v>0</v>
      </c>
      <c r="AB17" s="14">
        <f t="shared" si="9"/>
        <v>0</v>
      </c>
      <c r="AC17" s="14">
        <f t="shared" si="9"/>
        <v>16</v>
      </c>
      <c r="AD17" s="14">
        <f t="shared" si="9"/>
        <v>0</v>
      </c>
      <c r="AE17" s="14">
        <f t="shared" si="9"/>
        <v>0</v>
      </c>
      <c r="AF17" s="14">
        <f t="shared" si="9"/>
        <v>0</v>
      </c>
      <c r="AG17" s="14">
        <f t="shared" si="9"/>
        <v>0</v>
      </c>
      <c r="AH17" s="14">
        <f t="shared" si="9"/>
        <v>0</v>
      </c>
      <c r="AI17" s="14">
        <f t="shared" si="9"/>
        <v>0</v>
      </c>
      <c r="AJ17" s="14">
        <f t="shared" si="9"/>
        <v>2</v>
      </c>
      <c r="AK17" s="14">
        <f t="shared" si="9"/>
        <v>0</v>
      </c>
      <c r="AL17" s="14">
        <f t="shared" si="9"/>
        <v>0</v>
      </c>
      <c r="AM17" s="14">
        <f t="shared" si="9"/>
        <v>0</v>
      </c>
      <c r="AN17" s="14">
        <f t="shared" si="9"/>
        <v>0</v>
      </c>
      <c r="AO17" s="14">
        <f t="shared" si="9"/>
        <v>5</v>
      </c>
      <c r="AP17" s="14">
        <f t="shared" si="9"/>
        <v>0</v>
      </c>
      <c r="AQ17" s="14">
        <f t="shared" si="9"/>
        <v>0</v>
      </c>
      <c r="AR17" s="14">
        <f t="shared" si="9"/>
        <v>0</v>
      </c>
      <c r="AS17" s="14">
        <f t="shared" si="9"/>
        <v>0</v>
      </c>
    </row>
    <row r="18" spans="1:45" x14ac:dyDescent="0.3">
      <c r="A18" s="32">
        <v>45444</v>
      </c>
      <c r="B18" s="1"/>
      <c r="C18" s="33" t="s">
        <v>55</v>
      </c>
      <c r="D18" s="33" t="s">
        <v>50</v>
      </c>
      <c r="E18" s="34">
        <v>24</v>
      </c>
      <c r="F18" s="34"/>
      <c r="G18" s="33" t="s">
        <v>85</v>
      </c>
      <c r="H18" s="35">
        <f>E18</f>
        <v>24</v>
      </c>
      <c r="I18" s="36">
        <f t="shared" ref="I18:I19" si="10">H18-SUM(K18:AS18)</f>
        <v>24</v>
      </c>
      <c r="J18" s="37"/>
      <c r="K18" s="1"/>
      <c r="L18" s="1"/>
      <c r="M18" s="1"/>
      <c r="N18" s="1"/>
      <c r="O18" s="1"/>
      <c r="P18" s="1"/>
      <c r="Q18" s="25"/>
      <c r="R18" s="1"/>
      <c r="S18" s="25"/>
      <c r="T18" s="25"/>
      <c r="U18" s="25"/>
      <c r="V18" s="40"/>
      <c r="W18" s="40"/>
      <c r="X18" s="40"/>
      <c r="Y18" s="40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25"/>
      <c r="AK18" s="1"/>
      <c r="AL18" s="1"/>
      <c r="AM18" s="1"/>
      <c r="AN18" s="1"/>
      <c r="AO18" s="1"/>
      <c r="AP18" s="1"/>
      <c r="AQ18" s="1"/>
      <c r="AR18" s="42"/>
      <c r="AS18" s="42"/>
    </row>
    <row r="19" spans="1:45" x14ac:dyDescent="0.3">
      <c r="A19" s="32">
        <v>45444</v>
      </c>
      <c r="B19" s="1"/>
      <c r="C19" s="33" t="s">
        <v>56</v>
      </c>
      <c r="D19" s="33" t="s">
        <v>50</v>
      </c>
      <c r="E19" s="34">
        <v>14</v>
      </c>
      <c r="F19" s="34"/>
      <c r="G19" s="33" t="s">
        <v>85</v>
      </c>
      <c r="H19" s="35">
        <f>E19</f>
        <v>14</v>
      </c>
      <c r="I19" s="36">
        <f t="shared" si="10"/>
        <v>14</v>
      </c>
      <c r="J19" s="37"/>
      <c r="K19" s="1"/>
      <c r="L19" s="1"/>
      <c r="M19" s="1"/>
      <c r="N19" s="1"/>
      <c r="O19" s="1"/>
      <c r="P19" s="1"/>
      <c r="Q19" s="25"/>
      <c r="R19" s="1"/>
      <c r="S19" s="25"/>
      <c r="T19" s="25"/>
      <c r="U19" s="25"/>
      <c r="V19" s="40"/>
      <c r="W19" s="40"/>
      <c r="X19" s="40"/>
      <c r="Y19" s="40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5"/>
      <c r="AP19" s="1"/>
      <c r="AQ19" s="1"/>
      <c r="AR19" s="42"/>
      <c r="AS19" s="42"/>
    </row>
    <row r="20" spans="1:45" x14ac:dyDescent="0.3">
      <c r="A20" s="56">
        <v>45444</v>
      </c>
      <c r="B20" s="13" t="s">
        <v>57</v>
      </c>
      <c r="C20" s="13"/>
      <c r="D20" s="13"/>
      <c r="E20" s="13"/>
      <c r="F20" s="13"/>
      <c r="G20" s="13"/>
      <c r="H20" s="14">
        <f>SUM(H18:H19)</f>
        <v>38</v>
      </c>
      <c r="I20" s="14">
        <f>SUM(I18:I19)</f>
        <v>38</v>
      </c>
      <c r="J20" s="14"/>
      <c r="K20" s="14">
        <f t="shared" ref="K20:AS20" si="11">SUM(K18:K19)</f>
        <v>0</v>
      </c>
      <c r="L20" s="14">
        <f t="shared" si="11"/>
        <v>0</v>
      </c>
      <c r="M20" s="14">
        <f t="shared" si="11"/>
        <v>0</v>
      </c>
      <c r="N20" s="14">
        <f t="shared" si="11"/>
        <v>0</v>
      </c>
      <c r="O20" s="14">
        <f t="shared" si="11"/>
        <v>0</v>
      </c>
      <c r="P20" s="14">
        <f t="shared" si="11"/>
        <v>0</v>
      </c>
      <c r="Q20" s="14">
        <f t="shared" si="11"/>
        <v>0</v>
      </c>
      <c r="R20" s="14">
        <f t="shared" si="11"/>
        <v>0</v>
      </c>
      <c r="S20" s="14">
        <f t="shared" si="11"/>
        <v>0</v>
      </c>
      <c r="T20" s="14">
        <f t="shared" si="11"/>
        <v>0</v>
      </c>
      <c r="U20" s="14">
        <f t="shared" si="11"/>
        <v>0</v>
      </c>
      <c r="V20" s="14">
        <f t="shared" si="11"/>
        <v>0</v>
      </c>
      <c r="W20" s="14">
        <f t="shared" si="11"/>
        <v>0</v>
      </c>
      <c r="X20" s="14">
        <f t="shared" si="11"/>
        <v>0</v>
      </c>
      <c r="Y20" s="14">
        <f t="shared" si="11"/>
        <v>0</v>
      </c>
      <c r="Z20" s="14">
        <f t="shared" si="11"/>
        <v>0</v>
      </c>
      <c r="AA20" s="14">
        <f t="shared" si="11"/>
        <v>0</v>
      </c>
      <c r="AB20" s="14">
        <f t="shared" si="11"/>
        <v>0</v>
      </c>
      <c r="AC20" s="14">
        <f t="shared" si="11"/>
        <v>0</v>
      </c>
      <c r="AD20" s="14">
        <f t="shared" si="11"/>
        <v>0</v>
      </c>
      <c r="AE20" s="14">
        <f t="shared" si="11"/>
        <v>0</v>
      </c>
      <c r="AF20" s="14">
        <f t="shared" si="11"/>
        <v>0</v>
      </c>
      <c r="AG20" s="14">
        <f t="shared" si="11"/>
        <v>0</v>
      </c>
      <c r="AH20" s="14">
        <f t="shared" si="11"/>
        <v>0</v>
      </c>
      <c r="AI20" s="14">
        <f t="shared" si="11"/>
        <v>0</v>
      </c>
      <c r="AJ20" s="14">
        <f t="shared" si="11"/>
        <v>0</v>
      </c>
      <c r="AK20" s="14">
        <f t="shared" si="11"/>
        <v>0</v>
      </c>
      <c r="AL20" s="14">
        <f t="shared" si="11"/>
        <v>0</v>
      </c>
      <c r="AM20" s="14">
        <f t="shared" si="11"/>
        <v>0</v>
      </c>
      <c r="AN20" s="14">
        <f t="shared" si="11"/>
        <v>0</v>
      </c>
      <c r="AO20" s="14">
        <f t="shared" si="11"/>
        <v>0</v>
      </c>
      <c r="AP20" s="14">
        <f t="shared" si="11"/>
        <v>0</v>
      </c>
      <c r="AQ20" s="14">
        <f t="shared" si="11"/>
        <v>0</v>
      </c>
      <c r="AR20" s="14">
        <f t="shared" si="11"/>
        <v>0</v>
      </c>
      <c r="AS20" s="14">
        <f t="shared" si="11"/>
        <v>0</v>
      </c>
    </row>
    <row r="21" spans="1:45" x14ac:dyDescent="0.3">
      <c r="A21" s="32">
        <v>45474</v>
      </c>
      <c r="B21" s="1"/>
      <c r="C21" s="33" t="s">
        <v>55</v>
      </c>
      <c r="D21" s="33" t="s">
        <v>50</v>
      </c>
      <c r="E21" s="34">
        <v>24</v>
      </c>
      <c r="F21" s="34"/>
      <c r="G21" s="33" t="s">
        <v>86</v>
      </c>
      <c r="H21" s="35">
        <f>E21</f>
        <v>24</v>
      </c>
      <c r="I21" s="36">
        <f t="shared" ref="I21:I22" si="12">H21-SUM(K21:AS21)</f>
        <v>24</v>
      </c>
      <c r="J21" s="37"/>
      <c r="K21" s="1"/>
      <c r="L21" s="1"/>
      <c r="M21" s="1"/>
      <c r="N21" s="1"/>
      <c r="O21" s="1"/>
      <c r="P21" s="1"/>
      <c r="Q21" s="25"/>
      <c r="R21" s="1"/>
      <c r="S21" s="25"/>
      <c r="T21" s="25"/>
      <c r="U21" s="1"/>
      <c r="V21" s="40"/>
      <c r="W21" s="40"/>
      <c r="X21" s="40"/>
      <c r="Y21" s="40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25"/>
      <c r="AK21" s="1"/>
      <c r="AL21" s="1"/>
      <c r="AM21" s="1"/>
      <c r="AN21" s="1"/>
      <c r="AO21" s="1"/>
      <c r="AP21" s="1"/>
      <c r="AQ21" s="1"/>
      <c r="AR21" s="42"/>
      <c r="AS21" s="42"/>
    </row>
    <row r="22" spans="1:45" x14ac:dyDescent="0.3">
      <c r="A22" s="32">
        <v>45474</v>
      </c>
      <c r="B22" s="1"/>
      <c r="C22" s="33" t="s">
        <v>56</v>
      </c>
      <c r="D22" s="33" t="s">
        <v>50</v>
      </c>
      <c r="E22" s="34">
        <v>14</v>
      </c>
      <c r="F22" s="34"/>
      <c r="G22" s="33" t="s">
        <v>86</v>
      </c>
      <c r="H22" s="35">
        <f>E22</f>
        <v>14</v>
      </c>
      <c r="I22" s="36">
        <f t="shared" si="12"/>
        <v>14</v>
      </c>
      <c r="J22" s="37"/>
      <c r="K22" s="1"/>
      <c r="L22" s="1"/>
      <c r="M22" s="1"/>
      <c r="N22" s="1"/>
      <c r="O22" s="1"/>
      <c r="P22" s="1"/>
      <c r="Q22" s="25"/>
      <c r="R22" s="1"/>
      <c r="S22" s="25"/>
      <c r="T22" s="25"/>
      <c r="U22" s="1"/>
      <c r="V22" s="40"/>
      <c r="W22" s="40"/>
      <c r="X22" s="40"/>
      <c r="Y22" s="40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5"/>
      <c r="AP22" s="1"/>
      <c r="AQ22" s="1"/>
      <c r="AR22" s="42"/>
      <c r="AS22" s="42"/>
    </row>
    <row r="23" spans="1:45" x14ac:dyDescent="0.3">
      <c r="A23" s="56">
        <v>45474</v>
      </c>
      <c r="B23" s="13" t="s">
        <v>57</v>
      </c>
      <c r="C23" s="13"/>
      <c r="D23" s="13"/>
      <c r="E23" s="13"/>
      <c r="F23" s="13"/>
      <c r="G23" s="13"/>
      <c r="H23" s="14">
        <f>SUM(H21:H22)</f>
        <v>38</v>
      </c>
      <c r="I23" s="14">
        <f>SUM(I21:I22)</f>
        <v>38</v>
      </c>
      <c r="J23" s="14"/>
      <c r="K23" s="14">
        <f t="shared" ref="K23:AS23" si="13">SUM(K21:K22)</f>
        <v>0</v>
      </c>
      <c r="L23" s="14">
        <f t="shared" si="13"/>
        <v>0</v>
      </c>
      <c r="M23" s="14">
        <f t="shared" si="13"/>
        <v>0</v>
      </c>
      <c r="N23" s="14">
        <f t="shared" si="13"/>
        <v>0</v>
      </c>
      <c r="O23" s="14">
        <f t="shared" si="13"/>
        <v>0</v>
      </c>
      <c r="P23" s="14">
        <f t="shared" si="13"/>
        <v>0</v>
      </c>
      <c r="Q23" s="14">
        <f t="shared" si="13"/>
        <v>0</v>
      </c>
      <c r="R23" s="14">
        <f t="shared" si="13"/>
        <v>0</v>
      </c>
      <c r="S23" s="14">
        <f t="shared" si="13"/>
        <v>0</v>
      </c>
      <c r="T23" s="14">
        <f t="shared" si="13"/>
        <v>0</v>
      </c>
      <c r="U23" s="14">
        <f t="shared" si="13"/>
        <v>0</v>
      </c>
      <c r="V23" s="14">
        <f t="shared" si="13"/>
        <v>0</v>
      </c>
      <c r="W23" s="14">
        <f t="shared" si="13"/>
        <v>0</v>
      </c>
      <c r="X23" s="14">
        <f t="shared" si="13"/>
        <v>0</v>
      </c>
      <c r="Y23" s="14">
        <f t="shared" si="13"/>
        <v>0</v>
      </c>
      <c r="Z23" s="14">
        <f t="shared" si="13"/>
        <v>0</v>
      </c>
      <c r="AA23" s="14">
        <f t="shared" si="13"/>
        <v>0</v>
      </c>
      <c r="AB23" s="14">
        <f t="shared" si="13"/>
        <v>0</v>
      </c>
      <c r="AC23" s="14">
        <f t="shared" si="13"/>
        <v>0</v>
      </c>
      <c r="AD23" s="14">
        <f t="shared" si="13"/>
        <v>0</v>
      </c>
      <c r="AE23" s="14">
        <f t="shared" si="13"/>
        <v>0</v>
      </c>
      <c r="AF23" s="14">
        <f t="shared" si="13"/>
        <v>0</v>
      </c>
      <c r="AG23" s="14">
        <f t="shared" si="13"/>
        <v>0</v>
      </c>
      <c r="AH23" s="14">
        <f t="shared" si="13"/>
        <v>0</v>
      </c>
      <c r="AI23" s="14">
        <f t="shared" si="13"/>
        <v>0</v>
      </c>
      <c r="AJ23" s="14">
        <f t="shared" si="13"/>
        <v>0</v>
      </c>
      <c r="AK23" s="14">
        <f t="shared" si="13"/>
        <v>0</v>
      </c>
      <c r="AL23" s="14">
        <f t="shared" si="13"/>
        <v>0</v>
      </c>
      <c r="AM23" s="14">
        <f t="shared" si="13"/>
        <v>0</v>
      </c>
      <c r="AN23" s="14">
        <f t="shared" si="13"/>
        <v>0</v>
      </c>
      <c r="AO23" s="14">
        <f t="shared" si="13"/>
        <v>0</v>
      </c>
      <c r="AP23" s="14">
        <f t="shared" si="13"/>
        <v>0</v>
      </c>
      <c r="AQ23" s="14">
        <f t="shared" si="13"/>
        <v>0</v>
      </c>
      <c r="AR23" s="14">
        <f t="shared" si="13"/>
        <v>0</v>
      </c>
      <c r="AS23" s="14">
        <f t="shared" si="13"/>
        <v>0</v>
      </c>
    </row>
    <row r="24" spans="1:45" x14ac:dyDescent="0.3">
      <c r="A24" s="32">
        <v>45505</v>
      </c>
      <c r="B24" s="1"/>
      <c r="C24" s="33" t="s">
        <v>55</v>
      </c>
      <c r="D24" s="33" t="s">
        <v>50</v>
      </c>
      <c r="E24" s="34">
        <v>24</v>
      </c>
      <c r="F24" s="34"/>
      <c r="G24" s="33" t="s">
        <v>87</v>
      </c>
      <c r="H24" s="35">
        <f>E24</f>
        <v>24</v>
      </c>
      <c r="I24" s="36">
        <f t="shared" ref="I24:I25" si="14">H24-SUM(K24:AS24)</f>
        <v>24</v>
      </c>
      <c r="J24" s="37"/>
      <c r="K24" s="1"/>
      <c r="L24" s="1"/>
      <c r="M24" s="1"/>
      <c r="N24" s="1"/>
      <c r="O24" s="1"/>
      <c r="P24" s="1"/>
      <c r="Q24" s="25"/>
      <c r="R24" s="1"/>
      <c r="S24" s="25"/>
      <c r="T24" s="25"/>
      <c r="U24" s="1"/>
      <c r="V24" s="40"/>
      <c r="W24" s="40"/>
      <c r="X24" s="40"/>
      <c r="Y24" s="40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25"/>
      <c r="AK24" s="1"/>
      <c r="AL24" s="1"/>
      <c r="AM24" s="1"/>
      <c r="AN24" s="1"/>
      <c r="AO24" s="1"/>
      <c r="AP24" s="1"/>
      <c r="AQ24" s="1"/>
      <c r="AR24" s="42"/>
      <c r="AS24" s="42"/>
    </row>
    <row r="25" spans="1:45" x14ac:dyDescent="0.3">
      <c r="A25" s="32">
        <v>45505</v>
      </c>
      <c r="B25" s="1"/>
      <c r="C25" s="33" t="s">
        <v>56</v>
      </c>
      <c r="D25" s="33" t="s">
        <v>50</v>
      </c>
      <c r="E25" s="34">
        <v>14</v>
      </c>
      <c r="F25" s="34"/>
      <c r="G25" s="33" t="s">
        <v>87</v>
      </c>
      <c r="H25" s="35">
        <f>E25</f>
        <v>14</v>
      </c>
      <c r="I25" s="36">
        <f t="shared" si="14"/>
        <v>14</v>
      </c>
      <c r="J25" s="37"/>
      <c r="K25" s="1"/>
      <c r="L25" s="1"/>
      <c r="M25" s="1"/>
      <c r="N25" s="1"/>
      <c r="O25" s="1"/>
      <c r="P25" s="1"/>
      <c r="Q25" s="25"/>
      <c r="R25" s="1"/>
      <c r="S25" s="25"/>
      <c r="T25" s="25"/>
      <c r="U25" s="1"/>
      <c r="V25" s="40"/>
      <c r="W25" s="40"/>
      <c r="X25" s="40"/>
      <c r="Y25" s="4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25"/>
      <c r="AP25" s="1"/>
      <c r="AQ25" s="1"/>
      <c r="AR25" s="42"/>
      <c r="AS25" s="42"/>
    </row>
    <row r="26" spans="1:45" x14ac:dyDescent="0.3">
      <c r="A26" s="56">
        <v>45505</v>
      </c>
      <c r="B26" s="13" t="s">
        <v>57</v>
      </c>
      <c r="C26" s="13"/>
      <c r="D26" s="13"/>
      <c r="E26" s="13"/>
      <c r="F26" s="13"/>
      <c r="G26" s="13"/>
      <c r="H26" s="14">
        <f>SUM(H24:H25)</f>
        <v>38</v>
      </c>
      <c r="I26" s="14">
        <f>SUM(I24:I25)</f>
        <v>38</v>
      </c>
      <c r="J26" s="14"/>
      <c r="K26" s="14">
        <f t="shared" ref="K26:AS26" si="15">SUM(K24:K25)</f>
        <v>0</v>
      </c>
      <c r="L26" s="14">
        <f t="shared" si="15"/>
        <v>0</v>
      </c>
      <c r="M26" s="14">
        <f t="shared" si="15"/>
        <v>0</v>
      </c>
      <c r="N26" s="14">
        <f t="shared" si="15"/>
        <v>0</v>
      </c>
      <c r="O26" s="14">
        <f t="shared" si="15"/>
        <v>0</v>
      </c>
      <c r="P26" s="14">
        <f t="shared" si="15"/>
        <v>0</v>
      </c>
      <c r="Q26" s="14">
        <f t="shared" si="15"/>
        <v>0</v>
      </c>
      <c r="R26" s="14">
        <f t="shared" si="15"/>
        <v>0</v>
      </c>
      <c r="S26" s="14">
        <f t="shared" si="15"/>
        <v>0</v>
      </c>
      <c r="T26" s="14">
        <f t="shared" si="15"/>
        <v>0</v>
      </c>
      <c r="U26" s="14">
        <f t="shared" si="15"/>
        <v>0</v>
      </c>
      <c r="V26" s="14">
        <f t="shared" si="15"/>
        <v>0</v>
      </c>
      <c r="W26" s="14">
        <f t="shared" si="15"/>
        <v>0</v>
      </c>
      <c r="X26" s="14">
        <f t="shared" si="15"/>
        <v>0</v>
      </c>
      <c r="Y26" s="14">
        <f t="shared" si="15"/>
        <v>0</v>
      </c>
      <c r="Z26" s="14">
        <f t="shared" si="15"/>
        <v>0</v>
      </c>
      <c r="AA26" s="14">
        <f t="shared" si="15"/>
        <v>0</v>
      </c>
      <c r="AB26" s="14">
        <f t="shared" si="15"/>
        <v>0</v>
      </c>
      <c r="AC26" s="14">
        <f t="shared" si="15"/>
        <v>0</v>
      </c>
      <c r="AD26" s="14">
        <f t="shared" si="15"/>
        <v>0</v>
      </c>
      <c r="AE26" s="14">
        <f t="shared" si="15"/>
        <v>0</v>
      </c>
      <c r="AF26" s="14">
        <f t="shared" si="15"/>
        <v>0</v>
      </c>
      <c r="AG26" s="14">
        <f t="shared" si="15"/>
        <v>0</v>
      </c>
      <c r="AH26" s="14">
        <f t="shared" si="15"/>
        <v>0</v>
      </c>
      <c r="AI26" s="14">
        <f t="shared" si="15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P26" s="14">
        <f t="shared" si="15"/>
        <v>0</v>
      </c>
      <c r="AQ26" s="14">
        <f t="shared" si="15"/>
        <v>0</v>
      </c>
      <c r="AR26" s="14">
        <f t="shared" si="15"/>
        <v>0</v>
      </c>
      <c r="AS26" s="14">
        <f t="shared" si="15"/>
        <v>0</v>
      </c>
    </row>
    <row r="27" spans="1:45" x14ac:dyDescent="0.3">
      <c r="A27" s="32">
        <v>45536</v>
      </c>
      <c r="B27" s="1"/>
      <c r="C27" s="33" t="s">
        <v>55</v>
      </c>
      <c r="D27" s="33" t="s">
        <v>50</v>
      </c>
      <c r="E27" s="34">
        <v>24</v>
      </c>
      <c r="F27" s="34"/>
      <c r="G27" s="33" t="s">
        <v>88</v>
      </c>
      <c r="H27" s="35">
        <f>E27</f>
        <v>24</v>
      </c>
      <c r="I27" s="36">
        <f t="shared" ref="I27:I28" si="16">H27-SUM(K27:AS27)</f>
        <v>24</v>
      </c>
      <c r="J27" s="37"/>
      <c r="K27" s="1"/>
      <c r="L27" s="1"/>
      <c r="M27" s="1"/>
      <c r="N27" s="1"/>
      <c r="O27" s="1"/>
      <c r="P27" s="1"/>
      <c r="Q27" s="25"/>
      <c r="R27" s="1"/>
      <c r="S27" s="25"/>
      <c r="T27" s="25"/>
      <c r="U27" s="1"/>
      <c r="V27" s="40"/>
      <c r="W27" s="40"/>
      <c r="X27" s="40"/>
      <c r="Y27" s="40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25"/>
      <c r="AK27" s="1"/>
      <c r="AL27" s="1"/>
      <c r="AM27" s="1"/>
      <c r="AN27" s="1"/>
      <c r="AO27" s="1"/>
      <c r="AP27" s="1"/>
      <c r="AQ27" s="1"/>
      <c r="AR27" s="42"/>
      <c r="AS27" s="42"/>
    </row>
    <row r="28" spans="1:45" x14ac:dyDescent="0.3">
      <c r="A28" s="32">
        <v>45536</v>
      </c>
      <c r="B28" s="1"/>
      <c r="C28" s="33" t="s">
        <v>56</v>
      </c>
      <c r="D28" s="33" t="s">
        <v>50</v>
      </c>
      <c r="E28" s="34">
        <v>14</v>
      </c>
      <c r="F28" s="34"/>
      <c r="G28" s="33" t="s">
        <v>88</v>
      </c>
      <c r="H28" s="35">
        <f>E28</f>
        <v>14</v>
      </c>
      <c r="I28" s="36">
        <f t="shared" si="16"/>
        <v>14</v>
      </c>
      <c r="J28" s="37"/>
      <c r="K28" s="1"/>
      <c r="L28" s="1"/>
      <c r="M28" s="1"/>
      <c r="N28" s="1"/>
      <c r="O28" s="1"/>
      <c r="P28" s="1"/>
      <c r="Q28" s="25"/>
      <c r="R28" s="1"/>
      <c r="S28" s="25"/>
      <c r="T28" s="25"/>
      <c r="U28" s="1"/>
      <c r="V28" s="40"/>
      <c r="W28" s="40"/>
      <c r="X28" s="40"/>
      <c r="Y28" s="40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25"/>
      <c r="AP28" s="1"/>
      <c r="AQ28" s="1"/>
      <c r="AR28" s="42"/>
      <c r="AS28" s="42"/>
    </row>
    <row r="29" spans="1:45" x14ac:dyDescent="0.3">
      <c r="A29" s="56">
        <v>45536</v>
      </c>
      <c r="B29" s="13" t="s">
        <v>57</v>
      </c>
      <c r="C29" s="13"/>
      <c r="D29" s="13"/>
      <c r="E29" s="13"/>
      <c r="F29" s="13"/>
      <c r="G29" s="13"/>
      <c r="H29" s="14">
        <f>SUM(H27:H28)</f>
        <v>38</v>
      </c>
      <c r="I29" s="14">
        <f>SUM(I27:I28)</f>
        <v>38</v>
      </c>
      <c r="J29" s="14"/>
      <c r="K29" s="14">
        <f t="shared" ref="K29:AS29" si="17">SUM(K27:K28)</f>
        <v>0</v>
      </c>
      <c r="L29" s="14">
        <f t="shared" si="17"/>
        <v>0</v>
      </c>
      <c r="M29" s="14">
        <f t="shared" si="17"/>
        <v>0</v>
      </c>
      <c r="N29" s="14">
        <f t="shared" si="17"/>
        <v>0</v>
      </c>
      <c r="O29" s="14">
        <f t="shared" si="17"/>
        <v>0</v>
      </c>
      <c r="P29" s="14">
        <f t="shared" si="17"/>
        <v>0</v>
      </c>
      <c r="Q29" s="14">
        <f t="shared" si="17"/>
        <v>0</v>
      </c>
      <c r="R29" s="14">
        <f t="shared" si="17"/>
        <v>0</v>
      </c>
      <c r="S29" s="14">
        <f t="shared" si="17"/>
        <v>0</v>
      </c>
      <c r="T29" s="14">
        <f t="shared" si="17"/>
        <v>0</v>
      </c>
      <c r="U29" s="14">
        <f t="shared" si="17"/>
        <v>0</v>
      </c>
      <c r="V29" s="14">
        <f t="shared" si="17"/>
        <v>0</v>
      </c>
      <c r="W29" s="14">
        <f t="shared" si="17"/>
        <v>0</v>
      </c>
      <c r="X29" s="14">
        <f t="shared" si="17"/>
        <v>0</v>
      </c>
      <c r="Y29" s="14">
        <f t="shared" si="17"/>
        <v>0</v>
      </c>
      <c r="Z29" s="14">
        <f t="shared" si="17"/>
        <v>0</v>
      </c>
      <c r="AA29" s="14">
        <f t="shared" si="17"/>
        <v>0</v>
      </c>
      <c r="AB29" s="14">
        <f t="shared" si="17"/>
        <v>0</v>
      </c>
      <c r="AC29" s="14">
        <f t="shared" si="17"/>
        <v>0</v>
      </c>
      <c r="AD29" s="14">
        <f t="shared" si="17"/>
        <v>0</v>
      </c>
      <c r="AE29" s="14">
        <f t="shared" si="17"/>
        <v>0</v>
      </c>
      <c r="AF29" s="14">
        <f t="shared" si="17"/>
        <v>0</v>
      </c>
      <c r="AG29" s="14">
        <f t="shared" si="17"/>
        <v>0</v>
      </c>
      <c r="AH29" s="14">
        <f t="shared" si="17"/>
        <v>0</v>
      </c>
      <c r="AI29" s="14">
        <f t="shared" si="17"/>
        <v>0</v>
      </c>
      <c r="AJ29" s="14">
        <f t="shared" si="17"/>
        <v>0</v>
      </c>
      <c r="AK29" s="14">
        <f t="shared" si="17"/>
        <v>0</v>
      </c>
      <c r="AL29" s="14">
        <f t="shared" si="17"/>
        <v>0</v>
      </c>
      <c r="AM29" s="14">
        <f t="shared" si="17"/>
        <v>0</v>
      </c>
      <c r="AN29" s="14">
        <f t="shared" si="17"/>
        <v>0</v>
      </c>
      <c r="AO29" s="14">
        <f t="shared" si="17"/>
        <v>0</v>
      </c>
      <c r="AP29" s="14">
        <f t="shared" si="17"/>
        <v>0</v>
      </c>
      <c r="AQ29" s="14">
        <f t="shared" si="17"/>
        <v>0</v>
      </c>
      <c r="AR29" s="14">
        <f t="shared" si="17"/>
        <v>0</v>
      </c>
      <c r="AS29" s="14">
        <f t="shared" si="17"/>
        <v>0</v>
      </c>
    </row>
    <row r="30" spans="1:45" x14ac:dyDescent="0.3">
      <c r="A30" s="32">
        <v>45566</v>
      </c>
      <c r="B30" s="1"/>
      <c r="C30" s="33" t="s">
        <v>55</v>
      </c>
      <c r="D30" s="33" t="s">
        <v>50</v>
      </c>
      <c r="E30" s="34">
        <v>24</v>
      </c>
      <c r="F30" s="34"/>
      <c r="G30" s="33" t="s">
        <v>89</v>
      </c>
      <c r="H30" s="35">
        <f>E30</f>
        <v>24</v>
      </c>
      <c r="I30" s="36">
        <f t="shared" ref="I30:I31" si="18">H30-SUM(K30:AS30)</f>
        <v>24</v>
      </c>
      <c r="J30" s="37"/>
      <c r="K30" s="1"/>
      <c r="L30" s="1"/>
      <c r="M30" s="1"/>
      <c r="N30" s="1"/>
      <c r="O30" s="1"/>
      <c r="P30" s="1"/>
      <c r="Q30" s="25"/>
      <c r="R30" s="1"/>
      <c r="S30" s="25"/>
      <c r="T30" s="25"/>
      <c r="U30" s="1"/>
      <c r="V30" s="40"/>
      <c r="W30" s="40"/>
      <c r="X30" s="40"/>
      <c r="Y30" s="40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25"/>
      <c r="AK30" s="1"/>
      <c r="AL30" s="1"/>
      <c r="AM30" s="1"/>
      <c r="AN30" s="1"/>
      <c r="AO30" s="1"/>
      <c r="AP30" s="1"/>
      <c r="AQ30" s="1"/>
      <c r="AR30" s="42"/>
      <c r="AS30" s="42"/>
    </row>
    <row r="31" spans="1:45" x14ac:dyDescent="0.3">
      <c r="A31" s="32">
        <v>45566</v>
      </c>
      <c r="B31" s="1"/>
      <c r="C31" s="33" t="s">
        <v>56</v>
      </c>
      <c r="D31" s="33" t="s">
        <v>50</v>
      </c>
      <c r="E31" s="34">
        <v>14</v>
      </c>
      <c r="F31" s="34"/>
      <c r="G31" s="33" t="s">
        <v>89</v>
      </c>
      <c r="H31" s="35">
        <f>E31</f>
        <v>14</v>
      </c>
      <c r="I31" s="36">
        <f t="shared" si="18"/>
        <v>14</v>
      </c>
      <c r="J31" s="37"/>
      <c r="K31" s="1"/>
      <c r="L31" s="1"/>
      <c r="M31" s="1"/>
      <c r="N31" s="1"/>
      <c r="O31" s="1"/>
      <c r="P31" s="1"/>
      <c r="Q31" s="25"/>
      <c r="R31" s="1"/>
      <c r="S31" s="25"/>
      <c r="T31" s="25"/>
      <c r="U31" s="1"/>
      <c r="V31" s="40"/>
      <c r="W31" s="40"/>
      <c r="X31" s="40"/>
      <c r="Y31" s="40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5"/>
      <c r="AP31" s="1"/>
      <c r="AQ31" s="1"/>
      <c r="AR31" s="42"/>
      <c r="AS31" s="42"/>
    </row>
    <row r="32" spans="1:45" x14ac:dyDescent="0.3">
      <c r="A32" s="56">
        <v>45566</v>
      </c>
      <c r="B32" s="13" t="s">
        <v>57</v>
      </c>
      <c r="C32" s="13"/>
      <c r="D32" s="13"/>
      <c r="E32" s="13"/>
      <c r="F32" s="13"/>
      <c r="G32" s="13"/>
      <c r="H32" s="14">
        <f>SUM(H30:H31)</f>
        <v>38</v>
      </c>
      <c r="I32" s="14">
        <f>SUM(I30:I31)</f>
        <v>38</v>
      </c>
      <c r="J32" s="14"/>
      <c r="K32" s="14">
        <f t="shared" ref="K32:AS32" si="19">SUM(K30:K31)</f>
        <v>0</v>
      </c>
      <c r="L32" s="14">
        <f t="shared" si="19"/>
        <v>0</v>
      </c>
      <c r="M32" s="14">
        <f t="shared" si="19"/>
        <v>0</v>
      </c>
      <c r="N32" s="14">
        <f t="shared" si="19"/>
        <v>0</v>
      </c>
      <c r="O32" s="14">
        <f t="shared" si="19"/>
        <v>0</v>
      </c>
      <c r="P32" s="14">
        <f t="shared" si="19"/>
        <v>0</v>
      </c>
      <c r="Q32" s="14">
        <f t="shared" si="19"/>
        <v>0</v>
      </c>
      <c r="R32" s="14">
        <f t="shared" si="19"/>
        <v>0</v>
      </c>
      <c r="S32" s="14">
        <f t="shared" si="19"/>
        <v>0</v>
      </c>
      <c r="T32" s="14">
        <f t="shared" si="19"/>
        <v>0</v>
      </c>
      <c r="U32" s="14">
        <f t="shared" si="19"/>
        <v>0</v>
      </c>
      <c r="V32" s="14">
        <f t="shared" si="19"/>
        <v>0</v>
      </c>
      <c r="W32" s="14">
        <f t="shared" si="19"/>
        <v>0</v>
      </c>
      <c r="X32" s="14">
        <f t="shared" si="19"/>
        <v>0</v>
      </c>
      <c r="Y32" s="14">
        <f t="shared" si="19"/>
        <v>0</v>
      </c>
      <c r="Z32" s="14">
        <f t="shared" si="19"/>
        <v>0</v>
      </c>
      <c r="AA32" s="14">
        <f t="shared" si="19"/>
        <v>0</v>
      </c>
      <c r="AB32" s="14">
        <f t="shared" si="19"/>
        <v>0</v>
      </c>
      <c r="AC32" s="14">
        <f t="shared" si="19"/>
        <v>0</v>
      </c>
      <c r="AD32" s="14">
        <f t="shared" si="19"/>
        <v>0</v>
      </c>
      <c r="AE32" s="14">
        <f t="shared" si="19"/>
        <v>0</v>
      </c>
      <c r="AF32" s="14">
        <f t="shared" si="19"/>
        <v>0</v>
      </c>
      <c r="AG32" s="14">
        <f t="shared" si="19"/>
        <v>0</v>
      </c>
      <c r="AH32" s="14">
        <f t="shared" si="19"/>
        <v>0</v>
      </c>
      <c r="AI32" s="14">
        <f t="shared" si="19"/>
        <v>0</v>
      </c>
      <c r="AJ32" s="14">
        <f t="shared" si="19"/>
        <v>0</v>
      </c>
      <c r="AK32" s="14">
        <f t="shared" si="19"/>
        <v>0</v>
      </c>
      <c r="AL32" s="14">
        <f t="shared" si="19"/>
        <v>0</v>
      </c>
      <c r="AM32" s="14">
        <f t="shared" si="19"/>
        <v>0</v>
      </c>
      <c r="AN32" s="14">
        <f t="shared" si="19"/>
        <v>0</v>
      </c>
      <c r="AO32" s="14">
        <f t="shared" si="19"/>
        <v>0</v>
      </c>
      <c r="AP32" s="14">
        <f t="shared" si="19"/>
        <v>0</v>
      </c>
      <c r="AQ32" s="14">
        <f t="shared" si="19"/>
        <v>0</v>
      </c>
      <c r="AR32" s="14">
        <f t="shared" si="19"/>
        <v>0</v>
      </c>
      <c r="AS32" s="14">
        <f t="shared" si="19"/>
        <v>0</v>
      </c>
    </row>
    <row r="33" spans="1:45" x14ac:dyDescent="0.3">
      <c r="A33" s="32">
        <v>45597</v>
      </c>
      <c r="B33" s="1"/>
      <c r="C33" s="33" t="s">
        <v>55</v>
      </c>
      <c r="D33" s="33" t="s">
        <v>50</v>
      </c>
      <c r="E33" s="34">
        <v>24</v>
      </c>
      <c r="F33" s="34"/>
      <c r="G33" s="33" t="s">
        <v>90</v>
      </c>
      <c r="H33" s="35">
        <f>E33</f>
        <v>24</v>
      </c>
      <c r="I33" s="36">
        <f t="shared" ref="I33:I34" si="20">H33-SUM(K33:AS33)</f>
        <v>24</v>
      </c>
      <c r="J33" s="37"/>
      <c r="K33" s="1"/>
      <c r="L33" s="1"/>
      <c r="M33" s="1"/>
      <c r="N33" s="1"/>
      <c r="O33" s="1"/>
      <c r="P33" s="1"/>
      <c r="Q33" s="25"/>
      <c r="R33" s="1"/>
      <c r="S33" s="25"/>
      <c r="T33" s="25"/>
      <c r="U33" s="1"/>
      <c r="V33" s="40"/>
      <c r="W33" s="40"/>
      <c r="X33" s="40"/>
      <c r="Y33" s="4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25"/>
      <c r="AK33" s="1"/>
      <c r="AL33" s="1"/>
      <c r="AM33" s="1"/>
      <c r="AN33" s="1"/>
      <c r="AO33" s="1"/>
      <c r="AP33" s="1"/>
      <c r="AQ33" s="1"/>
      <c r="AR33" s="42"/>
      <c r="AS33" s="42"/>
    </row>
    <row r="34" spans="1:45" x14ac:dyDescent="0.3">
      <c r="A34" s="32">
        <v>45597</v>
      </c>
      <c r="B34" s="1"/>
      <c r="C34" s="33" t="s">
        <v>56</v>
      </c>
      <c r="D34" s="33" t="s">
        <v>50</v>
      </c>
      <c r="E34" s="34">
        <v>14</v>
      </c>
      <c r="F34" s="34"/>
      <c r="G34" s="33" t="s">
        <v>90</v>
      </c>
      <c r="H34" s="35">
        <f>E34</f>
        <v>14</v>
      </c>
      <c r="I34" s="36">
        <f t="shared" si="20"/>
        <v>14</v>
      </c>
      <c r="J34" s="37"/>
      <c r="K34" s="1"/>
      <c r="L34" s="1"/>
      <c r="M34" s="1"/>
      <c r="N34" s="1"/>
      <c r="O34" s="1"/>
      <c r="P34" s="1"/>
      <c r="Q34" s="25"/>
      <c r="R34" s="1"/>
      <c r="S34" s="25"/>
      <c r="T34" s="25"/>
      <c r="U34" s="1"/>
      <c r="V34" s="40"/>
      <c r="W34" s="40"/>
      <c r="X34" s="40"/>
      <c r="Y34" s="40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5"/>
      <c r="AP34" s="1"/>
      <c r="AQ34" s="1"/>
      <c r="AR34" s="42"/>
      <c r="AS34" s="42"/>
    </row>
    <row r="35" spans="1:45" x14ac:dyDescent="0.3">
      <c r="A35" s="56">
        <v>45597</v>
      </c>
      <c r="B35" s="13" t="s">
        <v>57</v>
      </c>
      <c r="C35" s="13"/>
      <c r="D35" s="13"/>
      <c r="E35" s="13"/>
      <c r="F35" s="13"/>
      <c r="G35" s="13"/>
      <c r="H35" s="14">
        <f>SUM(H33:H34)</f>
        <v>38</v>
      </c>
      <c r="I35" s="14">
        <f>SUM(I33:I34)</f>
        <v>38</v>
      </c>
      <c r="J35" s="14"/>
      <c r="K35" s="14">
        <f t="shared" ref="K35:AS35" si="21">SUM(K33:K34)</f>
        <v>0</v>
      </c>
      <c r="L35" s="14">
        <f t="shared" si="21"/>
        <v>0</v>
      </c>
      <c r="M35" s="14">
        <f t="shared" si="21"/>
        <v>0</v>
      </c>
      <c r="N35" s="14">
        <f t="shared" si="21"/>
        <v>0</v>
      </c>
      <c r="O35" s="14">
        <f t="shared" si="21"/>
        <v>0</v>
      </c>
      <c r="P35" s="14">
        <f t="shared" si="21"/>
        <v>0</v>
      </c>
      <c r="Q35" s="14">
        <f t="shared" si="21"/>
        <v>0</v>
      </c>
      <c r="R35" s="14">
        <f t="shared" si="21"/>
        <v>0</v>
      </c>
      <c r="S35" s="14">
        <f t="shared" si="21"/>
        <v>0</v>
      </c>
      <c r="T35" s="14">
        <f t="shared" si="21"/>
        <v>0</v>
      </c>
      <c r="U35" s="14">
        <f t="shared" si="21"/>
        <v>0</v>
      </c>
      <c r="V35" s="14">
        <f t="shared" si="21"/>
        <v>0</v>
      </c>
      <c r="W35" s="14">
        <f t="shared" si="21"/>
        <v>0</v>
      </c>
      <c r="X35" s="14">
        <f t="shared" si="21"/>
        <v>0</v>
      </c>
      <c r="Y35" s="14">
        <f t="shared" si="21"/>
        <v>0</v>
      </c>
      <c r="Z35" s="14">
        <f t="shared" si="21"/>
        <v>0</v>
      </c>
      <c r="AA35" s="14">
        <f t="shared" si="21"/>
        <v>0</v>
      </c>
      <c r="AB35" s="14">
        <f t="shared" si="21"/>
        <v>0</v>
      </c>
      <c r="AC35" s="14">
        <f t="shared" si="21"/>
        <v>0</v>
      </c>
      <c r="AD35" s="14">
        <f t="shared" si="21"/>
        <v>0</v>
      </c>
      <c r="AE35" s="14">
        <f t="shared" si="21"/>
        <v>0</v>
      </c>
      <c r="AF35" s="14">
        <f t="shared" si="21"/>
        <v>0</v>
      </c>
      <c r="AG35" s="14">
        <f t="shared" si="21"/>
        <v>0</v>
      </c>
      <c r="AH35" s="14">
        <f t="shared" si="21"/>
        <v>0</v>
      </c>
      <c r="AI35" s="14">
        <f t="shared" si="21"/>
        <v>0</v>
      </c>
      <c r="AJ35" s="14">
        <f t="shared" si="21"/>
        <v>0</v>
      </c>
      <c r="AK35" s="14">
        <f t="shared" si="21"/>
        <v>0</v>
      </c>
      <c r="AL35" s="14">
        <f t="shared" si="21"/>
        <v>0</v>
      </c>
      <c r="AM35" s="14">
        <f t="shared" si="21"/>
        <v>0</v>
      </c>
      <c r="AN35" s="14">
        <f t="shared" si="21"/>
        <v>0</v>
      </c>
      <c r="AO35" s="14">
        <f t="shared" si="21"/>
        <v>0</v>
      </c>
      <c r="AP35" s="14">
        <f t="shared" si="21"/>
        <v>0</v>
      </c>
      <c r="AQ35" s="14">
        <f t="shared" si="21"/>
        <v>0</v>
      </c>
      <c r="AR35" s="14">
        <f t="shared" si="21"/>
        <v>0</v>
      </c>
      <c r="AS35" s="14">
        <f t="shared" si="21"/>
        <v>0</v>
      </c>
    </row>
    <row r="36" spans="1:45" x14ac:dyDescent="0.3">
      <c r="A36" s="32">
        <v>45627</v>
      </c>
      <c r="B36" s="1"/>
      <c r="C36" s="33" t="s">
        <v>55</v>
      </c>
      <c r="D36" s="33" t="s">
        <v>50</v>
      </c>
      <c r="E36" s="34">
        <v>24</v>
      </c>
      <c r="F36" s="34"/>
      <c r="G36" s="33" t="s">
        <v>91</v>
      </c>
      <c r="H36" s="35">
        <f>E36</f>
        <v>24</v>
      </c>
      <c r="I36" s="36">
        <f t="shared" ref="I36:I37" si="22">H36-SUM(K36:AS36)</f>
        <v>24</v>
      </c>
      <c r="J36" s="3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25"/>
      <c r="AK36" s="1"/>
      <c r="AL36" s="1"/>
      <c r="AM36" s="1"/>
      <c r="AN36" s="1"/>
      <c r="AO36" s="1"/>
      <c r="AP36" s="1"/>
      <c r="AQ36" s="1"/>
      <c r="AR36" s="42"/>
      <c r="AS36" s="42"/>
    </row>
    <row r="37" spans="1:45" x14ac:dyDescent="0.3">
      <c r="A37" s="32">
        <v>45627</v>
      </c>
      <c r="B37" s="1"/>
      <c r="C37" s="33" t="s">
        <v>56</v>
      </c>
      <c r="D37" s="33" t="s">
        <v>50</v>
      </c>
      <c r="E37" s="34">
        <v>14</v>
      </c>
      <c r="F37" s="34"/>
      <c r="G37" s="33" t="s">
        <v>91</v>
      </c>
      <c r="H37" s="35">
        <f>E37</f>
        <v>14</v>
      </c>
      <c r="I37" s="36">
        <f t="shared" si="22"/>
        <v>14</v>
      </c>
      <c r="J37" s="3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5"/>
      <c r="AP37" s="1"/>
      <c r="AQ37" s="1"/>
      <c r="AR37" s="42"/>
      <c r="AS37" s="42"/>
    </row>
    <row r="38" spans="1:45" x14ac:dyDescent="0.3">
      <c r="A38" s="56">
        <v>45627</v>
      </c>
      <c r="B38" s="13" t="s">
        <v>57</v>
      </c>
      <c r="C38" s="13"/>
      <c r="D38" s="13"/>
      <c r="E38" s="13"/>
      <c r="F38" s="13"/>
      <c r="G38" s="13"/>
      <c r="H38" s="14">
        <f>SUM(H36:H37)</f>
        <v>38</v>
      </c>
      <c r="I38" s="14">
        <f>SUM(I36:I37)</f>
        <v>38</v>
      </c>
      <c r="J38" s="14"/>
      <c r="K38" s="14">
        <f t="shared" ref="K38:AS38" si="23">SUM(K36:K37)</f>
        <v>0</v>
      </c>
      <c r="L38" s="14">
        <f t="shared" si="23"/>
        <v>0</v>
      </c>
      <c r="M38" s="14">
        <f t="shared" si="23"/>
        <v>0</v>
      </c>
      <c r="N38" s="14">
        <f t="shared" si="23"/>
        <v>0</v>
      </c>
      <c r="O38" s="14">
        <f t="shared" si="23"/>
        <v>0</v>
      </c>
      <c r="P38" s="14">
        <f t="shared" si="23"/>
        <v>0</v>
      </c>
      <c r="Q38" s="14">
        <f t="shared" si="23"/>
        <v>0</v>
      </c>
      <c r="R38" s="14">
        <f t="shared" si="23"/>
        <v>0</v>
      </c>
      <c r="S38" s="14">
        <f t="shared" si="23"/>
        <v>0</v>
      </c>
      <c r="T38" s="14">
        <f t="shared" si="23"/>
        <v>0</v>
      </c>
      <c r="U38" s="14">
        <f t="shared" si="23"/>
        <v>0</v>
      </c>
      <c r="V38" s="14">
        <f t="shared" si="23"/>
        <v>0</v>
      </c>
      <c r="W38" s="14">
        <f t="shared" si="23"/>
        <v>0</v>
      </c>
      <c r="X38" s="14">
        <f t="shared" si="23"/>
        <v>0</v>
      </c>
      <c r="Y38" s="14">
        <f t="shared" si="23"/>
        <v>0</v>
      </c>
      <c r="Z38" s="14">
        <f t="shared" si="23"/>
        <v>0</v>
      </c>
      <c r="AA38" s="14">
        <f t="shared" si="23"/>
        <v>0</v>
      </c>
      <c r="AB38" s="14">
        <f t="shared" si="23"/>
        <v>0</v>
      </c>
      <c r="AC38" s="14">
        <f t="shared" si="23"/>
        <v>0</v>
      </c>
      <c r="AD38" s="14">
        <f t="shared" si="23"/>
        <v>0</v>
      </c>
      <c r="AE38" s="14">
        <f t="shared" si="23"/>
        <v>0</v>
      </c>
      <c r="AF38" s="14">
        <f t="shared" si="23"/>
        <v>0</v>
      </c>
      <c r="AG38" s="14">
        <f t="shared" si="23"/>
        <v>0</v>
      </c>
      <c r="AH38" s="14">
        <f t="shared" si="23"/>
        <v>0</v>
      </c>
      <c r="AI38" s="14">
        <f t="shared" si="23"/>
        <v>0</v>
      </c>
      <c r="AJ38" s="14">
        <f t="shared" si="23"/>
        <v>0</v>
      </c>
      <c r="AK38" s="14">
        <f t="shared" si="23"/>
        <v>0</v>
      </c>
      <c r="AL38" s="14">
        <f t="shared" si="23"/>
        <v>0</v>
      </c>
      <c r="AM38" s="14">
        <f t="shared" si="23"/>
        <v>0</v>
      </c>
      <c r="AN38" s="14">
        <f t="shared" si="23"/>
        <v>0</v>
      </c>
      <c r="AO38" s="14">
        <f t="shared" si="23"/>
        <v>0</v>
      </c>
      <c r="AP38" s="14">
        <f t="shared" si="23"/>
        <v>0</v>
      </c>
      <c r="AQ38" s="14">
        <f t="shared" si="23"/>
        <v>0</v>
      </c>
      <c r="AR38" s="14">
        <f t="shared" si="23"/>
        <v>0</v>
      </c>
      <c r="AS38" s="14">
        <f t="shared" si="23"/>
        <v>0</v>
      </c>
    </row>
  </sheetData>
  <autoFilter ref="A2:AS38" xr:uid="{A8D3E9A9-514E-4262-B93A-789A2723EA54}"/>
  <conditionalFormatting sqref="I3:I4 I6:I7 I9:I10 I12:I13 I15:I16 I18:I19 I21:I22 I24:I25 I27:I28 I30:I31 I33:I34 I36:I37">
    <cfRule type="cellIs" dxfId="1" priority="29" operator="greaterThan">
      <formula>0</formula>
    </cfRule>
    <cfRule type="cellIs" dxfId="0" priority="30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WD</vt:lpstr>
      <vt:lpstr>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 Halamish</dc:creator>
  <cp:lastModifiedBy>almog haviv</cp:lastModifiedBy>
  <dcterms:created xsi:type="dcterms:W3CDTF">2024-02-13T15:01:40Z</dcterms:created>
  <dcterms:modified xsi:type="dcterms:W3CDTF">2024-06-18T06:19:01Z</dcterms:modified>
</cp:coreProperties>
</file>