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slicers/slicer2.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chris\Pictures\Documents\College 2024\E-Unit\Task E6 EXAM FILES\"/>
    </mc:Choice>
  </mc:AlternateContent>
  <xr:revisionPtr revIDLastSave="0" documentId="13_ncr:1_{F22AC23C-CD6B-4FCF-A1B2-B8CC1CE3D03F}" xr6:coauthVersionLast="47" xr6:coauthVersionMax="47" xr10:uidLastSave="{00000000-0000-0000-0000-000000000000}"/>
  <bookViews>
    <workbookView xWindow="-120" yWindow="480" windowWidth="29040" windowHeight="15840" xr2:uid="{2D8BA948-9842-4D4B-ADA2-4F7599CAE0A0}"/>
  </bookViews>
  <sheets>
    <sheet name="Sheet2" sheetId="4" r:id="rId1"/>
    <sheet name="Task E6 EXAM FILES" sheetId="2" r:id="rId2"/>
    <sheet name="Sheet1" sheetId="18" r:id="rId3"/>
    <sheet name="Sheet4" sheetId="17" r:id="rId4"/>
    <sheet name="Sheet3" sheetId="19" r:id="rId5"/>
    <sheet name="Sheet6" sheetId="21" r:id="rId6"/>
    <sheet name="Sheet5" sheetId="20" r:id="rId7"/>
    <sheet name="Sheet7" sheetId="22" r:id="rId8"/>
  </sheets>
  <definedNames>
    <definedName name="ExternalData_1" localSheetId="1" hidden="1">'Task E6 EXAM FILES'!$A$1:$F$1238</definedName>
    <definedName name="NativeTimeline_Date">#N/A</definedName>
    <definedName name="Slicer_Commission">#N/A</definedName>
    <definedName name="Slicer_Date">#N/A</definedName>
    <definedName name="Slicer_Item">#N/A</definedName>
    <definedName name="Slicer_Price">#N/A</definedName>
    <definedName name="Slicer_Price_Commision">#N/A</definedName>
    <definedName name="Slicer_Price_Commision1">#N/A</definedName>
    <definedName name="Slicer_Quantity">#N/A</definedName>
    <definedName name="Slicer_Sales_Rep">#N/A</definedName>
    <definedName name="Slicer_Sales_Rep1">#N/A</definedName>
  </definedNames>
  <calcPr calcId="191029"/>
  <pivotCaches>
    <pivotCache cacheId="11"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46BE6895-7355-4a93-B00E-2C351335B9C9}">
      <x15:slicerCaches xmlns:x14="http://schemas.microsoft.com/office/spreadsheetml/2009/9/main">
        <x14:slicerCache r:id="rId14"/>
        <x14:slicerCache r:id="rId15"/>
        <x14:slicerCache r:id="rId16"/>
        <x14:slicerCache r:id="rId17"/>
        <x14:slicerCache r:id="rId18"/>
        <x14:slicerCache r:id="rId19"/>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2" l="1"/>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G1001" i="2"/>
  <c r="G1002" i="2"/>
  <c r="G1003" i="2"/>
  <c r="G1004" i="2"/>
  <c r="G1005" i="2"/>
  <c r="G1006" i="2"/>
  <c r="G1007" i="2"/>
  <c r="G1008" i="2"/>
  <c r="G1009" i="2"/>
  <c r="G1010" i="2"/>
  <c r="G1011" i="2"/>
  <c r="G1012" i="2"/>
  <c r="G1013" i="2"/>
  <c r="G1014" i="2"/>
  <c r="G1015" i="2"/>
  <c r="G1016" i="2"/>
  <c r="G1017" i="2"/>
  <c r="G1018" i="2"/>
  <c r="G1019" i="2"/>
  <c r="G1020" i="2"/>
  <c r="G1021" i="2"/>
  <c r="G1022" i="2"/>
  <c r="G1023" i="2"/>
  <c r="G1024" i="2"/>
  <c r="G1025" i="2"/>
  <c r="G1026" i="2"/>
  <c r="G1027" i="2"/>
  <c r="G1028" i="2"/>
  <c r="G1029" i="2"/>
  <c r="G1030" i="2"/>
  <c r="G1031" i="2"/>
  <c r="G1032" i="2"/>
  <c r="G1033" i="2"/>
  <c r="G1034" i="2"/>
  <c r="G1035" i="2"/>
  <c r="G1036" i="2"/>
  <c r="G1037" i="2"/>
  <c r="G1038" i="2"/>
  <c r="G1039" i="2"/>
  <c r="G1040" i="2"/>
  <c r="G1041" i="2"/>
  <c r="G1042" i="2"/>
  <c r="G1043" i="2"/>
  <c r="G1044" i="2"/>
  <c r="G1045" i="2"/>
  <c r="G1046" i="2"/>
  <c r="G1047" i="2"/>
  <c r="G1048" i="2"/>
  <c r="G1049" i="2"/>
  <c r="G1050" i="2"/>
  <c r="G1051" i="2"/>
  <c r="G1052" i="2"/>
  <c r="G1053" i="2"/>
  <c r="G1054" i="2"/>
  <c r="G1055" i="2"/>
  <c r="G1056" i="2"/>
  <c r="G1057" i="2"/>
  <c r="G1058" i="2"/>
  <c r="G1059" i="2"/>
  <c r="G1060" i="2"/>
  <c r="G1061" i="2"/>
  <c r="G1062" i="2"/>
  <c r="G1063" i="2"/>
  <c r="G1064" i="2"/>
  <c r="G1065" i="2"/>
  <c r="G1066" i="2"/>
  <c r="G1067" i="2"/>
  <c r="G1068" i="2"/>
  <c r="G1069" i="2"/>
  <c r="G1070" i="2"/>
  <c r="G1071" i="2"/>
  <c r="G1072" i="2"/>
  <c r="G1073" i="2"/>
  <c r="G1074" i="2"/>
  <c r="G1075" i="2"/>
  <c r="G1076" i="2"/>
  <c r="G1077" i="2"/>
  <c r="G1078" i="2"/>
  <c r="G1079" i="2"/>
  <c r="G1080" i="2"/>
  <c r="G1081" i="2"/>
  <c r="G1082" i="2"/>
  <c r="G1083" i="2"/>
  <c r="G1084" i="2"/>
  <c r="G1085" i="2"/>
  <c r="G1086" i="2"/>
  <c r="G1087" i="2"/>
  <c r="G1088" i="2"/>
  <c r="G1089" i="2"/>
  <c r="G1090" i="2"/>
  <c r="G1091" i="2"/>
  <c r="G1092" i="2"/>
  <c r="G1093" i="2"/>
  <c r="G1094" i="2"/>
  <c r="G1095" i="2"/>
  <c r="G1096" i="2"/>
  <c r="G1097" i="2"/>
  <c r="G1098" i="2"/>
  <c r="G1099" i="2"/>
  <c r="G1100" i="2"/>
  <c r="G1101" i="2"/>
  <c r="G1102" i="2"/>
  <c r="G1103" i="2"/>
  <c r="G1104" i="2"/>
  <c r="G1105" i="2"/>
  <c r="G1106" i="2"/>
  <c r="G1107" i="2"/>
  <c r="G1108" i="2"/>
  <c r="G1109" i="2"/>
  <c r="G1110" i="2"/>
  <c r="G1111" i="2"/>
  <c r="G1112" i="2"/>
  <c r="G1113" i="2"/>
  <c r="G1114" i="2"/>
  <c r="G1115" i="2"/>
  <c r="G1116" i="2"/>
  <c r="G1117" i="2"/>
  <c r="G1118" i="2"/>
  <c r="G1119" i="2"/>
  <c r="G1120" i="2"/>
  <c r="G1121" i="2"/>
  <c r="G1122" i="2"/>
  <c r="G1123" i="2"/>
  <c r="G1124" i="2"/>
  <c r="G1125" i="2"/>
  <c r="G1126" i="2"/>
  <c r="G1127" i="2"/>
  <c r="G1128" i="2"/>
  <c r="G1129" i="2"/>
  <c r="G1130" i="2"/>
  <c r="G1131" i="2"/>
  <c r="G1132" i="2"/>
  <c r="G1133" i="2"/>
  <c r="G1134" i="2"/>
  <c r="G1135" i="2"/>
  <c r="G1136" i="2"/>
  <c r="G1137" i="2"/>
  <c r="G1138" i="2"/>
  <c r="G1139" i="2"/>
  <c r="G1140" i="2"/>
  <c r="G1141" i="2"/>
  <c r="G1142" i="2"/>
  <c r="G1143" i="2"/>
  <c r="G1144" i="2"/>
  <c r="G1145" i="2"/>
  <c r="G1146" i="2"/>
  <c r="G1147" i="2"/>
  <c r="G1148" i="2"/>
  <c r="G1149" i="2"/>
  <c r="G1150" i="2"/>
  <c r="G1151" i="2"/>
  <c r="G1152" i="2"/>
  <c r="G1153" i="2"/>
  <c r="G1154" i="2"/>
  <c r="G1155" i="2"/>
  <c r="G1156" i="2"/>
  <c r="G1157" i="2"/>
  <c r="G1158" i="2"/>
  <c r="G1159" i="2"/>
  <c r="G1160" i="2"/>
  <c r="G1161" i="2"/>
  <c r="G1162" i="2"/>
  <c r="G1163" i="2"/>
  <c r="G1164" i="2"/>
  <c r="G1165" i="2"/>
  <c r="G1166" i="2"/>
  <c r="G1167" i="2"/>
  <c r="G1168" i="2"/>
  <c r="G1169" i="2"/>
  <c r="G1170" i="2"/>
  <c r="G1171" i="2"/>
  <c r="G1172" i="2"/>
  <c r="G1173" i="2"/>
  <c r="G1174" i="2"/>
  <c r="G1175" i="2"/>
  <c r="G1176" i="2"/>
  <c r="G1177" i="2"/>
  <c r="G1178" i="2"/>
  <c r="G1179" i="2"/>
  <c r="G1180" i="2"/>
  <c r="G1181" i="2"/>
  <c r="G1182" i="2"/>
  <c r="G1183" i="2"/>
  <c r="G1184" i="2"/>
  <c r="G1185" i="2"/>
  <c r="G1186" i="2"/>
  <c r="G1187" i="2"/>
  <c r="G1188" i="2"/>
  <c r="G1189" i="2"/>
  <c r="G1190" i="2"/>
  <c r="G1191" i="2"/>
  <c r="G1192" i="2"/>
  <c r="G1193" i="2"/>
  <c r="G1194" i="2"/>
  <c r="G1195" i="2"/>
  <c r="G1196" i="2"/>
  <c r="G1197" i="2"/>
  <c r="G1198" i="2"/>
  <c r="G1199" i="2"/>
  <c r="G1200" i="2"/>
  <c r="G1201" i="2"/>
  <c r="G1202" i="2"/>
  <c r="G1203" i="2"/>
  <c r="G1204" i="2"/>
  <c r="G1205" i="2"/>
  <c r="G1206" i="2"/>
  <c r="G1207" i="2"/>
  <c r="G1208" i="2"/>
  <c r="G1209" i="2"/>
  <c r="G1210" i="2"/>
  <c r="G1211" i="2"/>
  <c r="G1212" i="2"/>
  <c r="G1213" i="2"/>
  <c r="G1214" i="2"/>
  <c r="G1215" i="2"/>
  <c r="G1216" i="2"/>
  <c r="G1217" i="2"/>
  <c r="G1218" i="2"/>
  <c r="G1219" i="2"/>
  <c r="G1220" i="2"/>
  <c r="G1221" i="2"/>
  <c r="G1222" i="2"/>
  <c r="G1223" i="2"/>
  <c r="G1224" i="2"/>
  <c r="G1225" i="2"/>
  <c r="G1226" i="2"/>
  <c r="G1227" i="2"/>
  <c r="G1228" i="2"/>
  <c r="G1229" i="2"/>
  <c r="G1230" i="2"/>
  <c r="G1231" i="2"/>
  <c r="G1232" i="2"/>
  <c r="G1233" i="2"/>
  <c r="G1234" i="2"/>
  <c r="G1235" i="2"/>
  <c r="G1236" i="2"/>
  <c r="G1237" i="2"/>
  <c r="G1238" i="2"/>
  <c r="H3" i="2"/>
  <c r="H9" i="2"/>
  <c r="H7" i="2"/>
  <c r="H5" i="2"/>
  <c r="U6" i="4"/>
  <c r="T6" i="4"/>
  <c r="S6" i="4"/>
  <c r="U4" i="4"/>
  <c r="T4" i="4"/>
  <c r="S4"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F8A958B-73B9-47AE-A2F6-18A7FE6B78CD}"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2" xr16:uid="{75748D5F-CB49-4F1D-A2B8-3BDDE2890C18}"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3" xr16:uid="{504F834F-B676-4700-AA18-7FC7E2F00AC0}" keepAlive="1" name="Query - Task E6 EXAM FILES" description="Connection to the 'Task E6 EXAM FILES' query in the workbook." type="5" refreshedVersion="8" background="1" saveData="1">
    <dbPr connection="Provider=Microsoft.Mashup.OleDb.1;Data Source=$Workbook$;Location=&quot;Task E6 EXAM FILES&quot;;Extended Properties=&quot;&quot;" command="SELECT * FROM [Task E6 EXAM FILES]"/>
  </connection>
  <connection id="4" xr16:uid="{0CC3D81E-5835-4FD2-83A4-4C665346E603}"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360FDCF6-0B28-4503-9D62-A1DAD7FE8CAC}"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<sst xmlns="http://schemas.openxmlformats.org/spreadsheetml/2006/main" count="2552" uniqueCount="32">
  <si>
    <t>Date</t>
  </si>
  <si>
    <t>Item</t>
  </si>
  <si>
    <t>Sales Rep</t>
  </si>
  <si>
    <t>Quantity</t>
  </si>
  <si>
    <t>Price</t>
  </si>
  <si>
    <t>Commission</t>
  </si>
  <si>
    <t>Printer</t>
  </si>
  <si>
    <t>Laura</t>
  </si>
  <si>
    <t>White Board</t>
  </si>
  <si>
    <t>Stacey</t>
  </si>
  <si>
    <t>Office Chair</t>
  </si>
  <si>
    <t>Mark</t>
  </si>
  <si>
    <t>Diary</t>
  </si>
  <si>
    <t>Projector</t>
  </si>
  <si>
    <t>Bob</t>
  </si>
  <si>
    <t>John</t>
  </si>
  <si>
    <t>Total Diary:</t>
  </si>
  <si>
    <t>Total price:</t>
  </si>
  <si>
    <t>Total Office Chair:</t>
  </si>
  <si>
    <t>Total Printer:</t>
  </si>
  <si>
    <t>Total Projector:</t>
  </si>
  <si>
    <t>Total White Board:</t>
  </si>
  <si>
    <t>Exporting Dashboard 1st-31st July 2018</t>
  </si>
  <si>
    <t>Total Price:</t>
  </si>
  <si>
    <t>Price+Commision</t>
  </si>
  <si>
    <t>Row Labels</t>
  </si>
  <si>
    <t>Grand Total</t>
  </si>
  <si>
    <t>Sum of Quantity</t>
  </si>
  <si>
    <t>Sum of Price</t>
  </si>
  <si>
    <t>Sum of Price+Commision</t>
  </si>
  <si>
    <t>Column Labels</t>
  </si>
  <si>
    <t>Sum of Commission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</si>
</sst>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809]* #,##0.00_-;\-[$£-809]* #,##0.00_-;_-[$£-809]* &quot;-&quot;??_-;_-@_-"/>
  </numFmts>
  <fonts count="4" x14ac:knownFonts="1">
    <font>
      <sz val="11"/>
      <color theme="1"/>
      <name val="Calibri"/>
      <family val="2"/>
      <scheme val="minor"/>
    </font>
    <font>
      <sz val="11"/>
      <color rgb="FF006100"/>
      <name val="Calibri"/>
      <family val="2"/>
      <scheme val="minor"/>
    </font>
    <font>
      <b/>
      <sz val="11"/>
      <color theme="1"/>
      <name val="Calibri"/>
      <family val="2"/>
      <scheme val="minor"/>
    </font>
    <font>
      <u/>
      <sz val="28"/>
      <color theme="1"/>
      <name val="Calibri"/>
      <family val="2"/>
      <scheme val="minor"/>
    </font>
  </fonts>
  <fills count="7">
    <fill>
      <patternFill patternType="none"/>
    </fill>
    <fill>
      <patternFill patternType="gray125"/>
    </fill>
    <fill>
      <patternFill patternType="solid">
        <fgColor rgb="FFC6EFCE"/>
      </patternFill>
    </fill>
    <fill>
      <patternFill patternType="solid">
        <fgColor theme="0"/>
        <bgColor indexed="64"/>
      </patternFill>
    </fill>
    <fill>
      <patternFill patternType="solid">
        <fgColor theme="9"/>
        <bgColor indexed="64"/>
      </patternFill>
    </fill>
    <fill>
      <patternFill patternType="solid">
        <fgColor theme="4" tint="0.39997558519241921"/>
        <bgColor indexed="64"/>
      </patternFill>
    </fill>
    <fill>
      <patternFill patternType="solid">
        <fgColor theme="4" tint="0.59999389629810485"/>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2" borderId="0" applyNumberFormat="0" applyBorder="0" applyAlignment="0" applyProtection="0"/>
  </cellStyleXfs>
  <cellXfs count="34">
    <xf numFmtId="0" fontId="0" fillId="0" borderId="0" xfId="0"/>
    <xf numFmtId="14" fontId="0" fillId="0" borderId="0" xfId="0" applyNumberFormat="1"/>
    <xf numFmtId="164" fontId="0" fillId="0" borderId="0" xfId="0" applyNumberFormat="1"/>
    <xf numFmtId="10" fontId="0" fillId="0" borderId="0" xfId="0" applyNumberFormat="1"/>
    <xf numFmtId="0" fontId="1" fillId="2" borderId="0" xfId="1"/>
    <xf numFmtId="164" fontId="1" fillId="2" borderId="0" xfId="1" applyNumberFormat="1"/>
    <xf numFmtId="0" fontId="1" fillId="4" borderId="0" xfId="1" applyFill="1"/>
    <xf numFmtId="0" fontId="2" fillId="5" borderId="1" xfId="0" applyFont="1" applyFill="1" applyBorder="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0" fontId="0" fillId="6" borderId="0" xfId="0" applyFill="1" applyBorder="1"/>
    <xf numFmtId="0" fontId="2" fillId="5" borderId="2" xfId="0" applyFont="1" applyFill="1" applyBorder="1"/>
    <xf numFmtId="0" fontId="2" fillId="5" borderId="3" xfId="0" applyFont="1" applyFill="1" applyBorder="1"/>
    <xf numFmtId="0" fontId="2" fillId="5" borderId="4" xfId="0" applyFont="1" applyFill="1" applyBorder="1"/>
    <xf numFmtId="0" fontId="2" fillId="5" borderId="5" xfId="0" applyFont="1" applyFill="1" applyBorder="1"/>
    <xf numFmtId="0" fontId="2" fillId="5" borderId="6" xfId="0" applyFont="1" applyFill="1" applyBorder="1"/>
    <xf numFmtId="14" fontId="0" fillId="0" borderId="0" xfId="0" applyNumberFormat="1" applyAlignment="1">
      <alignment horizontal="left"/>
    </xf>
    <xf numFmtId="0" fontId="0" fillId="6" borderId="10" xfId="0" applyFill="1" applyBorder="1"/>
    <xf numFmtId="0" fontId="0" fillId="6" borderId="11" xfId="0" applyFill="1" applyBorder="1"/>
    <xf numFmtId="0" fontId="3" fillId="6" borderId="11" xfId="0" applyFont="1" applyFill="1" applyBorder="1"/>
    <xf numFmtId="0" fontId="0" fillId="6" borderId="12" xfId="0" applyFill="1" applyBorder="1"/>
    <xf numFmtId="0" fontId="0" fillId="6" borderId="13" xfId="0" applyFill="1" applyBorder="1"/>
    <xf numFmtId="0" fontId="0" fillId="6" borderId="14" xfId="0" applyFill="1" applyBorder="1"/>
    <xf numFmtId="0" fontId="0" fillId="6" borderId="15" xfId="0" applyFill="1" applyBorder="1"/>
    <xf numFmtId="0" fontId="0" fillId="6" borderId="16" xfId="0" applyFill="1" applyBorder="1"/>
    <xf numFmtId="0" fontId="0" fillId="6" borderId="17" xfId="0" applyFill="1" applyBorder="1"/>
    <xf numFmtId="165" fontId="0" fillId="3" borderId="5" xfId="0" applyNumberFormat="1" applyFill="1" applyBorder="1" applyAlignment="1">
      <alignment horizontal="right"/>
    </xf>
    <xf numFmtId="0" fontId="0" fillId="3" borderId="1" xfId="0" applyFill="1" applyBorder="1"/>
    <xf numFmtId="0" fontId="0" fillId="3" borderId="6" xfId="0" applyFill="1" applyBorder="1"/>
    <xf numFmtId="0" fontId="0" fillId="3" borderId="7" xfId="0" applyFill="1" applyBorder="1"/>
    <xf numFmtId="0" fontId="0" fillId="3" borderId="8" xfId="0" applyFill="1" applyBorder="1"/>
    <xf numFmtId="0" fontId="0" fillId="3" borderId="9" xfId="0" applyFill="1" applyBorder="1"/>
  </cellXfs>
  <cellStyles count="2">
    <cellStyle name="Good" xfId="1" builtinId="26"/>
    <cellStyle name="Normal" xfId="0" builtinId="0"/>
  </cellStyles>
  <dxfs count="18">
    <dxf>
      <numFmt numFmtId="165" formatCode="_-[$£-809]* #,##0.00_-;\-[$£-809]* #,##0.00_-;_-[$£-809]* &quot;-&quot;??_-;_-@_-"/>
    </dxf>
    <dxf>
      <numFmt numFmtId="165" formatCode="_-[$£-809]* #,##0.00_-;\-[$£-809]* #,##0.00_-;_-[$£-809]* &quot;-&quot;??_-;_-@_-"/>
    </dxf>
    <dxf>
      <numFmt numFmtId="165" formatCode="_-[$£-809]* #,##0.00_-;\-[$£-809]* #,##0.00_-;_-[$£-809]* &quot;-&quot;??_-;_-@_-"/>
    </dxf>
    <dxf>
      <numFmt numFmtId="165" formatCode="_-[$£-809]* #,##0.00_-;\-[$£-809]* #,##0.00_-;_-[$£-809]* &quot;-&quot;??_-;_-@_-"/>
    </dxf>
    <dxf>
      <numFmt numFmtId="165" formatCode="_-[$£-809]* #,##0.00_-;\-[$£-809]* #,##0.00_-;_-[$£-809]* &quot;-&quot;??_-;_-@_-"/>
    </dxf>
    <dxf>
      <numFmt numFmtId="165" formatCode="_-[$£-809]* #,##0.00_-;\-[$£-809]* #,##0.00_-;_-[$£-809]* &quot;-&quot;??_-;_-@_-"/>
    </dxf>
    <dxf>
      <numFmt numFmtId="165" formatCode="_-[$£-809]* #,##0.00_-;\-[$£-809]* #,##0.00_-;_-[$£-809]* &quot;-&quot;??_-;_-@_-"/>
    </dxf>
    <dxf>
      <numFmt numFmtId="165" formatCode="_-[$£-809]* #,##0.00_-;\-[$£-809]* #,##0.00_-;_-[$£-809]* &quot;-&quot;??_-;_-@_-"/>
    </dxf>
    <dxf>
      <numFmt numFmtId="165" formatCode="_-[$£-809]* #,##0.00_-;\-[$£-809]* #,##0.00_-;_-[$£-809]* &quot;-&quot;??_-;_-@_-"/>
    </dxf>
    <dxf>
      <numFmt numFmtId="165" formatCode="_-[$£-809]* #,##0.00_-;\-[$£-809]* #,##0.00_-;_-[$£-809]* &quot;-&quot;??_-;_-@_-"/>
    </dxf>
    <dxf>
      <border>
        <left style="thin">
          <color rgb="FF9C0006"/>
        </left>
        <right style="thin">
          <color rgb="FF9C0006"/>
        </right>
        <top style="thin">
          <color rgb="FF9C0006"/>
        </top>
        <bottom style="thin">
          <color rgb="FF9C0006"/>
        </bottom>
      </border>
    </dxf>
    <dxf>
      <font>
        <color rgb="FF9C0006"/>
      </font>
      <fill>
        <patternFill>
          <bgColor rgb="FFFFC7CE"/>
        </patternFill>
      </fill>
    </dxf>
    <dxf>
      <numFmt numFmtId="164" formatCode="&quot;£&quot;#,##0.00"/>
    </dxf>
    <dxf>
      <numFmt numFmtId="14" formatCode="0.00%"/>
    </dxf>
    <dxf>
      <numFmt numFmtId="164" formatCode="&quot;£&quot;#,##0.00"/>
    </dxf>
    <dxf>
      <numFmt numFmtId="0" formatCode="General"/>
    </dxf>
    <dxf>
      <numFmt numFmtId="0" formatCode="General"/>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18" Type="http://schemas.microsoft.com/office/2007/relationships/slicerCache" Target="slicerCaches/slicerCache8.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07/relationships/slicerCache" Target="slicerCaches/slicerCache7.xml"/><Relationship Id="rId25" Type="http://schemas.openxmlformats.org/officeDocument/2006/relationships/customXml" Target="../customXml/item1.xml"/><Relationship Id="rId2" Type="http://schemas.openxmlformats.org/officeDocument/2006/relationships/worksheet" Target="worksheets/sheet2.xml"/><Relationship Id="rId16" Type="http://schemas.microsoft.com/office/2007/relationships/slicerCache" Target="slicerCaches/slicerCache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5.xml"/><Relationship Id="rId23" Type="http://schemas.openxmlformats.org/officeDocument/2006/relationships/sharedStrings" Target="sharedStrings.xml"/><Relationship Id="rId10" Type="http://schemas.microsoft.com/office/2007/relationships/slicerCache" Target="slicerCaches/slicerCache1.xml"/><Relationship Id="rId19" Type="http://schemas.microsoft.com/office/2007/relationships/slicerCache" Target="slicerCaches/slicerCache9.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[MergedFiles.xlsx]Sheet1!PivotTable1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Quantity</a:t>
            </a:r>
            <a:r>
              <a:rPr lang="en-GB" baseline="0"/>
              <a:t> of all Items Exported</a:t>
            </a:r>
            <a:endParaRPr lang="en-GB"/>
          </a:p>
        </c:rich>
      </c:tx>
      <c:layout>
        <c:manualLayout>
          <c:xMode val="edge"/>
          <c:yMode val="edge"/>
          <c:x val="0.23573515218398214"/>
          <c:y val="2.799201884236604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653702691033952"/>
          <c:y val="0.16888378201920845"/>
          <c:w val="0.71989968738504473"/>
          <c:h val="0.58428762981584759"/>
        </c:manualLayout>
      </c:layout>
      <c:barChart>
        <c:barDir val="col"/>
        <c:grouping val="stacked"/>
        <c:varyColors val="0"/>
        <c:ser>
          <c:idx val="0"/>
          <c:order val="0"/>
          <c:tx>
            <c:strRef>
              <c:f>Sheet1!$B$3:$B$4</c:f>
              <c:strCache>
                <c:ptCount val="1"/>
                <c:pt idx="0">
                  <c:v>Bob</c:v>
                </c:pt>
              </c:strCache>
            </c:strRef>
          </c:tx>
          <c:spPr>
            <a:solidFill>
              <a:schemeClr val="accent1"/>
            </a:solidFill>
            <a:ln>
              <a:noFill/>
            </a:ln>
            <a:effectLst/>
          </c:spPr>
          <c:invertIfNegative val="0"/>
          <c:cat>
            <c:strRef>
              <c:f>Sheet1!$A$5:$A$10</c:f>
              <c:strCache>
                <c:ptCount val="5"/>
                <c:pt idx="0">
                  <c:v>Diary</c:v>
                </c:pt>
                <c:pt idx="1">
                  <c:v>Office Chair</c:v>
                </c:pt>
                <c:pt idx="2">
                  <c:v>Printer</c:v>
                </c:pt>
                <c:pt idx="3">
                  <c:v>Projector</c:v>
                </c:pt>
                <c:pt idx="4">
                  <c:v>White Board</c:v>
                </c:pt>
              </c:strCache>
            </c:strRef>
          </c:cat>
          <c:val>
            <c:numRef>
              <c:f>Sheet1!$B$5:$B$10</c:f>
              <c:numCache>
                <c:formatCode>General</c:formatCode>
                <c:ptCount val="5"/>
                <c:pt idx="0">
                  <c:v>598</c:v>
                </c:pt>
                <c:pt idx="1">
                  <c:v>467</c:v>
                </c:pt>
                <c:pt idx="2">
                  <c:v>795</c:v>
                </c:pt>
                <c:pt idx="3">
                  <c:v>418</c:v>
                </c:pt>
                <c:pt idx="4">
                  <c:v>1097</c:v>
                </c:pt>
              </c:numCache>
            </c:numRef>
          </c:val>
          <c:extLst>
            <c:ext xmlns:c16="http://schemas.microsoft.com/office/drawing/2014/chart" uri="{C3380CC4-5D6E-409C-BE32-E72D297353CC}">
              <c16:uniqueId val="{00000000-E436-4A30-A97D-B6B0A3A467E0}"/>
            </c:ext>
          </c:extLst>
        </c:ser>
        <c:ser>
          <c:idx val="1"/>
          <c:order val="1"/>
          <c:tx>
            <c:strRef>
              <c:f>Sheet1!$C$3:$C$4</c:f>
              <c:strCache>
                <c:ptCount val="1"/>
                <c:pt idx="0">
                  <c:v>John</c:v>
                </c:pt>
              </c:strCache>
            </c:strRef>
          </c:tx>
          <c:spPr>
            <a:solidFill>
              <a:schemeClr val="accent2"/>
            </a:solidFill>
            <a:ln>
              <a:noFill/>
            </a:ln>
            <a:effectLst/>
          </c:spPr>
          <c:invertIfNegative val="0"/>
          <c:cat>
            <c:strRef>
              <c:f>Sheet1!$A$5:$A$10</c:f>
              <c:strCache>
                <c:ptCount val="5"/>
                <c:pt idx="0">
                  <c:v>Diary</c:v>
                </c:pt>
                <c:pt idx="1">
                  <c:v>Office Chair</c:v>
                </c:pt>
                <c:pt idx="2">
                  <c:v>Printer</c:v>
                </c:pt>
                <c:pt idx="3">
                  <c:v>Projector</c:v>
                </c:pt>
                <c:pt idx="4">
                  <c:v>White Board</c:v>
                </c:pt>
              </c:strCache>
            </c:strRef>
          </c:cat>
          <c:val>
            <c:numRef>
              <c:f>Sheet1!$C$5:$C$10</c:f>
              <c:numCache>
                <c:formatCode>General</c:formatCode>
                <c:ptCount val="5"/>
                <c:pt idx="0">
                  <c:v>812</c:v>
                </c:pt>
                <c:pt idx="1">
                  <c:v>380</c:v>
                </c:pt>
                <c:pt idx="2">
                  <c:v>712</c:v>
                </c:pt>
                <c:pt idx="3">
                  <c:v>816</c:v>
                </c:pt>
                <c:pt idx="4">
                  <c:v>747</c:v>
                </c:pt>
              </c:numCache>
            </c:numRef>
          </c:val>
          <c:extLst>
            <c:ext xmlns:c16="http://schemas.microsoft.com/office/drawing/2014/chart" uri="{C3380CC4-5D6E-409C-BE32-E72D297353CC}">
              <c16:uniqueId val="{0000000A-E436-4A30-A97D-B6B0A3A467E0}"/>
            </c:ext>
          </c:extLst>
        </c:ser>
        <c:ser>
          <c:idx val="2"/>
          <c:order val="2"/>
          <c:tx>
            <c:strRef>
              <c:f>Sheet1!$D$3:$D$4</c:f>
              <c:strCache>
                <c:ptCount val="1"/>
                <c:pt idx="0">
                  <c:v>Laura</c:v>
                </c:pt>
              </c:strCache>
            </c:strRef>
          </c:tx>
          <c:spPr>
            <a:solidFill>
              <a:schemeClr val="accent3"/>
            </a:solidFill>
            <a:ln>
              <a:noFill/>
            </a:ln>
            <a:effectLst/>
          </c:spPr>
          <c:invertIfNegative val="0"/>
          <c:cat>
            <c:strRef>
              <c:f>Sheet1!$A$5:$A$10</c:f>
              <c:strCache>
                <c:ptCount val="5"/>
                <c:pt idx="0">
                  <c:v>Diary</c:v>
                </c:pt>
                <c:pt idx="1">
                  <c:v>Office Chair</c:v>
                </c:pt>
                <c:pt idx="2">
                  <c:v>Printer</c:v>
                </c:pt>
                <c:pt idx="3">
                  <c:v>Projector</c:v>
                </c:pt>
                <c:pt idx="4">
                  <c:v>White Board</c:v>
                </c:pt>
              </c:strCache>
            </c:strRef>
          </c:cat>
          <c:val>
            <c:numRef>
              <c:f>Sheet1!$D$5:$D$10</c:f>
              <c:numCache>
                <c:formatCode>General</c:formatCode>
                <c:ptCount val="5"/>
                <c:pt idx="0">
                  <c:v>612</c:v>
                </c:pt>
                <c:pt idx="1">
                  <c:v>587</c:v>
                </c:pt>
                <c:pt idx="2">
                  <c:v>525</c:v>
                </c:pt>
                <c:pt idx="3">
                  <c:v>583</c:v>
                </c:pt>
                <c:pt idx="4">
                  <c:v>441</c:v>
                </c:pt>
              </c:numCache>
            </c:numRef>
          </c:val>
          <c:extLst>
            <c:ext xmlns:c16="http://schemas.microsoft.com/office/drawing/2014/chart" uri="{C3380CC4-5D6E-409C-BE32-E72D297353CC}">
              <c16:uniqueId val="{0000000B-E436-4A30-A97D-B6B0A3A467E0}"/>
            </c:ext>
          </c:extLst>
        </c:ser>
        <c:ser>
          <c:idx val="3"/>
          <c:order val="3"/>
          <c:tx>
            <c:strRef>
              <c:f>Sheet1!$E$3:$E$4</c:f>
              <c:strCache>
                <c:ptCount val="1"/>
                <c:pt idx="0">
                  <c:v>Mark</c:v>
                </c:pt>
              </c:strCache>
            </c:strRef>
          </c:tx>
          <c:spPr>
            <a:solidFill>
              <a:schemeClr val="accent4"/>
            </a:solidFill>
            <a:ln>
              <a:noFill/>
            </a:ln>
            <a:effectLst/>
          </c:spPr>
          <c:invertIfNegative val="0"/>
          <c:cat>
            <c:strRef>
              <c:f>Sheet1!$A$5:$A$10</c:f>
              <c:strCache>
                <c:ptCount val="5"/>
                <c:pt idx="0">
                  <c:v>Diary</c:v>
                </c:pt>
                <c:pt idx="1">
                  <c:v>Office Chair</c:v>
                </c:pt>
                <c:pt idx="2">
                  <c:v>Printer</c:v>
                </c:pt>
                <c:pt idx="3">
                  <c:v>Projector</c:v>
                </c:pt>
                <c:pt idx="4">
                  <c:v>White Board</c:v>
                </c:pt>
              </c:strCache>
            </c:strRef>
          </c:cat>
          <c:val>
            <c:numRef>
              <c:f>Sheet1!$E$5:$E$10</c:f>
              <c:numCache>
                <c:formatCode>General</c:formatCode>
                <c:ptCount val="5"/>
                <c:pt idx="0">
                  <c:v>446</c:v>
                </c:pt>
                <c:pt idx="1">
                  <c:v>493</c:v>
                </c:pt>
                <c:pt idx="2">
                  <c:v>587</c:v>
                </c:pt>
                <c:pt idx="3">
                  <c:v>715</c:v>
                </c:pt>
                <c:pt idx="4">
                  <c:v>606</c:v>
                </c:pt>
              </c:numCache>
            </c:numRef>
          </c:val>
          <c:extLst>
            <c:ext xmlns:c16="http://schemas.microsoft.com/office/drawing/2014/chart" uri="{C3380CC4-5D6E-409C-BE32-E72D297353CC}">
              <c16:uniqueId val="{0000000C-E436-4A30-A97D-B6B0A3A467E0}"/>
            </c:ext>
          </c:extLst>
        </c:ser>
        <c:ser>
          <c:idx val="4"/>
          <c:order val="4"/>
          <c:tx>
            <c:strRef>
              <c:f>Sheet1!$F$3:$F$4</c:f>
              <c:strCache>
                <c:ptCount val="1"/>
                <c:pt idx="0">
                  <c:v>Stacey</c:v>
                </c:pt>
              </c:strCache>
            </c:strRef>
          </c:tx>
          <c:spPr>
            <a:solidFill>
              <a:schemeClr val="accent5"/>
            </a:solidFill>
            <a:ln>
              <a:noFill/>
            </a:ln>
            <a:effectLst/>
          </c:spPr>
          <c:invertIfNegative val="0"/>
          <c:cat>
            <c:strRef>
              <c:f>Sheet1!$A$5:$A$10</c:f>
              <c:strCache>
                <c:ptCount val="5"/>
                <c:pt idx="0">
                  <c:v>Diary</c:v>
                </c:pt>
                <c:pt idx="1">
                  <c:v>Office Chair</c:v>
                </c:pt>
                <c:pt idx="2">
                  <c:v>Printer</c:v>
                </c:pt>
                <c:pt idx="3">
                  <c:v>Projector</c:v>
                </c:pt>
                <c:pt idx="4">
                  <c:v>White Board</c:v>
                </c:pt>
              </c:strCache>
            </c:strRef>
          </c:cat>
          <c:val>
            <c:numRef>
              <c:f>Sheet1!$F$5:$F$10</c:f>
              <c:numCache>
                <c:formatCode>General</c:formatCode>
                <c:ptCount val="5"/>
                <c:pt idx="0">
                  <c:v>452</c:v>
                </c:pt>
                <c:pt idx="1">
                  <c:v>563</c:v>
                </c:pt>
                <c:pt idx="2">
                  <c:v>1031</c:v>
                </c:pt>
                <c:pt idx="3">
                  <c:v>415</c:v>
                </c:pt>
                <c:pt idx="4">
                  <c:v>876</c:v>
                </c:pt>
              </c:numCache>
            </c:numRef>
          </c:val>
          <c:extLst>
            <c:ext xmlns:c16="http://schemas.microsoft.com/office/drawing/2014/chart" uri="{C3380CC4-5D6E-409C-BE32-E72D297353CC}">
              <c16:uniqueId val="{0000000D-E436-4A30-A97D-B6B0A3A467E0}"/>
            </c:ext>
          </c:extLst>
        </c:ser>
        <c:dLbls>
          <c:showLegendKey val="0"/>
          <c:showVal val="0"/>
          <c:showCatName val="0"/>
          <c:showSerName val="0"/>
          <c:showPercent val="0"/>
          <c:showBubbleSize val="0"/>
        </c:dLbls>
        <c:gapWidth val="150"/>
        <c:overlap val="100"/>
        <c:axId val="1287576592"/>
        <c:axId val="1288543504"/>
      </c:barChart>
      <c:catAx>
        <c:axId val="1287576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543504"/>
        <c:crosses val="autoZero"/>
        <c:auto val="1"/>
        <c:lblAlgn val="ctr"/>
        <c:lblOffset val="100"/>
        <c:noMultiLvlLbl val="0"/>
      </c:catAx>
      <c:valAx>
        <c:axId val="1288543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576592"/>
        <c:crosses val="autoZero"/>
        <c:crossBetween val="between"/>
      </c:valAx>
      <c:spPr>
        <a:noFill/>
        <a:ln>
          <a:noFill/>
        </a:ln>
        <a:effectLst/>
      </c:spPr>
    </c:plotArea>
    <c:legend>
      <c:legendPos val="r"/>
      <c:layout>
        <c:manualLayout>
          <c:xMode val="edge"/>
          <c:yMode val="edge"/>
          <c:x val="0.86507309348862926"/>
          <c:y val="4.5855045580464465E-2"/>
          <c:w val="0.13492690651137074"/>
          <c:h val="0.47902772353953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[MergedFiles.xlsx]Sheet3!PivotTable2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a:t>
            </a:r>
            <a:r>
              <a:rPr lang="en-GB" baseline="0"/>
              <a:t> Sales per Representative</a:t>
            </a:r>
            <a:endParaRPr lang="en-GB"/>
          </a:p>
        </c:rich>
      </c:tx>
      <c:layout>
        <c:manualLayout>
          <c:xMode val="edge"/>
          <c:yMode val="edge"/>
          <c:x val="0.25872043409123074"/>
          <c:y val="2.79920295174807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332461931681"/>
          <c:y val="0.28512322785473893"/>
          <c:w val="0.86454239965698965"/>
          <c:h val="0.50672209139359503"/>
        </c:manualLayout>
      </c:layout>
      <c:barChart>
        <c:barDir val="col"/>
        <c:grouping val="stacked"/>
        <c:varyColors val="0"/>
        <c:ser>
          <c:idx val="0"/>
          <c:order val="0"/>
          <c:tx>
            <c:strRef>
              <c:f>Sheet3!$B$3:$B$4</c:f>
              <c:strCache>
                <c:ptCount val="1"/>
                <c:pt idx="0">
                  <c:v>Diary</c:v>
                </c:pt>
              </c:strCache>
            </c:strRef>
          </c:tx>
          <c:spPr>
            <a:solidFill>
              <a:schemeClr val="accent1"/>
            </a:solidFill>
            <a:ln>
              <a:noFill/>
            </a:ln>
            <a:effectLst/>
          </c:spPr>
          <c:invertIfNegative val="0"/>
          <c:cat>
            <c:strRef>
              <c:f>Sheet3!$A$5:$A$10</c:f>
              <c:strCache>
                <c:ptCount val="5"/>
                <c:pt idx="0">
                  <c:v>Bob</c:v>
                </c:pt>
                <c:pt idx="1">
                  <c:v>John</c:v>
                </c:pt>
                <c:pt idx="2">
                  <c:v>Laura</c:v>
                </c:pt>
                <c:pt idx="3">
                  <c:v>Mark</c:v>
                </c:pt>
                <c:pt idx="4">
                  <c:v>Stacey</c:v>
                </c:pt>
              </c:strCache>
            </c:strRef>
          </c:cat>
          <c:val>
            <c:numRef>
              <c:f>Sheet3!$B$5:$B$10</c:f>
              <c:numCache>
                <c:formatCode>General</c:formatCode>
                <c:ptCount val="5"/>
                <c:pt idx="0">
                  <c:v>598</c:v>
                </c:pt>
                <c:pt idx="1">
                  <c:v>812</c:v>
                </c:pt>
                <c:pt idx="2">
                  <c:v>612</c:v>
                </c:pt>
                <c:pt idx="3">
                  <c:v>446</c:v>
                </c:pt>
                <c:pt idx="4">
                  <c:v>452</c:v>
                </c:pt>
              </c:numCache>
            </c:numRef>
          </c:val>
          <c:extLst>
            <c:ext xmlns:c16="http://schemas.microsoft.com/office/drawing/2014/chart" uri="{C3380CC4-5D6E-409C-BE32-E72D297353CC}">
              <c16:uniqueId val="{00000000-4470-4931-8B9A-9DD5D456ABB9}"/>
            </c:ext>
          </c:extLst>
        </c:ser>
        <c:ser>
          <c:idx val="1"/>
          <c:order val="1"/>
          <c:tx>
            <c:strRef>
              <c:f>Sheet3!$C$3:$C$4</c:f>
              <c:strCache>
                <c:ptCount val="1"/>
                <c:pt idx="0">
                  <c:v>Office Chair</c:v>
                </c:pt>
              </c:strCache>
            </c:strRef>
          </c:tx>
          <c:spPr>
            <a:solidFill>
              <a:schemeClr val="accent3"/>
            </a:solidFill>
            <a:ln>
              <a:noFill/>
            </a:ln>
            <a:effectLst/>
          </c:spPr>
          <c:invertIfNegative val="0"/>
          <c:cat>
            <c:strRef>
              <c:f>Sheet3!$A$5:$A$10</c:f>
              <c:strCache>
                <c:ptCount val="5"/>
                <c:pt idx="0">
                  <c:v>Bob</c:v>
                </c:pt>
                <c:pt idx="1">
                  <c:v>John</c:v>
                </c:pt>
                <c:pt idx="2">
                  <c:v>Laura</c:v>
                </c:pt>
                <c:pt idx="3">
                  <c:v>Mark</c:v>
                </c:pt>
                <c:pt idx="4">
                  <c:v>Stacey</c:v>
                </c:pt>
              </c:strCache>
            </c:strRef>
          </c:cat>
          <c:val>
            <c:numRef>
              <c:f>Sheet3!$C$5:$C$10</c:f>
              <c:numCache>
                <c:formatCode>General</c:formatCode>
                <c:ptCount val="5"/>
                <c:pt idx="0">
                  <c:v>467</c:v>
                </c:pt>
                <c:pt idx="1">
                  <c:v>380</c:v>
                </c:pt>
                <c:pt idx="2">
                  <c:v>587</c:v>
                </c:pt>
                <c:pt idx="3">
                  <c:v>493</c:v>
                </c:pt>
                <c:pt idx="4">
                  <c:v>563</c:v>
                </c:pt>
              </c:numCache>
            </c:numRef>
          </c:val>
          <c:extLst>
            <c:ext xmlns:c16="http://schemas.microsoft.com/office/drawing/2014/chart" uri="{C3380CC4-5D6E-409C-BE32-E72D297353CC}">
              <c16:uniqueId val="{0000000E-4470-4931-8B9A-9DD5D456ABB9}"/>
            </c:ext>
          </c:extLst>
        </c:ser>
        <c:ser>
          <c:idx val="2"/>
          <c:order val="2"/>
          <c:tx>
            <c:strRef>
              <c:f>Sheet3!$D$3:$D$4</c:f>
              <c:strCache>
                <c:ptCount val="1"/>
                <c:pt idx="0">
                  <c:v>Printer</c:v>
                </c:pt>
              </c:strCache>
            </c:strRef>
          </c:tx>
          <c:spPr>
            <a:solidFill>
              <a:schemeClr val="accent5"/>
            </a:solidFill>
            <a:ln>
              <a:noFill/>
            </a:ln>
            <a:effectLst/>
          </c:spPr>
          <c:invertIfNegative val="0"/>
          <c:cat>
            <c:strRef>
              <c:f>Sheet3!$A$5:$A$10</c:f>
              <c:strCache>
                <c:ptCount val="5"/>
                <c:pt idx="0">
                  <c:v>Bob</c:v>
                </c:pt>
                <c:pt idx="1">
                  <c:v>John</c:v>
                </c:pt>
                <c:pt idx="2">
                  <c:v>Laura</c:v>
                </c:pt>
                <c:pt idx="3">
                  <c:v>Mark</c:v>
                </c:pt>
                <c:pt idx="4">
                  <c:v>Stacey</c:v>
                </c:pt>
              </c:strCache>
            </c:strRef>
          </c:cat>
          <c:val>
            <c:numRef>
              <c:f>Sheet3!$D$5:$D$10</c:f>
              <c:numCache>
                <c:formatCode>General</c:formatCode>
                <c:ptCount val="5"/>
                <c:pt idx="0">
                  <c:v>795</c:v>
                </c:pt>
                <c:pt idx="1">
                  <c:v>712</c:v>
                </c:pt>
                <c:pt idx="2">
                  <c:v>525</c:v>
                </c:pt>
                <c:pt idx="3">
                  <c:v>587</c:v>
                </c:pt>
                <c:pt idx="4">
                  <c:v>1031</c:v>
                </c:pt>
              </c:numCache>
            </c:numRef>
          </c:val>
          <c:extLst>
            <c:ext xmlns:c16="http://schemas.microsoft.com/office/drawing/2014/chart" uri="{C3380CC4-5D6E-409C-BE32-E72D297353CC}">
              <c16:uniqueId val="{0000000F-4470-4931-8B9A-9DD5D456ABB9}"/>
            </c:ext>
          </c:extLst>
        </c:ser>
        <c:ser>
          <c:idx val="3"/>
          <c:order val="3"/>
          <c:tx>
            <c:strRef>
              <c:f>Sheet3!$E$3:$E$4</c:f>
              <c:strCache>
                <c:ptCount val="1"/>
                <c:pt idx="0">
                  <c:v>Projector</c:v>
                </c:pt>
              </c:strCache>
            </c:strRef>
          </c:tx>
          <c:spPr>
            <a:solidFill>
              <a:schemeClr val="accent1">
                <a:lumMod val="60000"/>
              </a:schemeClr>
            </a:solidFill>
            <a:ln>
              <a:noFill/>
            </a:ln>
            <a:effectLst/>
          </c:spPr>
          <c:invertIfNegative val="0"/>
          <c:cat>
            <c:strRef>
              <c:f>Sheet3!$A$5:$A$10</c:f>
              <c:strCache>
                <c:ptCount val="5"/>
                <c:pt idx="0">
                  <c:v>Bob</c:v>
                </c:pt>
                <c:pt idx="1">
                  <c:v>John</c:v>
                </c:pt>
                <c:pt idx="2">
                  <c:v>Laura</c:v>
                </c:pt>
                <c:pt idx="3">
                  <c:v>Mark</c:v>
                </c:pt>
                <c:pt idx="4">
                  <c:v>Stacey</c:v>
                </c:pt>
              </c:strCache>
            </c:strRef>
          </c:cat>
          <c:val>
            <c:numRef>
              <c:f>Sheet3!$E$5:$E$10</c:f>
              <c:numCache>
                <c:formatCode>General</c:formatCode>
                <c:ptCount val="5"/>
                <c:pt idx="0">
                  <c:v>418</c:v>
                </c:pt>
                <c:pt idx="1">
                  <c:v>816</c:v>
                </c:pt>
                <c:pt idx="2">
                  <c:v>583</c:v>
                </c:pt>
                <c:pt idx="3">
                  <c:v>715</c:v>
                </c:pt>
                <c:pt idx="4">
                  <c:v>415</c:v>
                </c:pt>
              </c:numCache>
            </c:numRef>
          </c:val>
          <c:extLst>
            <c:ext xmlns:c16="http://schemas.microsoft.com/office/drawing/2014/chart" uri="{C3380CC4-5D6E-409C-BE32-E72D297353CC}">
              <c16:uniqueId val="{00000010-4470-4931-8B9A-9DD5D456ABB9}"/>
            </c:ext>
          </c:extLst>
        </c:ser>
        <c:ser>
          <c:idx val="4"/>
          <c:order val="4"/>
          <c:tx>
            <c:strRef>
              <c:f>Sheet3!$F$3:$F$4</c:f>
              <c:strCache>
                <c:ptCount val="1"/>
                <c:pt idx="0">
                  <c:v>White Board</c:v>
                </c:pt>
              </c:strCache>
            </c:strRef>
          </c:tx>
          <c:spPr>
            <a:solidFill>
              <a:schemeClr val="accent3">
                <a:lumMod val="60000"/>
              </a:schemeClr>
            </a:solidFill>
            <a:ln>
              <a:noFill/>
            </a:ln>
            <a:effectLst/>
          </c:spPr>
          <c:invertIfNegative val="0"/>
          <c:cat>
            <c:strRef>
              <c:f>Sheet3!$A$5:$A$10</c:f>
              <c:strCache>
                <c:ptCount val="5"/>
                <c:pt idx="0">
                  <c:v>Bob</c:v>
                </c:pt>
                <c:pt idx="1">
                  <c:v>John</c:v>
                </c:pt>
                <c:pt idx="2">
                  <c:v>Laura</c:v>
                </c:pt>
                <c:pt idx="3">
                  <c:v>Mark</c:v>
                </c:pt>
                <c:pt idx="4">
                  <c:v>Stacey</c:v>
                </c:pt>
              </c:strCache>
            </c:strRef>
          </c:cat>
          <c:val>
            <c:numRef>
              <c:f>Sheet3!$F$5:$F$10</c:f>
              <c:numCache>
                <c:formatCode>General</c:formatCode>
                <c:ptCount val="5"/>
                <c:pt idx="0">
                  <c:v>1097</c:v>
                </c:pt>
                <c:pt idx="1">
                  <c:v>747</c:v>
                </c:pt>
                <c:pt idx="2">
                  <c:v>441</c:v>
                </c:pt>
                <c:pt idx="3">
                  <c:v>606</c:v>
                </c:pt>
                <c:pt idx="4">
                  <c:v>876</c:v>
                </c:pt>
              </c:numCache>
            </c:numRef>
          </c:val>
          <c:extLst>
            <c:ext xmlns:c16="http://schemas.microsoft.com/office/drawing/2014/chart" uri="{C3380CC4-5D6E-409C-BE32-E72D297353CC}">
              <c16:uniqueId val="{00000011-4470-4931-8B9A-9DD5D456ABB9}"/>
            </c:ext>
          </c:extLst>
        </c:ser>
        <c:dLbls>
          <c:showLegendKey val="0"/>
          <c:showVal val="0"/>
          <c:showCatName val="0"/>
          <c:showSerName val="0"/>
          <c:showPercent val="0"/>
          <c:showBubbleSize val="0"/>
        </c:dLbls>
        <c:gapWidth val="150"/>
        <c:overlap val="100"/>
        <c:axId val="1502464448"/>
        <c:axId val="158996544"/>
      </c:barChart>
      <c:catAx>
        <c:axId val="150246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96544"/>
        <c:crosses val="autoZero"/>
        <c:auto val="1"/>
        <c:lblAlgn val="ctr"/>
        <c:lblOffset val="100"/>
        <c:noMultiLvlLbl val="0"/>
      </c:catAx>
      <c:valAx>
        <c:axId val="158996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464448"/>
        <c:crosses val="autoZero"/>
        <c:crossBetween val="between"/>
      </c:valAx>
      <c:spPr>
        <a:noFill/>
        <a:ln>
          <a:noFill/>
        </a:ln>
        <a:effectLst/>
      </c:spPr>
    </c:plotArea>
    <c:legend>
      <c:legendPos val="r"/>
      <c:layout>
        <c:manualLayout>
          <c:xMode val="edge"/>
          <c:yMode val="edge"/>
          <c:x val="2.8879315727689849E-2"/>
          <c:y val="0.11850429509853461"/>
          <c:w val="0.93807888196947875"/>
          <c:h val="6.734676365993880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[MergedFiles.xlsx]Sheet5!PivotTable4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Quantity</a:t>
            </a:r>
            <a:r>
              <a:rPr lang="en-GB" baseline="0"/>
              <a:t> Trends for July 2018</a:t>
            </a:r>
            <a:endParaRPr lang="en-GB"/>
          </a:p>
        </c:rich>
      </c:tx>
      <c:layout>
        <c:manualLayout>
          <c:xMode val="edge"/>
          <c:yMode val="edge"/>
          <c:x val="0.30338741175652695"/>
          <c:y val="3.402774846696050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63665116592415"/>
          <c:y val="0.15563822880928405"/>
          <c:w val="0.86431977766208845"/>
          <c:h val="0.49817482378336658"/>
        </c:manualLayout>
      </c:layout>
      <c:lineChart>
        <c:grouping val="standard"/>
        <c:varyColors val="0"/>
        <c:ser>
          <c:idx val="0"/>
          <c:order val="0"/>
          <c:tx>
            <c:strRef>
              <c:f>Sheet5!$B$3</c:f>
              <c:strCache>
                <c:ptCount val="1"/>
                <c:pt idx="0">
                  <c:v>Total</c:v>
                </c:pt>
              </c:strCache>
            </c:strRef>
          </c:tx>
          <c:spPr>
            <a:ln w="28575" cap="rnd">
              <a:solidFill>
                <a:schemeClr val="accent2"/>
              </a:solidFill>
              <a:round/>
            </a:ln>
            <a:effectLst/>
          </c:spPr>
          <c:marker>
            <c:symbol val="none"/>
          </c:marker>
          <c:cat>
            <c:strRef>
              <c:f>Sheet5!$A$4:$A$35</c:f>
              <c:strCache>
                <c:ptCount val="31"/>
                <c:pt idx="0">
                  <c:v>01/07/2018</c:v>
                </c:pt>
                <c:pt idx="1">
                  <c:v>02/07/2018</c:v>
                </c:pt>
                <c:pt idx="2">
                  <c:v>03/07/2018</c:v>
                </c:pt>
                <c:pt idx="3">
                  <c:v>04/07/2018</c:v>
                </c:pt>
                <c:pt idx="4">
                  <c:v>05/07/2018</c:v>
                </c:pt>
                <c:pt idx="5">
                  <c:v>06/07/2018</c:v>
                </c:pt>
                <c:pt idx="6">
                  <c:v>07/07/2018</c:v>
                </c:pt>
                <c:pt idx="7">
                  <c:v>08/07/2018</c:v>
                </c:pt>
                <c:pt idx="8">
                  <c:v>09/07/2018</c:v>
                </c:pt>
                <c:pt idx="9">
                  <c:v>10/07/2018</c:v>
                </c:pt>
                <c:pt idx="10">
                  <c:v>11/07/2018</c:v>
                </c:pt>
                <c:pt idx="11">
                  <c:v>12/07/2018</c:v>
                </c:pt>
                <c:pt idx="12">
                  <c:v>13/07/2018</c:v>
                </c:pt>
                <c:pt idx="13">
                  <c:v>14/07/2018</c:v>
                </c:pt>
                <c:pt idx="14">
                  <c:v>15/07/2018</c:v>
                </c:pt>
                <c:pt idx="15">
                  <c:v>16/07/2018</c:v>
                </c:pt>
                <c:pt idx="16">
                  <c:v>17/07/2018</c:v>
                </c:pt>
                <c:pt idx="17">
                  <c:v>18/07/2018</c:v>
                </c:pt>
                <c:pt idx="18">
                  <c:v>19/07/2018</c:v>
                </c:pt>
                <c:pt idx="19">
                  <c:v>20/07/2018</c:v>
                </c:pt>
                <c:pt idx="20">
                  <c:v>21/07/2018</c:v>
                </c:pt>
                <c:pt idx="21">
                  <c:v>22/07/2018</c:v>
                </c:pt>
                <c:pt idx="22">
                  <c:v>23/07/2018</c:v>
                </c:pt>
                <c:pt idx="23">
                  <c:v>24/07/2018</c:v>
                </c:pt>
                <c:pt idx="24">
                  <c:v>25/07/2018</c:v>
                </c:pt>
                <c:pt idx="25">
                  <c:v>26/07/2018</c:v>
                </c:pt>
                <c:pt idx="26">
                  <c:v>27/07/2018</c:v>
                </c:pt>
                <c:pt idx="27">
                  <c:v>28/07/2018</c:v>
                </c:pt>
                <c:pt idx="28">
                  <c:v>29/07/2018</c:v>
                </c:pt>
                <c:pt idx="29">
                  <c:v>30/07/2018</c:v>
                </c:pt>
                <c:pt idx="30">
                  <c:v>31/07/2018</c:v>
                </c:pt>
              </c:strCache>
            </c:strRef>
          </c:cat>
          <c:val>
            <c:numRef>
              <c:f>Sheet5!$B$4:$B$35</c:f>
              <c:numCache>
                <c:formatCode>General</c:formatCode>
                <c:ptCount val="31"/>
                <c:pt idx="0">
                  <c:v>497</c:v>
                </c:pt>
                <c:pt idx="1">
                  <c:v>440</c:v>
                </c:pt>
                <c:pt idx="2">
                  <c:v>420</c:v>
                </c:pt>
                <c:pt idx="3">
                  <c:v>407</c:v>
                </c:pt>
                <c:pt idx="4">
                  <c:v>579</c:v>
                </c:pt>
                <c:pt idx="5">
                  <c:v>662</c:v>
                </c:pt>
                <c:pt idx="6">
                  <c:v>614</c:v>
                </c:pt>
                <c:pt idx="7">
                  <c:v>558</c:v>
                </c:pt>
                <c:pt idx="8">
                  <c:v>490</c:v>
                </c:pt>
                <c:pt idx="9">
                  <c:v>573</c:v>
                </c:pt>
                <c:pt idx="10">
                  <c:v>515</c:v>
                </c:pt>
                <c:pt idx="11">
                  <c:v>301</c:v>
                </c:pt>
                <c:pt idx="12">
                  <c:v>531</c:v>
                </c:pt>
                <c:pt idx="13">
                  <c:v>594</c:v>
                </c:pt>
                <c:pt idx="14">
                  <c:v>458</c:v>
                </c:pt>
                <c:pt idx="15">
                  <c:v>628</c:v>
                </c:pt>
                <c:pt idx="16">
                  <c:v>572</c:v>
                </c:pt>
                <c:pt idx="17">
                  <c:v>481</c:v>
                </c:pt>
                <c:pt idx="18">
                  <c:v>599</c:v>
                </c:pt>
                <c:pt idx="19">
                  <c:v>405</c:v>
                </c:pt>
                <c:pt idx="20">
                  <c:v>482</c:v>
                </c:pt>
                <c:pt idx="21">
                  <c:v>467</c:v>
                </c:pt>
                <c:pt idx="22">
                  <c:v>513</c:v>
                </c:pt>
                <c:pt idx="23">
                  <c:v>615</c:v>
                </c:pt>
                <c:pt idx="24">
                  <c:v>619</c:v>
                </c:pt>
                <c:pt idx="25">
                  <c:v>573</c:v>
                </c:pt>
                <c:pt idx="26">
                  <c:v>689</c:v>
                </c:pt>
                <c:pt idx="27">
                  <c:v>405</c:v>
                </c:pt>
                <c:pt idx="28">
                  <c:v>506</c:v>
                </c:pt>
                <c:pt idx="29">
                  <c:v>340</c:v>
                </c:pt>
                <c:pt idx="30">
                  <c:v>241</c:v>
                </c:pt>
              </c:numCache>
            </c:numRef>
          </c:val>
          <c:smooth val="0"/>
          <c:extLst>
            <c:ext xmlns:c16="http://schemas.microsoft.com/office/drawing/2014/chart" uri="{C3380CC4-5D6E-409C-BE32-E72D297353CC}">
              <c16:uniqueId val="{00000000-1979-4128-B88D-1A2AA0CB3BCB}"/>
            </c:ext>
          </c:extLst>
        </c:ser>
        <c:dLbls>
          <c:showLegendKey val="0"/>
          <c:showVal val="0"/>
          <c:showCatName val="0"/>
          <c:showSerName val="0"/>
          <c:showPercent val="0"/>
          <c:showBubbleSize val="0"/>
        </c:dLbls>
        <c:smooth val="0"/>
        <c:axId val="1287577552"/>
        <c:axId val="1523623536"/>
      </c:lineChart>
      <c:catAx>
        <c:axId val="1287577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623536"/>
        <c:crosses val="autoZero"/>
        <c:auto val="1"/>
        <c:lblAlgn val="ctr"/>
        <c:lblOffset val="100"/>
        <c:noMultiLvlLbl val="0"/>
      </c:catAx>
      <c:valAx>
        <c:axId val="1523623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577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[MergedFiles.xlsx]Sheet6!PivotTable5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Commission Price Per Item</a:t>
            </a:r>
            <a:endParaRPr lang="en-US"/>
          </a:p>
        </c:rich>
      </c:tx>
      <c:layout>
        <c:manualLayout>
          <c:xMode val="edge"/>
          <c:yMode val="edge"/>
          <c:x val="0.28045024960476167"/>
          <c:y val="2.963861483489394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54739850268826"/>
          <c:y val="0.1942027838492969"/>
          <c:w val="0.7919620613435252"/>
          <c:h val="0.59060310543230576"/>
        </c:manualLayout>
      </c:layout>
      <c:areaChart>
        <c:grouping val="standard"/>
        <c:varyColors val="0"/>
        <c:ser>
          <c:idx val="0"/>
          <c:order val="0"/>
          <c:tx>
            <c:strRef>
              <c:f>Sheet6!$B$3</c:f>
              <c:strCache>
                <c:ptCount val="1"/>
                <c:pt idx="0">
                  <c:v>Total</c:v>
                </c:pt>
              </c:strCache>
            </c:strRef>
          </c:tx>
          <c:spPr>
            <a:solidFill>
              <a:schemeClr val="accent2"/>
            </a:solidFill>
            <a:ln>
              <a:noFill/>
            </a:ln>
            <a:effectLst/>
          </c:spPr>
          <c:cat>
            <c:strRef>
              <c:f>Sheet6!$A$4:$A$9</c:f>
              <c:strCache>
                <c:ptCount val="5"/>
                <c:pt idx="0">
                  <c:v>Diary</c:v>
                </c:pt>
                <c:pt idx="1">
                  <c:v>Office Chair</c:v>
                </c:pt>
                <c:pt idx="2">
                  <c:v>Printer</c:v>
                </c:pt>
                <c:pt idx="3">
                  <c:v>Projector</c:v>
                </c:pt>
                <c:pt idx="4">
                  <c:v>White Board</c:v>
                </c:pt>
              </c:strCache>
            </c:strRef>
          </c:cat>
          <c:val>
            <c:numRef>
              <c:f>Sheet6!$B$4:$B$9</c:f>
              <c:numCache>
                <c:formatCode>General</c:formatCode>
                <c:ptCount val="5"/>
                <c:pt idx="0">
                  <c:v>13.989999999999965</c:v>
                </c:pt>
                <c:pt idx="1">
                  <c:v>14.179999999999977</c:v>
                </c:pt>
                <c:pt idx="2">
                  <c:v>17.219999999999974</c:v>
                </c:pt>
                <c:pt idx="3">
                  <c:v>13.479999999999979</c:v>
                </c:pt>
                <c:pt idx="4">
                  <c:v>17.109999999999971</c:v>
                </c:pt>
              </c:numCache>
            </c:numRef>
          </c:val>
          <c:extLst>
            <c:ext xmlns:c16="http://schemas.microsoft.com/office/drawing/2014/chart" uri="{C3380CC4-5D6E-409C-BE32-E72D297353CC}">
              <c16:uniqueId val="{00000000-4C61-4315-A3ED-372F92B2D72E}"/>
            </c:ext>
          </c:extLst>
        </c:ser>
        <c:dLbls>
          <c:showLegendKey val="0"/>
          <c:showVal val="0"/>
          <c:showCatName val="0"/>
          <c:showSerName val="0"/>
          <c:showPercent val="0"/>
          <c:showBubbleSize val="0"/>
        </c:dLbls>
        <c:axId val="1522737440"/>
        <c:axId val="158997040"/>
      </c:areaChart>
      <c:catAx>
        <c:axId val="15227374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97040"/>
        <c:crosses val="autoZero"/>
        <c:auto val="1"/>
        <c:lblAlgn val="ctr"/>
        <c:lblOffset val="100"/>
        <c:noMultiLvlLbl val="0"/>
      </c:catAx>
      <c:valAx>
        <c:axId val="158997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73744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[MergedFiles.xlsx]Sheet7!PivotTable6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Price + Commission Per Sales Rep</a:t>
            </a:r>
            <a:endParaRPr lang="en-US"/>
          </a:p>
        </c:rich>
      </c:tx>
      <c:layout>
        <c:manualLayout>
          <c:xMode val="edge"/>
          <c:yMode val="edge"/>
          <c:x val="0.25414986876640422"/>
          <c:y val="2.212736893383538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83044619422572"/>
          <c:y val="0.35851104803869643"/>
          <c:w val="0.87901159230096249"/>
          <c:h val="0.4627875972693688"/>
        </c:manualLayout>
      </c:layout>
      <c:barChart>
        <c:barDir val="col"/>
        <c:grouping val="clustered"/>
        <c:varyColors val="0"/>
        <c:ser>
          <c:idx val="0"/>
          <c:order val="0"/>
          <c:tx>
            <c:strRef>
              <c:f>Sheet7!$B$3:$B$4</c:f>
              <c:strCache>
                <c:ptCount val="1"/>
                <c:pt idx="0">
                  <c:v>Bob</c:v>
                </c:pt>
              </c:strCache>
            </c:strRef>
          </c:tx>
          <c:spPr>
            <a:solidFill>
              <a:schemeClr val="accent1"/>
            </a:solidFill>
            <a:ln>
              <a:noFill/>
            </a:ln>
            <a:effectLst/>
          </c:spPr>
          <c:invertIfNegative val="0"/>
          <c:cat>
            <c:strRef>
              <c:f>Sheet7!$A$5:$A$10</c:f>
              <c:strCache>
                <c:ptCount val="5"/>
                <c:pt idx="0">
                  <c:v>Diary</c:v>
                </c:pt>
                <c:pt idx="1">
                  <c:v>Office Chair</c:v>
                </c:pt>
                <c:pt idx="2">
                  <c:v>Printer</c:v>
                </c:pt>
                <c:pt idx="3">
                  <c:v>Projector</c:v>
                </c:pt>
                <c:pt idx="4">
                  <c:v>White Board</c:v>
                </c:pt>
              </c:strCache>
            </c:strRef>
          </c:cat>
          <c:val>
            <c:numRef>
              <c:f>Sheet7!$B$5:$B$10</c:f>
              <c:numCache>
                <c:formatCode>General</c:formatCode>
                <c:ptCount val="5"/>
                <c:pt idx="0">
                  <c:v>726.39999999999986</c:v>
                </c:pt>
                <c:pt idx="1">
                  <c:v>8758.4000000000015</c:v>
                </c:pt>
                <c:pt idx="2">
                  <c:v>4632.7999999999984</c:v>
                </c:pt>
                <c:pt idx="3">
                  <c:v>5280</c:v>
                </c:pt>
                <c:pt idx="4">
                  <c:v>3270.4</c:v>
                </c:pt>
              </c:numCache>
            </c:numRef>
          </c:val>
          <c:extLst>
            <c:ext xmlns:c16="http://schemas.microsoft.com/office/drawing/2014/chart" uri="{C3380CC4-5D6E-409C-BE32-E72D297353CC}">
              <c16:uniqueId val="{00000000-78AD-4FDA-959C-ADB65C625FD9}"/>
            </c:ext>
          </c:extLst>
        </c:ser>
        <c:ser>
          <c:idx val="1"/>
          <c:order val="1"/>
          <c:tx>
            <c:strRef>
              <c:f>Sheet7!$C$3:$C$4</c:f>
              <c:strCache>
                <c:ptCount val="1"/>
                <c:pt idx="0">
                  <c:v>John</c:v>
                </c:pt>
              </c:strCache>
            </c:strRef>
          </c:tx>
          <c:spPr>
            <a:solidFill>
              <a:schemeClr val="accent2"/>
            </a:solidFill>
            <a:ln>
              <a:noFill/>
            </a:ln>
            <a:effectLst/>
          </c:spPr>
          <c:invertIfNegative val="0"/>
          <c:cat>
            <c:strRef>
              <c:f>Sheet7!$A$5:$A$10</c:f>
              <c:strCache>
                <c:ptCount val="5"/>
                <c:pt idx="0">
                  <c:v>Diary</c:v>
                </c:pt>
                <c:pt idx="1">
                  <c:v>Office Chair</c:v>
                </c:pt>
                <c:pt idx="2">
                  <c:v>Printer</c:v>
                </c:pt>
                <c:pt idx="3">
                  <c:v>Projector</c:v>
                </c:pt>
                <c:pt idx="4">
                  <c:v>White Board</c:v>
                </c:pt>
              </c:strCache>
            </c:strRef>
          </c:cat>
          <c:val>
            <c:numRef>
              <c:f>Sheet7!$C$5:$C$10</c:f>
              <c:numCache>
                <c:formatCode>General</c:formatCode>
                <c:ptCount val="5"/>
                <c:pt idx="0">
                  <c:v>979.3599999999999</c:v>
                </c:pt>
                <c:pt idx="1">
                  <c:v>10237.299999999999</c:v>
                </c:pt>
                <c:pt idx="2">
                  <c:v>4533.5999999999995</c:v>
                </c:pt>
                <c:pt idx="3">
                  <c:v>9901.5</c:v>
                </c:pt>
                <c:pt idx="4">
                  <c:v>2203.2000000000003</c:v>
                </c:pt>
              </c:numCache>
            </c:numRef>
          </c:val>
          <c:extLst>
            <c:ext xmlns:c16="http://schemas.microsoft.com/office/drawing/2014/chart" uri="{C3380CC4-5D6E-409C-BE32-E72D297353CC}">
              <c16:uniqueId val="{00000014-78AD-4FDA-959C-ADB65C625FD9}"/>
            </c:ext>
          </c:extLst>
        </c:ser>
        <c:ser>
          <c:idx val="2"/>
          <c:order val="2"/>
          <c:tx>
            <c:strRef>
              <c:f>Sheet7!$D$3:$D$4</c:f>
              <c:strCache>
                <c:ptCount val="1"/>
                <c:pt idx="0">
                  <c:v>Laura</c:v>
                </c:pt>
              </c:strCache>
            </c:strRef>
          </c:tx>
          <c:spPr>
            <a:solidFill>
              <a:schemeClr val="accent3"/>
            </a:solidFill>
            <a:ln>
              <a:noFill/>
            </a:ln>
            <a:effectLst/>
          </c:spPr>
          <c:invertIfNegative val="0"/>
          <c:cat>
            <c:strRef>
              <c:f>Sheet7!$A$5:$A$10</c:f>
              <c:strCache>
                <c:ptCount val="5"/>
                <c:pt idx="0">
                  <c:v>Diary</c:v>
                </c:pt>
                <c:pt idx="1">
                  <c:v>Office Chair</c:v>
                </c:pt>
                <c:pt idx="2">
                  <c:v>Printer</c:v>
                </c:pt>
                <c:pt idx="3">
                  <c:v>Projector</c:v>
                </c:pt>
                <c:pt idx="4">
                  <c:v>White Board</c:v>
                </c:pt>
              </c:strCache>
            </c:strRef>
          </c:cat>
          <c:val>
            <c:numRef>
              <c:f>Sheet7!$D$5:$D$10</c:f>
              <c:numCache>
                <c:formatCode>General</c:formatCode>
                <c:ptCount val="5"/>
                <c:pt idx="0">
                  <c:v>949.11999999999978</c:v>
                </c:pt>
                <c:pt idx="1">
                  <c:v>12626.999999999996</c:v>
                </c:pt>
                <c:pt idx="2">
                  <c:v>3909.5999999999995</c:v>
                </c:pt>
                <c:pt idx="3">
                  <c:v>6511.5</c:v>
                </c:pt>
                <c:pt idx="4">
                  <c:v>2136.0000000000009</c:v>
                </c:pt>
              </c:numCache>
            </c:numRef>
          </c:val>
          <c:extLst>
            <c:ext xmlns:c16="http://schemas.microsoft.com/office/drawing/2014/chart" uri="{C3380CC4-5D6E-409C-BE32-E72D297353CC}">
              <c16:uniqueId val="{00000015-78AD-4FDA-959C-ADB65C625FD9}"/>
            </c:ext>
          </c:extLst>
        </c:ser>
        <c:ser>
          <c:idx val="3"/>
          <c:order val="3"/>
          <c:tx>
            <c:strRef>
              <c:f>Sheet7!$E$3:$E$4</c:f>
              <c:strCache>
                <c:ptCount val="1"/>
                <c:pt idx="0">
                  <c:v>Mark</c:v>
                </c:pt>
              </c:strCache>
            </c:strRef>
          </c:tx>
          <c:spPr>
            <a:solidFill>
              <a:schemeClr val="accent4"/>
            </a:solidFill>
            <a:ln>
              <a:noFill/>
            </a:ln>
            <a:effectLst/>
          </c:spPr>
          <c:invertIfNegative val="0"/>
          <c:cat>
            <c:strRef>
              <c:f>Sheet7!$A$5:$A$10</c:f>
              <c:strCache>
                <c:ptCount val="5"/>
                <c:pt idx="0">
                  <c:v>Diary</c:v>
                </c:pt>
                <c:pt idx="1">
                  <c:v>Office Chair</c:v>
                </c:pt>
                <c:pt idx="2">
                  <c:v>Printer</c:v>
                </c:pt>
                <c:pt idx="3">
                  <c:v>Projector</c:v>
                </c:pt>
                <c:pt idx="4">
                  <c:v>White Board</c:v>
                </c:pt>
              </c:strCache>
            </c:strRef>
          </c:cat>
          <c:val>
            <c:numRef>
              <c:f>Sheet7!$E$5:$E$10</c:f>
              <c:numCache>
                <c:formatCode>General</c:formatCode>
                <c:ptCount val="5"/>
                <c:pt idx="0">
                  <c:v>574.88</c:v>
                </c:pt>
                <c:pt idx="1">
                  <c:v>9791.0999999999967</c:v>
                </c:pt>
                <c:pt idx="2">
                  <c:v>4683.2</c:v>
                </c:pt>
                <c:pt idx="3">
                  <c:v>7161</c:v>
                </c:pt>
                <c:pt idx="4">
                  <c:v>2125.6000000000004</c:v>
                </c:pt>
              </c:numCache>
            </c:numRef>
          </c:val>
          <c:extLst>
            <c:ext xmlns:c16="http://schemas.microsoft.com/office/drawing/2014/chart" uri="{C3380CC4-5D6E-409C-BE32-E72D297353CC}">
              <c16:uniqueId val="{00000016-78AD-4FDA-959C-ADB65C625FD9}"/>
            </c:ext>
          </c:extLst>
        </c:ser>
        <c:ser>
          <c:idx val="4"/>
          <c:order val="4"/>
          <c:tx>
            <c:strRef>
              <c:f>Sheet7!$F$3:$F$4</c:f>
              <c:strCache>
                <c:ptCount val="1"/>
                <c:pt idx="0">
                  <c:v>Stacey</c:v>
                </c:pt>
              </c:strCache>
            </c:strRef>
          </c:tx>
          <c:spPr>
            <a:solidFill>
              <a:schemeClr val="accent5"/>
            </a:solidFill>
            <a:ln>
              <a:noFill/>
            </a:ln>
            <a:effectLst/>
          </c:spPr>
          <c:invertIfNegative val="0"/>
          <c:cat>
            <c:strRef>
              <c:f>Sheet7!$A$5:$A$10</c:f>
              <c:strCache>
                <c:ptCount val="5"/>
                <c:pt idx="0">
                  <c:v>Diary</c:v>
                </c:pt>
                <c:pt idx="1">
                  <c:v>Office Chair</c:v>
                </c:pt>
                <c:pt idx="2">
                  <c:v>Printer</c:v>
                </c:pt>
                <c:pt idx="3">
                  <c:v>Projector</c:v>
                </c:pt>
                <c:pt idx="4">
                  <c:v>White Board</c:v>
                </c:pt>
              </c:strCache>
            </c:strRef>
          </c:cat>
          <c:val>
            <c:numRef>
              <c:f>Sheet7!$F$5:$F$10</c:f>
              <c:numCache>
                <c:formatCode>General</c:formatCode>
                <c:ptCount val="5"/>
                <c:pt idx="0">
                  <c:v>578.08000000000004</c:v>
                </c:pt>
                <c:pt idx="1">
                  <c:v>11987.599999999995</c:v>
                </c:pt>
                <c:pt idx="2">
                  <c:v>6178.4000000000042</c:v>
                </c:pt>
                <c:pt idx="3">
                  <c:v>5868</c:v>
                </c:pt>
                <c:pt idx="4">
                  <c:v>2749.2000000000007</c:v>
                </c:pt>
              </c:numCache>
            </c:numRef>
          </c:val>
          <c:extLst>
            <c:ext xmlns:c16="http://schemas.microsoft.com/office/drawing/2014/chart" uri="{C3380CC4-5D6E-409C-BE32-E72D297353CC}">
              <c16:uniqueId val="{00000017-78AD-4FDA-959C-ADB65C625FD9}"/>
            </c:ext>
          </c:extLst>
        </c:ser>
        <c:dLbls>
          <c:showLegendKey val="0"/>
          <c:showVal val="0"/>
          <c:showCatName val="0"/>
          <c:showSerName val="0"/>
          <c:showPercent val="0"/>
          <c:showBubbleSize val="0"/>
        </c:dLbls>
        <c:gapWidth val="219"/>
        <c:overlap val="-27"/>
        <c:axId val="1522730240"/>
        <c:axId val="1523637920"/>
      </c:barChart>
      <c:catAx>
        <c:axId val="1522730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637920"/>
        <c:crosses val="autoZero"/>
        <c:auto val="1"/>
        <c:lblAlgn val="ctr"/>
        <c:lblOffset val="100"/>
        <c:noMultiLvlLbl val="0"/>
      </c:catAx>
      <c:valAx>
        <c:axId val="1523637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730240"/>
        <c:crosses val="autoZero"/>
        <c:crossBetween val="between"/>
      </c:valAx>
      <c:spPr>
        <a:noFill/>
        <a:ln>
          <a:noFill/>
        </a:ln>
        <a:effectLst/>
      </c:spPr>
    </c:plotArea>
    <c:legend>
      <c:legendPos val="r"/>
      <c:layout>
        <c:manualLayout>
          <c:xMode val="edge"/>
          <c:yMode val="edge"/>
          <c:x val="1.6925984251968507E-2"/>
          <c:y val="0.11771877712657894"/>
          <c:w val="0.97000000000000008"/>
          <c:h val="0.146720627190649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[MergedFiles.xlsx]Sheet4!PivotTable4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Price</a:t>
            </a:r>
            <a:r>
              <a:rPr lang="en-US" baseline="0"/>
              <a:t> Trends throughout July 2018</a:t>
            </a:r>
            <a:endParaRPr lang="en-US"/>
          </a:p>
        </c:rich>
      </c:tx>
      <c:layout>
        <c:manualLayout>
          <c:xMode val="edge"/>
          <c:yMode val="edge"/>
          <c:x val="0.26240823099485955"/>
          <c:y val="3.000225698223867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290032984547372"/>
          <c:y val="0.19246095900936086"/>
          <c:w val="0.78075370653379184"/>
          <c:h val="0.42422422238158047"/>
        </c:manualLayout>
      </c:layout>
      <c:lineChart>
        <c:grouping val="standard"/>
        <c:varyColors val="0"/>
        <c:ser>
          <c:idx val="0"/>
          <c:order val="0"/>
          <c:tx>
            <c:strRef>
              <c:f>Sheet4!$B$3</c:f>
              <c:strCache>
                <c:ptCount val="1"/>
                <c:pt idx="0">
                  <c:v>Total</c:v>
                </c:pt>
              </c:strCache>
            </c:strRef>
          </c:tx>
          <c:spPr>
            <a:ln w="28575" cap="rnd">
              <a:solidFill>
                <a:schemeClr val="accent2"/>
              </a:solidFill>
              <a:round/>
            </a:ln>
            <a:effectLst/>
          </c:spPr>
          <c:marker>
            <c:symbol val="none"/>
          </c:marker>
          <c:cat>
            <c:strRef>
              <c:f>Sheet4!$A$4:$A$35</c:f>
              <c:strCache>
                <c:ptCount val="31"/>
                <c:pt idx="0">
                  <c:v>01/07/2018</c:v>
                </c:pt>
                <c:pt idx="1">
                  <c:v>02/07/2018</c:v>
                </c:pt>
                <c:pt idx="2">
                  <c:v>03/07/2018</c:v>
                </c:pt>
                <c:pt idx="3">
                  <c:v>04/07/2018</c:v>
                </c:pt>
                <c:pt idx="4">
                  <c:v>05/07/2018</c:v>
                </c:pt>
                <c:pt idx="5">
                  <c:v>06/07/2018</c:v>
                </c:pt>
                <c:pt idx="6">
                  <c:v>07/07/2018</c:v>
                </c:pt>
                <c:pt idx="7">
                  <c:v>08/07/2018</c:v>
                </c:pt>
                <c:pt idx="8">
                  <c:v>09/07/2018</c:v>
                </c:pt>
                <c:pt idx="9">
                  <c:v>10/07/2018</c:v>
                </c:pt>
                <c:pt idx="10">
                  <c:v>11/07/2018</c:v>
                </c:pt>
                <c:pt idx="11">
                  <c:v>12/07/2018</c:v>
                </c:pt>
                <c:pt idx="12">
                  <c:v>13/07/2018</c:v>
                </c:pt>
                <c:pt idx="13">
                  <c:v>14/07/2018</c:v>
                </c:pt>
                <c:pt idx="14">
                  <c:v>15/07/2018</c:v>
                </c:pt>
                <c:pt idx="15">
                  <c:v>16/07/2018</c:v>
                </c:pt>
                <c:pt idx="16">
                  <c:v>17/07/2018</c:v>
                </c:pt>
                <c:pt idx="17">
                  <c:v>18/07/2018</c:v>
                </c:pt>
                <c:pt idx="18">
                  <c:v>19/07/2018</c:v>
                </c:pt>
                <c:pt idx="19">
                  <c:v>20/07/2018</c:v>
                </c:pt>
                <c:pt idx="20">
                  <c:v>21/07/2018</c:v>
                </c:pt>
                <c:pt idx="21">
                  <c:v>22/07/2018</c:v>
                </c:pt>
                <c:pt idx="22">
                  <c:v>23/07/2018</c:v>
                </c:pt>
                <c:pt idx="23">
                  <c:v>24/07/2018</c:v>
                </c:pt>
                <c:pt idx="24">
                  <c:v>25/07/2018</c:v>
                </c:pt>
                <c:pt idx="25">
                  <c:v>26/07/2018</c:v>
                </c:pt>
                <c:pt idx="26">
                  <c:v>27/07/2018</c:v>
                </c:pt>
                <c:pt idx="27">
                  <c:v>28/07/2018</c:v>
                </c:pt>
                <c:pt idx="28">
                  <c:v>29/07/2018</c:v>
                </c:pt>
                <c:pt idx="29">
                  <c:v>30/07/2018</c:v>
                </c:pt>
                <c:pt idx="30">
                  <c:v>31/07/2018</c:v>
                </c:pt>
              </c:strCache>
            </c:strRef>
          </c:cat>
          <c:val>
            <c:numRef>
              <c:f>Sheet4!$B$4:$B$35</c:f>
              <c:numCache>
                <c:formatCode>_-[$£-809]* #,##0.00_-;\-[$£-809]* #,##0.00_-;_-[$£-809]* "-"??_-;_-@_-</c:formatCode>
                <c:ptCount val="31"/>
                <c:pt idx="0">
                  <c:v>3778</c:v>
                </c:pt>
                <c:pt idx="1">
                  <c:v>2476</c:v>
                </c:pt>
                <c:pt idx="2">
                  <c:v>2982</c:v>
                </c:pt>
                <c:pt idx="3">
                  <c:v>3288</c:v>
                </c:pt>
                <c:pt idx="4">
                  <c:v>4376</c:v>
                </c:pt>
                <c:pt idx="5">
                  <c:v>4578</c:v>
                </c:pt>
                <c:pt idx="6">
                  <c:v>4744</c:v>
                </c:pt>
                <c:pt idx="7">
                  <c:v>4336</c:v>
                </c:pt>
                <c:pt idx="8">
                  <c:v>3158</c:v>
                </c:pt>
                <c:pt idx="9">
                  <c:v>4076</c:v>
                </c:pt>
                <c:pt idx="10">
                  <c:v>3576</c:v>
                </c:pt>
                <c:pt idx="11">
                  <c:v>2612</c:v>
                </c:pt>
                <c:pt idx="12">
                  <c:v>4290</c:v>
                </c:pt>
                <c:pt idx="13">
                  <c:v>4706</c:v>
                </c:pt>
                <c:pt idx="14">
                  <c:v>3458</c:v>
                </c:pt>
                <c:pt idx="15">
                  <c:v>4392</c:v>
                </c:pt>
                <c:pt idx="16">
                  <c:v>3420</c:v>
                </c:pt>
                <c:pt idx="17">
                  <c:v>3584</c:v>
                </c:pt>
                <c:pt idx="18">
                  <c:v>4638</c:v>
                </c:pt>
                <c:pt idx="19">
                  <c:v>4346</c:v>
                </c:pt>
                <c:pt idx="20">
                  <c:v>3972</c:v>
                </c:pt>
                <c:pt idx="21">
                  <c:v>2988</c:v>
                </c:pt>
                <c:pt idx="22">
                  <c:v>3764</c:v>
                </c:pt>
                <c:pt idx="23">
                  <c:v>5000</c:v>
                </c:pt>
                <c:pt idx="24">
                  <c:v>4420</c:v>
                </c:pt>
                <c:pt idx="25">
                  <c:v>4180</c:v>
                </c:pt>
                <c:pt idx="26">
                  <c:v>5628</c:v>
                </c:pt>
                <c:pt idx="27">
                  <c:v>4068</c:v>
                </c:pt>
                <c:pt idx="28">
                  <c:v>4314</c:v>
                </c:pt>
                <c:pt idx="29">
                  <c:v>3072</c:v>
                </c:pt>
                <c:pt idx="30">
                  <c:v>2564</c:v>
                </c:pt>
              </c:numCache>
            </c:numRef>
          </c:val>
          <c:smooth val="0"/>
          <c:extLst>
            <c:ext xmlns:c16="http://schemas.microsoft.com/office/drawing/2014/chart" uri="{C3380CC4-5D6E-409C-BE32-E72D297353CC}">
              <c16:uniqueId val="{00000000-FB40-4430-BAEC-CAF7F0612F48}"/>
            </c:ext>
          </c:extLst>
        </c:ser>
        <c:dLbls>
          <c:showLegendKey val="0"/>
          <c:showVal val="0"/>
          <c:showCatName val="0"/>
          <c:showSerName val="0"/>
          <c:showPercent val="0"/>
          <c:showBubbleSize val="0"/>
        </c:dLbls>
        <c:smooth val="0"/>
        <c:axId val="1522737440"/>
        <c:axId val="1293312976"/>
      </c:lineChart>
      <c:catAx>
        <c:axId val="152273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312976"/>
        <c:crosses val="autoZero"/>
        <c:auto val="1"/>
        <c:lblAlgn val="ctr"/>
        <c:lblOffset val="100"/>
        <c:noMultiLvlLbl val="0"/>
      </c:catAx>
      <c:valAx>
        <c:axId val="1293312976"/>
        <c:scaling>
          <c:orientation val="minMax"/>
        </c:scaling>
        <c:delete val="0"/>
        <c:axPos val="l"/>
        <c:majorGridlines>
          <c:spPr>
            <a:ln w="9525" cap="flat" cmpd="sng" algn="ctr">
              <a:solidFill>
                <a:schemeClr val="tx1">
                  <a:lumMod val="15000"/>
                  <a:lumOff val="85000"/>
                </a:schemeClr>
              </a:solidFill>
              <a:round/>
            </a:ln>
            <a:effectLst/>
          </c:spPr>
        </c:majorGridlines>
        <c:numFmt formatCode="_-[$£-809]* #,##0.00_-;\-[$£-809]* #,##0.0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737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17</xdr:col>
      <xdr:colOff>44823</xdr:colOff>
      <xdr:row>7</xdr:row>
      <xdr:rowOff>11206</xdr:rowOff>
    </xdr:from>
    <xdr:to>
      <xdr:col>21</xdr:col>
      <xdr:colOff>369792</xdr:colOff>
      <xdr:row>20</xdr:row>
      <xdr:rowOff>156882</xdr:rowOff>
    </xdr:to>
    <xdr:graphicFrame macro="">
      <xdr:nvGraphicFramePr>
        <xdr:cNvPr id="2" name="Chart 1">
          <a:extLst>
            <a:ext uri="{FF2B5EF4-FFF2-40B4-BE49-F238E27FC236}">
              <a16:creationId xmlns:a16="http://schemas.microsoft.com/office/drawing/2014/main" id="{90425A63-DE6E-411E-9BB0-2ECD4E1CC8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369795</xdr:colOff>
      <xdr:row>7</xdr:row>
      <xdr:rowOff>11205</xdr:rowOff>
    </xdr:from>
    <xdr:to>
      <xdr:col>16</xdr:col>
      <xdr:colOff>582705</xdr:colOff>
      <xdr:row>20</xdr:row>
      <xdr:rowOff>156880</xdr:rowOff>
    </xdr:to>
    <xdr:graphicFrame macro="">
      <xdr:nvGraphicFramePr>
        <xdr:cNvPr id="3" name="Chart 2">
          <a:extLst>
            <a:ext uri="{FF2B5EF4-FFF2-40B4-BE49-F238E27FC236}">
              <a16:creationId xmlns:a16="http://schemas.microsoft.com/office/drawing/2014/main" id="{DDDC9634-C287-47A4-92B1-6886AD9046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44824</xdr:colOff>
      <xdr:row>21</xdr:row>
      <xdr:rowOff>179294</xdr:rowOff>
    </xdr:from>
    <xdr:to>
      <xdr:col>21</xdr:col>
      <xdr:colOff>380999</xdr:colOff>
      <xdr:row>34</xdr:row>
      <xdr:rowOff>190499</xdr:rowOff>
    </xdr:to>
    <xdr:graphicFrame macro="">
      <xdr:nvGraphicFramePr>
        <xdr:cNvPr id="4" name="Chart 3">
          <a:extLst>
            <a:ext uri="{FF2B5EF4-FFF2-40B4-BE49-F238E27FC236}">
              <a16:creationId xmlns:a16="http://schemas.microsoft.com/office/drawing/2014/main" id="{3F2A8C48-5EA4-4D41-A7FC-84E31534A9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347383</xdr:colOff>
      <xdr:row>21</xdr:row>
      <xdr:rowOff>179295</xdr:rowOff>
    </xdr:from>
    <xdr:to>
      <xdr:col>16</xdr:col>
      <xdr:colOff>582706</xdr:colOff>
      <xdr:row>35</xdr:row>
      <xdr:rowOff>0</xdr:rowOff>
    </xdr:to>
    <xdr:graphicFrame macro="">
      <xdr:nvGraphicFramePr>
        <xdr:cNvPr id="5" name="Chart 4">
          <a:extLst>
            <a:ext uri="{FF2B5EF4-FFF2-40B4-BE49-F238E27FC236}">
              <a16:creationId xmlns:a16="http://schemas.microsoft.com/office/drawing/2014/main" id="{8EDBB5B8-9A27-4D3A-8563-7D1A35FF12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134470</xdr:colOff>
      <xdr:row>7</xdr:row>
      <xdr:rowOff>11206</xdr:rowOff>
    </xdr:from>
    <xdr:to>
      <xdr:col>10</xdr:col>
      <xdr:colOff>313765</xdr:colOff>
      <xdr:row>20</xdr:row>
      <xdr:rowOff>156882</xdr:rowOff>
    </xdr:to>
    <xdr:graphicFrame macro="">
      <xdr:nvGraphicFramePr>
        <xdr:cNvPr id="7" name="Chart 6">
          <a:extLst>
            <a:ext uri="{FF2B5EF4-FFF2-40B4-BE49-F238E27FC236}">
              <a16:creationId xmlns:a16="http://schemas.microsoft.com/office/drawing/2014/main" id="{70BE567C-C5E9-4E94-9FE5-57BD9D7FEF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123264</xdr:colOff>
      <xdr:row>21</xdr:row>
      <xdr:rowOff>179294</xdr:rowOff>
    </xdr:from>
    <xdr:to>
      <xdr:col>10</xdr:col>
      <xdr:colOff>291352</xdr:colOff>
      <xdr:row>35</xdr:row>
      <xdr:rowOff>11206</xdr:rowOff>
    </xdr:to>
    <xdr:graphicFrame macro="">
      <xdr:nvGraphicFramePr>
        <xdr:cNvPr id="8" name="Chart 7">
          <a:extLst>
            <a:ext uri="{FF2B5EF4-FFF2-40B4-BE49-F238E27FC236}">
              <a16:creationId xmlns:a16="http://schemas.microsoft.com/office/drawing/2014/main" id="{3895228F-D2EE-4263-B07B-35EE72EBE0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121023</xdr:colOff>
      <xdr:row>0</xdr:row>
      <xdr:rowOff>109818</xdr:rowOff>
    </xdr:from>
    <xdr:to>
      <xdr:col>6</xdr:col>
      <xdr:colOff>257735</xdr:colOff>
      <xdr:row>6</xdr:row>
      <xdr:rowOff>47065</xdr:rowOff>
    </xdr:to>
    <mc:AlternateContent xmlns:mc="http://schemas.openxmlformats.org/markup-compatibility/2006">
      <mc:Choice xmlns:tsle="http://schemas.microsoft.com/office/drawing/2012/timeslicer" Requires="tsle">
        <xdr:graphicFrame macro="">
          <xdr:nvGraphicFramePr>
            <xdr:cNvPr id="10" name="Date 1">
              <a:extLst>
                <a:ext uri="{FF2B5EF4-FFF2-40B4-BE49-F238E27FC236}">
                  <a16:creationId xmlns:a16="http://schemas.microsoft.com/office/drawing/2014/main" id="{738E66D8-4E99-5FA6-0AB3-12DF3F05F678}"/>
                </a:ext>
              </a:extLst>
            </xdr:cNvPr>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121023" y="109818"/>
              <a:ext cx="3767418"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0</xdr:col>
      <xdr:colOff>201705</xdr:colOff>
      <xdr:row>16</xdr:row>
      <xdr:rowOff>156882</xdr:rowOff>
    </xdr:from>
    <xdr:to>
      <xdr:col>4</xdr:col>
      <xdr:colOff>-1</xdr:colOff>
      <xdr:row>26</xdr:row>
      <xdr:rowOff>11206</xdr:rowOff>
    </xdr:to>
    <mc:AlternateContent xmlns:mc="http://schemas.openxmlformats.org/markup-compatibility/2006">
      <mc:Choice xmlns:a14="http://schemas.microsoft.com/office/drawing/2010/main" Requires="a14">
        <xdr:graphicFrame macro="">
          <xdr:nvGraphicFramePr>
            <xdr:cNvPr id="11" name="Item">
              <a:extLst>
                <a:ext uri="{FF2B5EF4-FFF2-40B4-BE49-F238E27FC236}">
                  <a16:creationId xmlns:a16="http://schemas.microsoft.com/office/drawing/2014/main" id="{C1F359EA-87A7-AA7A-C55D-7DCAB53220F0}"/>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201705" y="3496235"/>
              <a:ext cx="2218765" cy="175932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201706</xdr:colOff>
      <xdr:row>7</xdr:row>
      <xdr:rowOff>10647</xdr:rowOff>
    </xdr:from>
    <xdr:to>
      <xdr:col>3</xdr:col>
      <xdr:colOff>593912</xdr:colOff>
      <xdr:row>16</xdr:row>
      <xdr:rowOff>78441</xdr:rowOff>
    </xdr:to>
    <mc:AlternateContent xmlns:mc="http://schemas.openxmlformats.org/markup-compatibility/2006">
      <mc:Choice xmlns:a14="http://schemas.microsoft.com/office/drawing/2010/main" Requires="a14">
        <xdr:graphicFrame macro="">
          <xdr:nvGraphicFramePr>
            <xdr:cNvPr id="12" name="Sales Rep 1">
              <a:extLst>
                <a:ext uri="{FF2B5EF4-FFF2-40B4-BE49-F238E27FC236}">
                  <a16:creationId xmlns:a16="http://schemas.microsoft.com/office/drawing/2014/main" id="{690B36D7-DFF0-08DA-89CA-889BCCED4529}"/>
                </a:ext>
              </a:extLst>
            </xdr:cNvPr>
            <xdr:cNvGraphicFramePr/>
          </xdr:nvGraphicFramePr>
          <xdr:xfrm>
            <a:off x="0" y="0"/>
            <a:ext cx="0" cy="0"/>
          </xdr:xfrm>
          <a:graphic>
            <a:graphicData uri="http://schemas.microsoft.com/office/drawing/2010/slicer">
              <sle:slicer xmlns:sle="http://schemas.microsoft.com/office/drawing/2010/slicer" name="Sales Rep 1"/>
            </a:graphicData>
          </a:graphic>
        </xdr:graphicFrame>
      </mc:Choice>
      <mc:Fallback>
        <xdr:sp macro="" textlink="">
          <xdr:nvSpPr>
            <xdr:cNvPr id="0" name=""/>
            <xdr:cNvSpPr>
              <a:spLocks noTextEdit="1"/>
            </xdr:cNvSpPr>
          </xdr:nvSpPr>
          <xdr:spPr>
            <a:xfrm>
              <a:off x="201706" y="1635500"/>
              <a:ext cx="2207559" cy="178229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201706</xdr:colOff>
      <xdr:row>26</xdr:row>
      <xdr:rowOff>67236</xdr:rowOff>
    </xdr:from>
    <xdr:to>
      <xdr:col>4</xdr:col>
      <xdr:colOff>11205</xdr:colOff>
      <xdr:row>35</xdr:row>
      <xdr:rowOff>33618</xdr:rowOff>
    </xdr:to>
    <mc:AlternateContent xmlns:mc="http://schemas.openxmlformats.org/markup-compatibility/2006">
      <mc:Choice xmlns:a14="http://schemas.microsoft.com/office/drawing/2010/main" Requires="a14">
        <xdr:graphicFrame macro="">
          <xdr:nvGraphicFramePr>
            <xdr:cNvPr id="13" name="Price+Commision 1">
              <a:extLst>
                <a:ext uri="{FF2B5EF4-FFF2-40B4-BE49-F238E27FC236}">
                  <a16:creationId xmlns:a16="http://schemas.microsoft.com/office/drawing/2014/main" id="{FA417003-AF51-7CAE-B6E1-1CCA847F8BC5}"/>
                </a:ext>
              </a:extLst>
            </xdr:cNvPr>
            <xdr:cNvGraphicFramePr/>
          </xdr:nvGraphicFramePr>
          <xdr:xfrm>
            <a:off x="0" y="0"/>
            <a:ext cx="0" cy="0"/>
          </xdr:xfrm>
          <a:graphic>
            <a:graphicData uri="http://schemas.microsoft.com/office/drawing/2010/slicer">
              <sle:slicer xmlns:sle="http://schemas.microsoft.com/office/drawing/2010/slicer" name="Price+Commision 1"/>
            </a:graphicData>
          </a:graphic>
        </xdr:graphicFrame>
      </mc:Choice>
      <mc:Fallback>
        <xdr:sp macro="" textlink="">
          <xdr:nvSpPr>
            <xdr:cNvPr id="0" name=""/>
            <xdr:cNvSpPr>
              <a:spLocks noTextEdit="1"/>
            </xdr:cNvSpPr>
          </xdr:nvSpPr>
          <xdr:spPr>
            <a:xfrm>
              <a:off x="201706" y="5311589"/>
              <a:ext cx="2229970" cy="168088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7</xdr:col>
      <xdr:colOff>952500</xdr:colOff>
      <xdr:row>2162</xdr:row>
      <xdr:rowOff>28575</xdr:rowOff>
    </xdr:from>
    <xdr:to>
      <xdr:col>10</xdr:col>
      <xdr:colOff>466725</xdr:colOff>
      <xdr:row>2175</xdr:row>
      <xdr:rowOff>76200</xdr:rowOff>
    </xdr:to>
    <mc:AlternateContent xmlns:mc="http://schemas.openxmlformats.org/markup-compatibility/2006" xmlns:sle15="http://schemas.microsoft.com/office/drawing/2012/slicer">
      <mc:Choice Requires="sle15">
        <xdr:graphicFrame macro="">
          <xdr:nvGraphicFramePr>
            <xdr:cNvPr id="3" name="Date">
              <a:extLst>
                <a:ext uri="{FF2B5EF4-FFF2-40B4-BE49-F238E27FC236}">
                  <a16:creationId xmlns:a16="http://schemas.microsoft.com/office/drawing/2014/main" id="{E2EE5FF9-25AF-904C-BC6A-A034D4B69E0B}"/>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6696075" y="22996207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17</xdr:col>
      <xdr:colOff>276225</xdr:colOff>
      <xdr:row>2167</xdr:row>
      <xdr:rowOff>95250</xdr:rowOff>
    </xdr:from>
    <xdr:to>
      <xdr:col>20</xdr:col>
      <xdr:colOff>276225</xdr:colOff>
      <xdr:row>2180</xdr:row>
      <xdr:rowOff>142875</xdr:rowOff>
    </xdr:to>
    <mc:AlternateContent xmlns:mc="http://schemas.openxmlformats.org/markup-compatibility/2006" xmlns:sle15="http://schemas.microsoft.com/office/drawing/2012/slicer">
      <mc:Choice Requires="sle15">
        <xdr:graphicFrame macro="">
          <xdr:nvGraphicFramePr>
            <xdr:cNvPr id="5" name="Sales Rep">
              <a:extLst>
                <a:ext uri="{FF2B5EF4-FFF2-40B4-BE49-F238E27FC236}">
                  <a16:creationId xmlns:a16="http://schemas.microsoft.com/office/drawing/2014/main" id="{6D86B6E0-5526-4756-B8D4-979FD5C6FC56}"/>
                </a:ext>
              </a:extLst>
            </xdr:cNvPr>
            <xdr:cNvGraphicFramePr/>
          </xdr:nvGraphicFramePr>
          <xdr:xfrm>
            <a:off x="0" y="0"/>
            <a:ext cx="0" cy="0"/>
          </xdr:xfrm>
          <a:graphic>
            <a:graphicData uri="http://schemas.microsoft.com/office/drawing/2010/slicer">
              <sle:slicer xmlns:sle="http://schemas.microsoft.com/office/drawing/2010/slicer" name="Sales Rep"/>
            </a:graphicData>
          </a:graphic>
        </xdr:graphicFrame>
      </mc:Choice>
      <mc:Fallback xmlns="">
        <xdr:sp macro="" textlink="">
          <xdr:nvSpPr>
            <xdr:cNvPr id="0" name=""/>
            <xdr:cNvSpPr>
              <a:spLocks noTextEdit="1"/>
            </xdr:cNvSpPr>
          </xdr:nvSpPr>
          <xdr:spPr>
            <a:xfrm>
              <a:off x="12601575" y="23098125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16</xdr:col>
      <xdr:colOff>304800</xdr:colOff>
      <xdr:row>2167</xdr:row>
      <xdr:rowOff>38100</xdr:rowOff>
    </xdr:from>
    <xdr:to>
      <xdr:col>19</xdr:col>
      <xdr:colOff>304800</xdr:colOff>
      <xdr:row>2180</xdr:row>
      <xdr:rowOff>85725</xdr:rowOff>
    </xdr:to>
    <mc:AlternateContent xmlns:mc="http://schemas.openxmlformats.org/markup-compatibility/2006" xmlns:sle15="http://schemas.microsoft.com/office/drawing/2012/slicer">
      <mc:Choice Requires="sle15">
        <xdr:graphicFrame macro="">
          <xdr:nvGraphicFramePr>
            <xdr:cNvPr id="6" name="Quantity">
              <a:extLst>
                <a:ext uri="{FF2B5EF4-FFF2-40B4-BE49-F238E27FC236}">
                  <a16:creationId xmlns:a16="http://schemas.microsoft.com/office/drawing/2014/main" id="{3A65FFD3-E7FF-D4CB-CDB9-50162DF2FC3C}"/>
                </a:ext>
              </a:extLst>
            </xdr:cNvPr>
            <xdr:cNvGraphicFramePr/>
          </xdr:nvGraphicFramePr>
          <xdr:xfrm>
            <a:off x="0" y="0"/>
            <a:ext cx="0" cy="0"/>
          </xdr:xfrm>
          <a:graphic>
            <a:graphicData uri="http://schemas.microsoft.com/office/drawing/2010/slicer">
              <sle:slicer xmlns:sle="http://schemas.microsoft.com/office/drawing/2010/slicer" name="Quantity"/>
            </a:graphicData>
          </a:graphic>
        </xdr:graphicFrame>
      </mc:Choice>
      <mc:Fallback xmlns="">
        <xdr:sp macro="" textlink="">
          <xdr:nvSpPr>
            <xdr:cNvPr id="0" name=""/>
            <xdr:cNvSpPr>
              <a:spLocks noTextEdit="1"/>
            </xdr:cNvSpPr>
          </xdr:nvSpPr>
          <xdr:spPr>
            <a:xfrm>
              <a:off x="12020550" y="2309241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14</xdr:col>
      <xdr:colOff>514350</xdr:colOff>
      <xdr:row>2158</xdr:row>
      <xdr:rowOff>85725</xdr:rowOff>
    </xdr:from>
    <xdr:to>
      <xdr:col>17</xdr:col>
      <xdr:colOff>514350</xdr:colOff>
      <xdr:row>2171</xdr:row>
      <xdr:rowOff>133350</xdr:rowOff>
    </xdr:to>
    <mc:AlternateContent xmlns:mc="http://schemas.openxmlformats.org/markup-compatibility/2006" xmlns:sle15="http://schemas.microsoft.com/office/drawing/2012/slicer">
      <mc:Choice Requires="sle15">
        <xdr:graphicFrame macro="">
          <xdr:nvGraphicFramePr>
            <xdr:cNvPr id="7" name="Price">
              <a:extLst>
                <a:ext uri="{FF2B5EF4-FFF2-40B4-BE49-F238E27FC236}">
                  <a16:creationId xmlns:a16="http://schemas.microsoft.com/office/drawing/2014/main" id="{D86A0FCF-5605-8DBD-47BF-DCFC4A1B88E9}"/>
                </a:ext>
              </a:extLst>
            </xdr:cNvPr>
            <xdr:cNvGraphicFramePr/>
          </xdr:nvGraphicFramePr>
          <xdr:xfrm>
            <a:off x="0" y="0"/>
            <a:ext cx="0" cy="0"/>
          </xdr:xfrm>
          <a:graphic>
            <a:graphicData uri="http://schemas.microsoft.com/office/drawing/2010/slicer">
              <sle:slicer xmlns:sle="http://schemas.microsoft.com/office/drawing/2010/slicer" name="Price"/>
            </a:graphicData>
          </a:graphic>
        </xdr:graphicFrame>
      </mc:Choice>
      <mc:Fallback xmlns="">
        <xdr:sp macro="" textlink="">
          <xdr:nvSpPr>
            <xdr:cNvPr id="0" name=""/>
            <xdr:cNvSpPr>
              <a:spLocks noTextEdit="1"/>
            </xdr:cNvSpPr>
          </xdr:nvSpPr>
          <xdr:spPr>
            <a:xfrm>
              <a:off x="11010900" y="2292572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16</xdr:col>
      <xdr:colOff>247650</xdr:colOff>
      <xdr:row>2174</xdr:row>
      <xdr:rowOff>57150</xdr:rowOff>
    </xdr:from>
    <xdr:to>
      <xdr:col>19</xdr:col>
      <xdr:colOff>247650</xdr:colOff>
      <xdr:row>2187</xdr:row>
      <xdr:rowOff>104775</xdr:rowOff>
    </xdr:to>
    <mc:AlternateContent xmlns:mc="http://schemas.openxmlformats.org/markup-compatibility/2006" xmlns:sle15="http://schemas.microsoft.com/office/drawing/2012/slicer">
      <mc:Choice Requires="sle15">
        <xdr:graphicFrame macro="">
          <xdr:nvGraphicFramePr>
            <xdr:cNvPr id="8" name="Commission">
              <a:extLst>
                <a:ext uri="{FF2B5EF4-FFF2-40B4-BE49-F238E27FC236}">
                  <a16:creationId xmlns:a16="http://schemas.microsoft.com/office/drawing/2014/main" id="{2D53D953-8B46-6464-47F4-9A0823582DD3}"/>
                </a:ext>
              </a:extLst>
            </xdr:cNvPr>
            <xdr:cNvGraphicFramePr/>
          </xdr:nvGraphicFramePr>
          <xdr:xfrm>
            <a:off x="0" y="0"/>
            <a:ext cx="0" cy="0"/>
          </xdr:xfrm>
          <a:graphic>
            <a:graphicData uri="http://schemas.microsoft.com/office/drawing/2010/slicer">
              <sle:slicer xmlns:sle="http://schemas.microsoft.com/office/drawing/2010/slicer" name="Commission"/>
            </a:graphicData>
          </a:graphic>
        </xdr:graphicFrame>
      </mc:Choice>
      <mc:Fallback xmlns="">
        <xdr:sp macro="" textlink="">
          <xdr:nvSpPr>
            <xdr:cNvPr id="0" name=""/>
            <xdr:cNvSpPr>
              <a:spLocks noTextEdit="1"/>
            </xdr:cNvSpPr>
          </xdr:nvSpPr>
          <xdr:spPr>
            <a:xfrm>
              <a:off x="11963400" y="23227665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16</xdr:col>
      <xdr:colOff>400050</xdr:colOff>
      <xdr:row>2170</xdr:row>
      <xdr:rowOff>28575</xdr:rowOff>
    </xdr:from>
    <xdr:to>
      <xdr:col>19</xdr:col>
      <xdr:colOff>400050</xdr:colOff>
      <xdr:row>2183</xdr:row>
      <xdr:rowOff>76200</xdr:rowOff>
    </xdr:to>
    <mc:AlternateContent xmlns:mc="http://schemas.openxmlformats.org/markup-compatibility/2006" xmlns:sle15="http://schemas.microsoft.com/office/drawing/2012/slicer">
      <mc:Choice Requires="sle15">
        <xdr:graphicFrame macro="">
          <xdr:nvGraphicFramePr>
            <xdr:cNvPr id="9" name="Price+Commision">
              <a:extLst>
                <a:ext uri="{FF2B5EF4-FFF2-40B4-BE49-F238E27FC236}">
                  <a16:creationId xmlns:a16="http://schemas.microsoft.com/office/drawing/2014/main" id="{A4A6E684-3068-5293-DA25-9FBF43FBE34B}"/>
                </a:ext>
              </a:extLst>
            </xdr:cNvPr>
            <xdr:cNvGraphicFramePr/>
          </xdr:nvGraphicFramePr>
          <xdr:xfrm>
            <a:off x="0" y="0"/>
            <a:ext cx="0" cy="0"/>
          </xdr:xfrm>
          <a:graphic>
            <a:graphicData uri="http://schemas.microsoft.com/office/drawing/2010/slicer">
              <sle:slicer xmlns:sle="http://schemas.microsoft.com/office/drawing/2010/slicer" name="Price+Commision"/>
            </a:graphicData>
          </a:graphic>
        </xdr:graphicFrame>
      </mc:Choice>
      <mc:Fallback xmlns="">
        <xdr:sp macro="" textlink="">
          <xdr:nvSpPr>
            <xdr:cNvPr id="0" name=""/>
            <xdr:cNvSpPr>
              <a:spLocks noTextEdit="1"/>
            </xdr:cNvSpPr>
          </xdr:nvSpPr>
          <xdr:spPr>
            <a:xfrm>
              <a:off x="12115800" y="23148607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rro" refreshedDate="45324.895708564814" createdVersion="8" refreshedVersion="8" minRefreshableVersion="3" recordCount="1237" xr:uid="{45AD02EE-CFD8-4710-B2AD-36FB21BBBBEE}">
  <cacheSource type="worksheet">
    <worksheetSource name="Task_E6_EXAM_FILES"/>
  </cacheSource>
  <cacheFields count="7">
    <cacheField name="Date" numFmtId="14">
      <sharedItems containsSemiMixedTypes="0" containsNonDate="0" containsDate="1" containsString="0" minDate="2018-07-01T00:00:00" maxDate="2018-08-01T00:00:00" count="31">
        <d v="2018-07-31T00:00:00"/>
        <d v="2018-07-30T00:00:00"/>
        <d v="2018-07-29T00:00:00"/>
        <d v="2018-07-28T00:00:00"/>
        <d v="2018-07-27T00:00:00"/>
        <d v="2018-07-26T00:00:00"/>
        <d v="2018-07-25T00:00:00"/>
        <d v="2018-07-24T00:00:00"/>
        <d v="2018-07-23T00:00:00"/>
        <d v="2018-07-22T00:00:00"/>
        <d v="2018-07-21T00:00:00"/>
        <d v="2018-07-20T00:00:00"/>
        <d v="2018-07-19T00:00:00"/>
        <d v="2018-07-18T00:00:00"/>
        <d v="2018-07-17T00:00:00"/>
        <d v="2018-07-16T00:00:00"/>
        <d v="2018-07-15T00:00:00"/>
        <d v="2018-07-14T00:00:00"/>
        <d v="2018-07-13T00:00:00"/>
        <d v="2018-07-12T00:00:00"/>
        <d v="2018-07-11T00:00:00"/>
        <d v="2018-07-10T00:00:00"/>
        <d v="2018-07-09T00:00:00"/>
        <d v="2018-07-08T00:00:00"/>
        <d v="2018-07-07T00:00:00"/>
        <d v="2018-07-06T00:00:00"/>
        <d v="2018-07-05T00:00:00"/>
        <d v="2018-07-04T00:00:00"/>
        <d v="2018-07-03T00:00:00"/>
        <d v="2018-07-02T00:00:00"/>
        <d v="2018-07-01T00:00:00"/>
      </sharedItems>
    </cacheField>
    <cacheField name="Item" numFmtId="0">
      <sharedItems count="5">
        <s v="Diary"/>
        <s v="Office Chair"/>
        <s v="Printer"/>
        <s v="Projector"/>
        <s v="White Board"/>
      </sharedItems>
    </cacheField>
    <cacheField name="Sales Rep" numFmtId="0">
      <sharedItems count="5">
        <s v="Stacey"/>
        <s v="Mark"/>
        <s v="Bob"/>
        <s v="John"/>
        <s v="Laura"/>
      </sharedItems>
    </cacheField>
    <cacheField name="Quantity" numFmtId="0">
      <sharedItems containsSemiMixedTypes="0" containsString="0" containsNumber="1" containsInteger="1" minValue="2" maxValue="23" count="22">
        <n v="18"/>
        <n v="5"/>
        <n v="12"/>
        <n v="15"/>
        <n v="8"/>
        <n v="7"/>
        <n v="17"/>
        <n v="21"/>
        <n v="2"/>
        <n v="3"/>
        <n v="9"/>
        <n v="6"/>
        <n v="20"/>
        <n v="22"/>
        <n v="4"/>
        <n v="23"/>
        <n v="11"/>
        <n v="13"/>
        <n v="10"/>
        <n v="16"/>
        <n v="14"/>
        <n v="19"/>
      </sharedItems>
    </cacheField>
    <cacheField name="Price" numFmtId="164">
      <sharedItems containsSemiMixedTypes="0" containsString="0" containsNumber="1" containsInteger="1" minValue="16" maxValue="230" count="5">
        <n v="16"/>
        <n v="230"/>
        <n v="80"/>
        <n v="150"/>
        <n v="40"/>
      </sharedItems>
    </cacheField>
    <cacheField name="Commission" numFmtId="10">
      <sharedItems containsSemiMixedTypes="0" containsString="0" containsNumber="1" minValue="0.01" maxValue="0.12"/>
    </cacheField>
    <cacheField name="Price+Commision" numFmtId="164">
      <sharedItems containsSemiMixedTypes="0" containsString="0" containsNumber="1" minValue="16.16" maxValue="257.60000000000002" count="60">
        <n v="16.64"/>
        <n v="17.760000000000002"/>
        <n v="16.16"/>
        <n v="232.3"/>
        <n v="253.00000000000003"/>
        <n v="234.6"/>
        <n v="255.3"/>
        <n v="241.5"/>
        <n v="83.2"/>
        <n v="81.599999999999994"/>
        <n v="82.4"/>
        <n v="80.8"/>
        <n v="85.600000000000009"/>
        <n v="86.4"/>
        <n v="153"/>
        <n v="163.5"/>
        <n v="159"/>
        <n v="157.5"/>
        <n v="162"/>
        <n v="42.800000000000004"/>
        <n v="42"/>
        <n v="40.799999999999997"/>
        <n v="16.8"/>
        <n v="246.10000000000002"/>
        <n v="248.4"/>
        <n v="250.70000000000002"/>
        <n v="87.2"/>
        <n v="154.5"/>
        <n v="166.50000000000003"/>
        <n v="156"/>
        <n v="160.5"/>
        <n v="41.6"/>
        <n v="44.800000000000004"/>
        <n v="42.400000000000006"/>
        <n v="41.2"/>
        <n v="44.400000000000006"/>
        <n v="17.12"/>
        <n v="16.48"/>
        <n v="16.96"/>
        <n v="17.28"/>
        <n v="257.60000000000002"/>
        <n v="243.8"/>
        <n v="236.9"/>
        <n v="84"/>
        <n v="89.600000000000009"/>
        <n v="88.800000000000011"/>
        <n v="84.800000000000011"/>
        <n v="43.6"/>
        <n v="17.440000000000001"/>
        <n v="16.32"/>
        <n v="88"/>
        <n v="165"/>
        <n v="44"/>
        <n v="17.920000000000002"/>
        <n v="239.20000000000002"/>
        <n v="168.00000000000003"/>
        <n v="40.4"/>
        <n v="151.5"/>
        <n v="17.600000000000001"/>
        <n v="43.2"/>
      </sharedItems>
    </cacheField>
  </cacheFields>
  <extLst>
    <ext xmlns:x14="http://schemas.microsoft.com/office/spreadsheetml/2009/9/main" uri="{725AE2AE-9491-48be-B2B4-4EB974FC3084}">
      <x14:pivotCacheDefinition pivotCacheId="20258273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7">
  <r>
    <x v="0"/>
    <x v="0"/>
    <x v="0"/>
    <x v="0"/>
    <x v="0"/>
    <n v="0.04"/>
    <x v="0"/>
  </r>
  <r>
    <x v="0"/>
    <x v="0"/>
    <x v="1"/>
    <x v="1"/>
    <x v="0"/>
    <n v="0.11"/>
    <x v="1"/>
  </r>
  <r>
    <x v="0"/>
    <x v="0"/>
    <x v="2"/>
    <x v="2"/>
    <x v="0"/>
    <n v="0.04"/>
    <x v="0"/>
  </r>
  <r>
    <x v="0"/>
    <x v="0"/>
    <x v="2"/>
    <x v="3"/>
    <x v="0"/>
    <n v="0.01"/>
    <x v="2"/>
  </r>
  <r>
    <x v="0"/>
    <x v="1"/>
    <x v="0"/>
    <x v="4"/>
    <x v="1"/>
    <n v="0.01"/>
    <x v="3"/>
  </r>
  <r>
    <x v="0"/>
    <x v="1"/>
    <x v="3"/>
    <x v="1"/>
    <x v="1"/>
    <n v="0.1"/>
    <x v="4"/>
  </r>
  <r>
    <x v="0"/>
    <x v="1"/>
    <x v="3"/>
    <x v="5"/>
    <x v="1"/>
    <n v="0.02"/>
    <x v="5"/>
  </r>
  <r>
    <x v="0"/>
    <x v="1"/>
    <x v="2"/>
    <x v="6"/>
    <x v="1"/>
    <n v="0.11"/>
    <x v="6"/>
  </r>
  <r>
    <x v="0"/>
    <x v="1"/>
    <x v="2"/>
    <x v="7"/>
    <x v="1"/>
    <n v="0.05"/>
    <x v="7"/>
  </r>
  <r>
    <x v="0"/>
    <x v="2"/>
    <x v="1"/>
    <x v="8"/>
    <x v="2"/>
    <n v="0.04"/>
    <x v="8"/>
  </r>
  <r>
    <x v="0"/>
    <x v="2"/>
    <x v="1"/>
    <x v="9"/>
    <x v="2"/>
    <n v="0.02"/>
    <x v="9"/>
  </r>
  <r>
    <x v="0"/>
    <x v="2"/>
    <x v="1"/>
    <x v="10"/>
    <x v="2"/>
    <n v="0.03"/>
    <x v="10"/>
  </r>
  <r>
    <x v="0"/>
    <x v="2"/>
    <x v="4"/>
    <x v="11"/>
    <x v="2"/>
    <n v="0.01"/>
    <x v="11"/>
  </r>
  <r>
    <x v="0"/>
    <x v="2"/>
    <x v="4"/>
    <x v="12"/>
    <x v="2"/>
    <n v="7.0000000000000007E-2"/>
    <x v="12"/>
  </r>
  <r>
    <x v="0"/>
    <x v="2"/>
    <x v="3"/>
    <x v="4"/>
    <x v="2"/>
    <n v="0.08"/>
    <x v="13"/>
  </r>
  <r>
    <x v="0"/>
    <x v="3"/>
    <x v="4"/>
    <x v="8"/>
    <x v="3"/>
    <n v="0.02"/>
    <x v="14"/>
  </r>
  <r>
    <x v="0"/>
    <x v="3"/>
    <x v="4"/>
    <x v="13"/>
    <x v="3"/>
    <n v="0.09"/>
    <x v="15"/>
  </r>
  <r>
    <x v="0"/>
    <x v="3"/>
    <x v="3"/>
    <x v="14"/>
    <x v="3"/>
    <n v="0.06"/>
    <x v="16"/>
  </r>
  <r>
    <x v="0"/>
    <x v="3"/>
    <x v="2"/>
    <x v="14"/>
    <x v="3"/>
    <n v="0.05"/>
    <x v="17"/>
  </r>
  <r>
    <x v="0"/>
    <x v="3"/>
    <x v="2"/>
    <x v="15"/>
    <x v="3"/>
    <n v="0.08"/>
    <x v="18"/>
  </r>
  <r>
    <x v="0"/>
    <x v="4"/>
    <x v="0"/>
    <x v="11"/>
    <x v="4"/>
    <n v="7.0000000000000007E-2"/>
    <x v="19"/>
  </r>
  <r>
    <x v="0"/>
    <x v="4"/>
    <x v="4"/>
    <x v="16"/>
    <x v="4"/>
    <n v="0.05"/>
    <x v="20"/>
  </r>
  <r>
    <x v="0"/>
    <x v="4"/>
    <x v="4"/>
    <x v="17"/>
    <x v="4"/>
    <n v="0.02"/>
    <x v="21"/>
  </r>
  <r>
    <x v="1"/>
    <x v="0"/>
    <x v="3"/>
    <x v="0"/>
    <x v="0"/>
    <n v="0.05"/>
    <x v="22"/>
  </r>
  <r>
    <x v="1"/>
    <x v="0"/>
    <x v="2"/>
    <x v="8"/>
    <x v="0"/>
    <n v="0.04"/>
    <x v="0"/>
  </r>
  <r>
    <x v="1"/>
    <x v="1"/>
    <x v="1"/>
    <x v="5"/>
    <x v="1"/>
    <n v="0.05"/>
    <x v="7"/>
  </r>
  <r>
    <x v="1"/>
    <x v="1"/>
    <x v="4"/>
    <x v="1"/>
    <x v="1"/>
    <n v="0.01"/>
    <x v="3"/>
  </r>
  <r>
    <x v="1"/>
    <x v="1"/>
    <x v="4"/>
    <x v="18"/>
    <x v="1"/>
    <n v="0.02"/>
    <x v="5"/>
  </r>
  <r>
    <x v="1"/>
    <x v="1"/>
    <x v="3"/>
    <x v="19"/>
    <x v="1"/>
    <n v="7.0000000000000007E-2"/>
    <x v="23"/>
  </r>
  <r>
    <x v="1"/>
    <x v="1"/>
    <x v="2"/>
    <x v="8"/>
    <x v="1"/>
    <n v="0.08"/>
    <x v="24"/>
  </r>
  <r>
    <x v="1"/>
    <x v="1"/>
    <x v="2"/>
    <x v="12"/>
    <x v="1"/>
    <n v="0.09"/>
    <x v="25"/>
  </r>
  <r>
    <x v="1"/>
    <x v="2"/>
    <x v="1"/>
    <x v="1"/>
    <x v="2"/>
    <n v="7.0000000000000007E-2"/>
    <x v="12"/>
  </r>
  <r>
    <x v="1"/>
    <x v="2"/>
    <x v="1"/>
    <x v="10"/>
    <x v="2"/>
    <n v="0.03"/>
    <x v="10"/>
  </r>
  <r>
    <x v="1"/>
    <x v="2"/>
    <x v="1"/>
    <x v="7"/>
    <x v="2"/>
    <n v="0.04"/>
    <x v="8"/>
  </r>
  <r>
    <x v="1"/>
    <x v="2"/>
    <x v="3"/>
    <x v="2"/>
    <x v="2"/>
    <n v="0.04"/>
    <x v="8"/>
  </r>
  <r>
    <x v="1"/>
    <x v="2"/>
    <x v="3"/>
    <x v="19"/>
    <x v="2"/>
    <n v="0.03"/>
    <x v="10"/>
  </r>
  <r>
    <x v="1"/>
    <x v="2"/>
    <x v="2"/>
    <x v="11"/>
    <x v="2"/>
    <n v="0.09"/>
    <x v="26"/>
  </r>
  <r>
    <x v="1"/>
    <x v="3"/>
    <x v="0"/>
    <x v="11"/>
    <x v="3"/>
    <n v="0.03"/>
    <x v="27"/>
  </r>
  <r>
    <x v="1"/>
    <x v="3"/>
    <x v="1"/>
    <x v="17"/>
    <x v="3"/>
    <n v="0.02"/>
    <x v="14"/>
  </r>
  <r>
    <x v="1"/>
    <x v="3"/>
    <x v="1"/>
    <x v="19"/>
    <x v="3"/>
    <n v="0.08"/>
    <x v="18"/>
  </r>
  <r>
    <x v="1"/>
    <x v="3"/>
    <x v="1"/>
    <x v="15"/>
    <x v="3"/>
    <n v="0.11"/>
    <x v="28"/>
  </r>
  <r>
    <x v="1"/>
    <x v="3"/>
    <x v="4"/>
    <x v="13"/>
    <x v="3"/>
    <n v="0.04"/>
    <x v="29"/>
  </r>
  <r>
    <x v="1"/>
    <x v="3"/>
    <x v="2"/>
    <x v="3"/>
    <x v="3"/>
    <n v="7.0000000000000007E-2"/>
    <x v="30"/>
  </r>
  <r>
    <x v="1"/>
    <x v="4"/>
    <x v="0"/>
    <x v="0"/>
    <x v="4"/>
    <n v="0.04"/>
    <x v="31"/>
  </r>
  <r>
    <x v="1"/>
    <x v="4"/>
    <x v="1"/>
    <x v="14"/>
    <x v="4"/>
    <n v="0.12"/>
    <x v="32"/>
  </r>
  <r>
    <x v="1"/>
    <x v="4"/>
    <x v="3"/>
    <x v="3"/>
    <x v="4"/>
    <n v="0.06"/>
    <x v="33"/>
  </r>
  <r>
    <x v="1"/>
    <x v="4"/>
    <x v="3"/>
    <x v="12"/>
    <x v="4"/>
    <n v="0.04"/>
    <x v="31"/>
  </r>
  <r>
    <x v="1"/>
    <x v="4"/>
    <x v="2"/>
    <x v="1"/>
    <x v="4"/>
    <n v="0.03"/>
    <x v="34"/>
  </r>
  <r>
    <x v="1"/>
    <x v="4"/>
    <x v="2"/>
    <x v="20"/>
    <x v="4"/>
    <n v="0.11"/>
    <x v="35"/>
  </r>
  <r>
    <x v="1"/>
    <x v="4"/>
    <x v="2"/>
    <x v="12"/>
    <x v="4"/>
    <n v="0.03"/>
    <x v="34"/>
  </r>
  <r>
    <x v="2"/>
    <x v="0"/>
    <x v="1"/>
    <x v="14"/>
    <x v="0"/>
    <n v="7.0000000000000007E-2"/>
    <x v="36"/>
  </r>
  <r>
    <x v="2"/>
    <x v="0"/>
    <x v="4"/>
    <x v="11"/>
    <x v="0"/>
    <n v="0.01"/>
    <x v="2"/>
  </r>
  <r>
    <x v="2"/>
    <x v="0"/>
    <x v="4"/>
    <x v="4"/>
    <x v="0"/>
    <n v="0.03"/>
    <x v="37"/>
  </r>
  <r>
    <x v="2"/>
    <x v="0"/>
    <x v="4"/>
    <x v="2"/>
    <x v="0"/>
    <n v="0.03"/>
    <x v="37"/>
  </r>
  <r>
    <x v="2"/>
    <x v="0"/>
    <x v="4"/>
    <x v="2"/>
    <x v="0"/>
    <n v="0.11"/>
    <x v="1"/>
  </r>
  <r>
    <x v="2"/>
    <x v="0"/>
    <x v="2"/>
    <x v="9"/>
    <x v="0"/>
    <n v="0.06"/>
    <x v="38"/>
  </r>
  <r>
    <x v="2"/>
    <x v="0"/>
    <x v="2"/>
    <x v="17"/>
    <x v="0"/>
    <n v="7.0000000000000007E-2"/>
    <x v="36"/>
  </r>
  <r>
    <x v="2"/>
    <x v="0"/>
    <x v="2"/>
    <x v="20"/>
    <x v="0"/>
    <n v="0.06"/>
    <x v="38"/>
  </r>
  <r>
    <x v="2"/>
    <x v="0"/>
    <x v="2"/>
    <x v="6"/>
    <x v="0"/>
    <n v="0.08"/>
    <x v="39"/>
  </r>
  <r>
    <x v="2"/>
    <x v="1"/>
    <x v="0"/>
    <x v="6"/>
    <x v="1"/>
    <n v="0.12"/>
    <x v="40"/>
  </r>
  <r>
    <x v="2"/>
    <x v="1"/>
    <x v="0"/>
    <x v="21"/>
    <x v="1"/>
    <n v="0.06"/>
    <x v="41"/>
  </r>
  <r>
    <x v="2"/>
    <x v="1"/>
    <x v="4"/>
    <x v="5"/>
    <x v="1"/>
    <n v="0.01"/>
    <x v="3"/>
  </r>
  <r>
    <x v="2"/>
    <x v="1"/>
    <x v="4"/>
    <x v="20"/>
    <x v="1"/>
    <n v="0.12"/>
    <x v="40"/>
  </r>
  <r>
    <x v="2"/>
    <x v="1"/>
    <x v="4"/>
    <x v="20"/>
    <x v="1"/>
    <n v="0.03"/>
    <x v="42"/>
  </r>
  <r>
    <x v="2"/>
    <x v="1"/>
    <x v="3"/>
    <x v="5"/>
    <x v="1"/>
    <n v="0.08"/>
    <x v="24"/>
  </r>
  <r>
    <x v="2"/>
    <x v="1"/>
    <x v="3"/>
    <x v="16"/>
    <x v="1"/>
    <n v="0.02"/>
    <x v="5"/>
  </r>
  <r>
    <x v="2"/>
    <x v="1"/>
    <x v="3"/>
    <x v="19"/>
    <x v="1"/>
    <n v="7.0000000000000007E-2"/>
    <x v="23"/>
  </r>
  <r>
    <x v="2"/>
    <x v="1"/>
    <x v="2"/>
    <x v="5"/>
    <x v="1"/>
    <n v="0.05"/>
    <x v="7"/>
  </r>
  <r>
    <x v="2"/>
    <x v="2"/>
    <x v="0"/>
    <x v="16"/>
    <x v="2"/>
    <n v="0.01"/>
    <x v="11"/>
  </r>
  <r>
    <x v="2"/>
    <x v="2"/>
    <x v="0"/>
    <x v="3"/>
    <x v="2"/>
    <n v="0.08"/>
    <x v="13"/>
  </r>
  <r>
    <x v="2"/>
    <x v="2"/>
    <x v="0"/>
    <x v="6"/>
    <x v="2"/>
    <n v="0.05"/>
    <x v="43"/>
  </r>
  <r>
    <x v="2"/>
    <x v="2"/>
    <x v="0"/>
    <x v="7"/>
    <x v="2"/>
    <n v="0.05"/>
    <x v="43"/>
  </r>
  <r>
    <x v="2"/>
    <x v="2"/>
    <x v="0"/>
    <x v="13"/>
    <x v="2"/>
    <n v="0.03"/>
    <x v="10"/>
  </r>
  <r>
    <x v="2"/>
    <x v="2"/>
    <x v="1"/>
    <x v="1"/>
    <x v="2"/>
    <n v="7.0000000000000007E-2"/>
    <x v="12"/>
  </r>
  <r>
    <x v="2"/>
    <x v="2"/>
    <x v="1"/>
    <x v="3"/>
    <x v="2"/>
    <n v="0.12"/>
    <x v="44"/>
  </r>
  <r>
    <x v="2"/>
    <x v="2"/>
    <x v="4"/>
    <x v="18"/>
    <x v="2"/>
    <n v="0.11"/>
    <x v="45"/>
  </r>
  <r>
    <x v="2"/>
    <x v="2"/>
    <x v="4"/>
    <x v="18"/>
    <x v="2"/>
    <n v="0.08"/>
    <x v="13"/>
  </r>
  <r>
    <x v="2"/>
    <x v="2"/>
    <x v="3"/>
    <x v="10"/>
    <x v="2"/>
    <n v="0.04"/>
    <x v="8"/>
  </r>
  <r>
    <x v="2"/>
    <x v="2"/>
    <x v="2"/>
    <x v="18"/>
    <x v="2"/>
    <n v="0.06"/>
    <x v="46"/>
  </r>
  <r>
    <x v="2"/>
    <x v="2"/>
    <x v="2"/>
    <x v="6"/>
    <x v="2"/>
    <n v="7.0000000000000007E-2"/>
    <x v="12"/>
  </r>
  <r>
    <x v="2"/>
    <x v="3"/>
    <x v="1"/>
    <x v="8"/>
    <x v="3"/>
    <n v="0.09"/>
    <x v="15"/>
  </r>
  <r>
    <x v="2"/>
    <x v="3"/>
    <x v="3"/>
    <x v="1"/>
    <x v="3"/>
    <n v="0.11"/>
    <x v="28"/>
  </r>
  <r>
    <x v="2"/>
    <x v="3"/>
    <x v="3"/>
    <x v="5"/>
    <x v="3"/>
    <n v="0.02"/>
    <x v="14"/>
  </r>
  <r>
    <x v="2"/>
    <x v="3"/>
    <x v="3"/>
    <x v="4"/>
    <x v="3"/>
    <n v="0.09"/>
    <x v="15"/>
  </r>
  <r>
    <x v="2"/>
    <x v="3"/>
    <x v="2"/>
    <x v="3"/>
    <x v="3"/>
    <n v="7.0000000000000007E-2"/>
    <x v="30"/>
  </r>
  <r>
    <x v="2"/>
    <x v="3"/>
    <x v="2"/>
    <x v="15"/>
    <x v="3"/>
    <n v="0.08"/>
    <x v="18"/>
  </r>
  <r>
    <x v="2"/>
    <x v="4"/>
    <x v="4"/>
    <x v="16"/>
    <x v="4"/>
    <n v="0.12"/>
    <x v="32"/>
  </r>
  <r>
    <x v="2"/>
    <x v="4"/>
    <x v="3"/>
    <x v="1"/>
    <x v="4"/>
    <n v="0.09"/>
    <x v="47"/>
  </r>
  <r>
    <x v="2"/>
    <x v="4"/>
    <x v="2"/>
    <x v="18"/>
    <x v="4"/>
    <n v="0.03"/>
    <x v="34"/>
  </r>
  <r>
    <x v="2"/>
    <x v="4"/>
    <x v="2"/>
    <x v="19"/>
    <x v="4"/>
    <n v="0.09"/>
    <x v="47"/>
  </r>
  <r>
    <x v="2"/>
    <x v="4"/>
    <x v="2"/>
    <x v="0"/>
    <x v="4"/>
    <n v="0.06"/>
    <x v="33"/>
  </r>
  <r>
    <x v="2"/>
    <x v="4"/>
    <x v="2"/>
    <x v="15"/>
    <x v="4"/>
    <n v="0.05"/>
    <x v="20"/>
  </r>
  <r>
    <x v="3"/>
    <x v="0"/>
    <x v="0"/>
    <x v="1"/>
    <x v="0"/>
    <n v="0.09"/>
    <x v="48"/>
  </r>
  <r>
    <x v="3"/>
    <x v="0"/>
    <x v="1"/>
    <x v="3"/>
    <x v="0"/>
    <n v="0.02"/>
    <x v="49"/>
  </r>
  <r>
    <x v="3"/>
    <x v="0"/>
    <x v="4"/>
    <x v="11"/>
    <x v="0"/>
    <n v="7.0000000000000007E-2"/>
    <x v="36"/>
  </r>
  <r>
    <x v="3"/>
    <x v="0"/>
    <x v="4"/>
    <x v="11"/>
    <x v="0"/>
    <n v="0.06"/>
    <x v="38"/>
  </r>
  <r>
    <x v="3"/>
    <x v="0"/>
    <x v="3"/>
    <x v="16"/>
    <x v="0"/>
    <n v="0.09"/>
    <x v="48"/>
  </r>
  <r>
    <x v="3"/>
    <x v="0"/>
    <x v="3"/>
    <x v="13"/>
    <x v="0"/>
    <n v="0.06"/>
    <x v="38"/>
  </r>
  <r>
    <x v="3"/>
    <x v="0"/>
    <x v="2"/>
    <x v="9"/>
    <x v="0"/>
    <n v="0.03"/>
    <x v="37"/>
  </r>
  <r>
    <x v="3"/>
    <x v="0"/>
    <x v="2"/>
    <x v="17"/>
    <x v="0"/>
    <n v="7.0000000000000007E-2"/>
    <x v="36"/>
  </r>
  <r>
    <x v="3"/>
    <x v="1"/>
    <x v="0"/>
    <x v="8"/>
    <x v="1"/>
    <n v="0.08"/>
    <x v="24"/>
  </r>
  <r>
    <x v="3"/>
    <x v="1"/>
    <x v="0"/>
    <x v="6"/>
    <x v="1"/>
    <n v="0.12"/>
    <x v="40"/>
  </r>
  <r>
    <x v="3"/>
    <x v="1"/>
    <x v="1"/>
    <x v="2"/>
    <x v="1"/>
    <n v="0.03"/>
    <x v="42"/>
  </r>
  <r>
    <x v="3"/>
    <x v="1"/>
    <x v="1"/>
    <x v="3"/>
    <x v="1"/>
    <n v="0.09"/>
    <x v="25"/>
  </r>
  <r>
    <x v="3"/>
    <x v="1"/>
    <x v="4"/>
    <x v="1"/>
    <x v="1"/>
    <n v="0.01"/>
    <x v="3"/>
  </r>
  <r>
    <x v="3"/>
    <x v="1"/>
    <x v="4"/>
    <x v="12"/>
    <x v="1"/>
    <n v="0.06"/>
    <x v="41"/>
  </r>
  <r>
    <x v="3"/>
    <x v="1"/>
    <x v="3"/>
    <x v="9"/>
    <x v="1"/>
    <n v="0.11"/>
    <x v="6"/>
  </r>
  <r>
    <x v="3"/>
    <x v="1"/>
    <x v="3"/>
    <x v="16"/>
    <x v="1"/>
    <n v="0.02"/>
    <x v="5"/>
  </r>
  <r>
    <x v="3"/>
    <x v="1"/>
    <x v="2"/>
    <x v="17"/>
    <x v="1"/>
    <n v="0.06"/>
    <x v="41"/>
  </r>
  <r>
    <x v="3"/>
    <x v="2"/>
    <x v="1"/>
    <x v="17"/>
    <x v="2"/>
    <n v="0.06"/>
    <x v="46"/>
  </r>
  <r>
    <x v="3"/>
    <x v="2"/>
    <x v="3"/>
    <x v="7"/>
    <x v="2"/>
    <n v="0.04"/>
    <x v="8"/>
  </r>
  <r>
    <x v="3"/>
    <x v="2"/>
    <x v="2"/>
    <x v="13"/>
    <x v="2"/>
    <n v="0.1"/>
    <x v="50"/>
  </r>
  <r>
    <x v="3"/>
    <x v="3"/>
    <x v="0"/>
    <x v="10"/>
    <x v="3"/>
    <n v="0.02"/>
    <x v="14"/>
  </r>
  <r>
    <x v="3"/>
    <x v="3"/>
    <x v="1"/>
    <x v="8"/>
    <x v="3"/>
    <n v="0.09"/>
    <x v="15"/>
  </r>
  <r>
    <x v="3"/>
    <x v="3"/>
    <x v="1"/>
    <x v="17"/>
    <x v="3"/>
    <n v="0.08"/>
    <x v="18"/>
  </r>
  <r>
    <x v="3"/>
    <x v="3"/>
    <x v="4"/>
    <x v="3"/>
    <x v="3"/>
    <n v="0.05"/>
    <x v="17"/>
  </r>
  <r>
    <x v="3"/>
    <x v="3"/>
    <x v="4"/>
    <x v="0"/>
    <x v="3"/>
    <n v="0.06"/>
    <x v="16"/>
  </r>
  <r>
    <x v="3"/>
    <x v="3"/>
    <x v="3"/>
    <x v="9"/>
    <x v="3"/>
    <n v="0.03"/>
    <x v="27"/>
  </r>
  <r>
    <x v="3"/>
    <x v="3"/>
    <x v="3"/>
    <x v="14"/>
    <x v="3"/>
    <n v="0.1"/>
    <x v="51"/>
  </r>
  <r>
    <x v="3"/>
    <x v="3"/>
    <x v="3"/>
    <x v="16"/>
    <x v="3"/>
    <n v="0.05"/>
    <x v="17"/>
  </r>
  <r>
    <x v="3"/>
    <x v="3"/>
    <x v="2"/>
    <x v="16"/>
    <x v="3"/>
    <n v="0.09"/>
    <x v="15"/>
  </r>
  <r>
    <x v="3"/>
    <x v="4"/>
    <x v="0"/>
    <x v="0"/>
    <x v="4"/>
    <n v="0.06"/>
    <x v="33"/>
  </r>
  <r>
    <x v="3"/>
    <x v="4"/>
    <x v="1"/>
    <x v="2"/>
    <x v="4"/>
    <n v="0.1"/>
    <x v="52"/>
  </r>
  <r>
    <x v="3"/>
    <x v="4"/>
    <x v="3"/>
    <x v="16"/>
    <x v="4"/>
    <n v="0.04"/>
    <x v="31"/>
  </r>
  <r>
    <x v="3"/>
    <x v="4"/>
    <x v="2"/>
    <x v="9"/>
    <x v="4"/>
    <n v="0.03"/>
    <x v="34"/>
  </r>
  <r>
    <x v="3"/>
    <x v="4"/>
    <x v="2"/>
    <x v="14"/>
    <x v="4"/>
    <n v="0.09"/>
    <x v="47"/>
  </r>
  <r>
    <x v="3"/>
    <x v="4"/>
    <x v="2"/>
    <x v="19"/>
    <x v="4"/>
    <n v="0.11"/>
    <x v="35"/>
  </r>
  <r>
    <x v="3"/>
    <x v="4"/>
    <x v="2"/>
    <x v="12"/>
    <x v="4"/>
    <n v="0.05"/>
    <x v="20"/>
  </r>
  <r>
    <x v="4"/>
    <x v="0"/>
    <x v="0"/>
    <x v="18"/>
    <x v="0"/>
    <n v="0.04"/>
    <x v="0"/>
  </r>
  <r>
    <x v="4"/>
    <x v="0"/>
    <x v="1"/>
    <x v="14"/>
    <x v="0"/>
    <n v="0.09"/>
    <x v="48"/>
  </r>
  <r>
    <x v="4"/>
    <x v="0"/>
    <x v="1"/>
    <x v="12"/>
    <x v="0"/>
    <n v="0.06"/>
    <x v="38"/>
  </r>
  <r>
    <x v="4"/>
    <x v="0"/>
    <x v="4"/>
    <x v="16"/>
    <x v="0"/>
    <n v="0.12"/>
    <x v="53"/>
  </r>
  <r>
    <x v="4"/>
    <x v="0"/>
    <x v="3"/>
    <x v="14"/>
    <x v="0"/>
    <n v="0.12"/>
    <x v="53"/>
  </r>
  <r>
    <x v="4"/>
    <x v="0"/>
    <x v="3"/>
    <x v="5"/>
    <x v="0"/>
    <n v="0.02"/>
    <x v="49"/>
  </r>
  <r>
    <x v="4"/>
    <x v="0"/>
    <x v="3"/>
    <x v="16"/>
    <x v="0"/>
    <n v="0.09"/>
    <x v="48"/>
  </r>
  <r>
    <x v="4"/>
    <x v="0"/>
    <x v="3"/>
    <x v="12"/>
    <x v="0"/>
    <n v="0.01"/>
    <x v="2"/>
  </r>
  <r>
    <x v="4"/>
    <x v="1"/>
    <x v="0"/>
    <x v="5"/>
    <x v="1"/>
    <n v="0.06"/>
    <x v="41"/>
  </r>
  <r>
    <x v="4"/>
    <x v="1"/>
    <x v="1"/>
    <x v="5"/>
    <x v="1"/>
    <n v="0.05"/>
    <x v="7"/>
  </r>
  <r>
    <x v="4"/>
    <x v="1"/>
    <x v="1"/>
    <x v="16"/>
    <x v="1"/>
    <n v="0.1"/>
    <x v="4"/>
  </r>
  <r>
    <x v="4"/>
    <x v="1"/>
    <x v="4"/>
    <x v="1"/>
    <x v="1"/>
    <n v="0.01"/>
    <x v="3"/>
  </r>
  <r>
    <x v="4"/>
    <x v="1"/>
    <x v="4"/>
    <x v="20"/>
    <x v="1"/>
    <n v="0.03"/>
    <x v="42"/>
  </r>
  <r>
    <x v="4"/>
    <x v="1"/>
    <x v="3"/>
    <x v="1"/>
    <x v="1"/>
    <n v="0.1"/>
    <x v="4"/>
  </r>
  <r>
    <x v="4"/>
    <x v="1"/>
    <x v="3"/>
    <x v="3"/>
    <x v="1"/>
    <n v="0.05"/>
    <x v="7"/>
  </r>
  <r>
    <x v="4"/>
    <x v="1"/>
    <x v="3"/>
    <x v="12"/>
    <x v="1"/>
    <n v="0.04"/>
    <x v="54"/>
  </r>
  <r>
    <x v="4"/>
    <x v="1"/>
    <x v="2"/>
    <x v="1"/>
    <x v="1"/>
    <n v="0.12"/>
    <x v="40"/>
  </r>
  <r>
    <x v="4"/>
    <x v="1"/>
    <x v="2"/>
    <x v="6"/>
    <x v="1"/>
    <n v="0.11"/>
    <x v="6"/>
  </r>
  <r>
    <x v="4"/>
    <x v="1"/>
    <x v="2"/>
    <x v="12"/>
    <x v="1"/>
    <n v="0.11"/>
    <x v="6"/>
  </r>
  <r>
    <x v="4"/>
    <x v="2"/>
    <x v="0"/>
    <x v="20"/>
    <x v="2"/>
    <n v="0.05"/>
    <x v="43"/>
  </r>
  <r>
    <x v="4"/>
    <x v="2"/>
    <x v="0"/>
    <x v="19"/>
    <x v="2"/>
    <n v="0.1"/>
    <x v="50"/>
  </r>
  <r>
    <x v="4"/>
    <x v="2"/>
    <x v="0"/>
    <x v="13"/>
    <x v="2"/>
    <n v="0.03"/>
    <x v="10"/>
  </r>
  <r>
    <x v="4"/>
    <x v="2"/>
    <x v="1"/>
    <x v="1"/>
    <x v="2"/>
    <n v="7.0000000000000007E-2"/>
    <x v="12"/>
  </r>
  <r>
    <x v="4"/>
    <x v="2"/>
    <x v="1"/>
    <x v="6"/>
    <x v="2"/>
    <n v="0.03"/>
    <x v="10"/>
  </r>
  <r>
    <x v="4"/>
    <x v="2"/>
    <x v="4"/>
    <x v="1"/>
    <x v="2"/>
    <n v="0.09"/>
    <x v="26"/>
  </r>
  <r>
    <x v="4"/>
    <x v="2"/>
    <x v="3"/>
    <x v="6"/>
    <x v="2"/>
    <n v="0.09"/>
    <x v="26"/>
  </r>
  <r>
    <x v="4"/>
    <x v="2"/>
    <x v="3"/>
    <x v="12"/>
    <x v="2"/>
    <n v="0.01"/>
    <x v="11"/>
  </r>
  <r>
    <x v="4"/>
    <x v="2"/>
    <x v="3"/>
    <x v="7"/>
    <x v="2"/>
    <n v="0.04"/>
    <x v="8"/>
  </r>
  <r>
    <x v="4"/>
    <x v="2"/>
    <x v="2"/>
    <x v="11"/>
    <x v="2"/>
    <n v="0.09"/>
    <x v="26"/>
  </r>
  <r>
    <x v="4"/>
    <x v="2"/>
    <x v="2"/>
    <x v="13"/>
    <x v="2"/>
    <n v="0.11"/>
    <x v="45"/>
  </r>
  <r>
    <x v="4"/>
    <x v="3"/>
    <x v="0"/>
    <x v="10"/>
    <x v="3"/>
    <n v="0.02"/>
    <x v="14"/>
  </r>
  <r>
    <x v="4"/>
    <x v="3"/>
    <x v="0"/>
    <x v="3"/>
    <x v="3"/>
    <n v="0.08"/>
    <x v="18"/>
  </r>
  <r>
    <x v="4"/>
    <x v="3"/>
    <x v="0"/>
    <x v="3"/>
    <x v="3"/>
    <n v="0.05"/>
    <x v="17"/>
  </r>
  <r>
    <x v="4"/>
    <x v="3"/>
    <x v="1"/>
    <x v="19"/>
    <x v="3"/>
    <n v="0.05"/>
    <x v="17"/>
  </r>
  <r>
    <x v="4"/>
    <x v="3"/>
    <x v="1"/>
    <x v="19"/>
    <x v="3"/>
    <n v="0.03"/>
    <x v="27"/>
  </r>
  <r>
    <x v="4"/>
    <x v="3"/>
    <x v="4"/>
    <x v="10"/>
    <x v="3"/>
    <n v="0.06"/>
    <x v="16"/>
  </r>
  <r>
    <x v="4"/>
    <x v="3"/>
    <x v="4"/>
    <x v="10"/>
    <x v="3"/>
    <n v="0.02"/>
    <x v="14"/>
  </r>
  <r>
    <x v="4"/>
    <x v="3"/>
    <x v="4"/>
    <x v="3"/>
    <x v="3"/>
    <n v="0.05"/>
    <x v="17"/>
  </r>
  <r>
    <x v="4"/>
    <x v="3"/>
    <x v="4"/>
    <x v="12"/>
    <x v="3"/>
    <n v="0.04"/>
    <x v="29"/>
  </r>
  <r>
    <x v="4"/>
    <x v="3"/>
    <x v="4"/>
    <x v="12"/>
    <x v="3"/>
    <n v="0.12"/>
    <x v="55"/>
  </r>
  <r>
    <x v="4"/>
    <x v="3"/>
    <x v="3"/>
    <x v="12"/>
    <x v="3"/>
    <n v="0.03"/>
    <x v="27"/>
  </r>
  <r>
    <x v="4"/>
    <x v="4"/>
    <x v="0"/>
    <x v="16"/>
    <x v="4"/>
    <n v="0.09"/>
    <x v="47"/>
  </r>
  <r>
    <x v="4"/>
    <x v="4"/>
    <x v="0"/>
    <x v="17"/>
    <x v="4"/>
    <n v="0.06"/>
    <x v="33"/>
  </r>
  <r>
    <x v="4"/>
    <x v="4"/>
    <x v="1"/>
    <x v="4"/>
    <x v="4"/>
    <n v="0.09"/>
    <x v="47"/>
  </r>
  <r>
    <x v="4"/>
    <x v="4"/>
    <x v="1"/>
    <x v="3"/>
    <x v="4"/>
    <n v="0.04"/>
    <x v="31"/>
  </r>
  <r>
    <x v="4"/>
    <x v="4"/>
    <x v="3"/>
    <x v="5"/>
    <x v="4"/>
    <n v="0.1"/>
    <x v="52"/>
  </r>
  <r>
    <x v="4"/>
    <x v="4"/>
    <x v="3"/>
    <x v="21"/>
    <x v="4"/>
    <n v="0.04"/>
    <x v="31"/>
  </r>
  <r>
    <x v="4"/>
    <x v="4"/>
    <x v="2"/>
    <x v="5"/>
    <x v="4"/>
    <n v="0.05"/>
    <x v="20"/>
  </r>
  <r>
    <x v="4"/>
    <x v="4"/>
    <x v="2"/>
    <x v="5"/>
    <x v="4"/>
    <n v="0.04"/>
    <x v="31"/>
  </r>
  <r>
    <x v="4"/>
    <x v="4"/>
    <x v="2"/>
    <x v="19"/>
    <x v="4"/>
    <n v="0.09"/>
    <x v="47"/>
  </r>
  <r>
    <x v="4"/>
    <x v="4"/>
    <x v="2"/>
    <x v="7"/>
    <x v="4"/>
    <n v="0.01"/>
    <x v="56"/>
  </r>
  <r>
    <x v="4"/>
    <x v="4"/>
    <x v="2"/>
    <x v="15"/>
    <x v="4"/>
    <n v="0.05"/>
    <x v="20"/>
  </r>
  <r>
    <x v="5"/>
    <x v="0"/>
    <x v="0"/>
    <x v="5"/>
    <x v="0"/>
    <n v="0.08"/>
    <x v="39"/>
  </r>
  <r>
    <x v="5"/>
    <x v="0"/>
    <x v="0"/>
    <x v="0"/>
    <x v="0"/>
    <n v="0.04"/>
    <x v="0"/>
  </r>
  <r>
    <x v="5"/>
    <x v="0"/>
    <x v="0"/>
    <x v="13"/>
    <x v="0"/>
    <n v="0.03"/>
    <x v="37"/>
  </r>
  <r>
    <x v="5"/>
    <x v="0"/>
    <x v="1"/>
    <x v="14"/>
    <x v="0"/>
    <n v="0.09"/>
    <x v="48"/>
  </r>
  <r>
    <x v="5"/>
    <x v="0"/>
    <x v="1"/>
    <x v="5"/>
    <x v="0"/>
    <n v="0.08"/>
    <x v="39"/>
  </r>
  <r>
    <x v="5"/>
    <x v="0"/>
    <x v="1"/>
    <x v="12"/>
    <x v="0"/>
    <n v="0.06"/>
    <x v="38"/>
  </r>
  <r>
    <x v="5"/>
    <x v="0"/>
    <x v="1"/>
    <x v="7"/>
    <x v="0"/>
    <n v="0.02"/>
    <x v="49"/>
  </r>
  <r>
    <x v="5"/>
    <x v="0"/>
    <x v="1"/>
    <x v="13"/>
    <x v="0"/>
    <n v="0.04"/>
    <x v="0"/>
  </r>
  <r>
    <x v="5"/>
    <x v="0"/>
    <x v="4"/>
    <x v="4"/>
    <x v="0"/>
    <n v="0.03"/>
    <x v="37"/>
  </r>
  <r>
    <x v="5"/>
    <x v="0"/>
    <x v="3"/>
    <x v="18"/>
    <x v="0"/>
    <n v="0.08"/>
    <x v="39"/>
  </r>
  <r>
    <x v="5"/>
    <x v="1"/>
    <x v="0"/>
    <x v="4"/>
    <x v="1"/>
    <n v="0.01"/>
    <x v="3"/>
  </r>
  <r>
    <x v="5"/>
    <x v="1"/>
    <x v="1"/>
    <x v="13"/>
    <x v="1"/>
    <n v="0.04"/>
    <x v="54"/>
  </r>
  <r>
    <x v="5"/>
    <x v="1"/>
    <x v="4"/>
    <x v="5"/>
    <x v="1"/>
    <n v="0.01"/>
    <x v="3"/>
  </r>
  <r>
    <x v="5"/>
    <x v="1"/>
    <x v="4"/>
    <x v="2"/>
    <x v="1"/>
    <n v="0.03"/>
    <x v="42"/>
  </r>
  <r>
    <x v="5"/>
    <x v="1"/>
    <x v="4"/>
    <x v="0"/>
    <x v="1"/>
    <n v="0.01"/>
    <x v="3"/>
  </r>
  <r>
    <x v="5"/>
    <x v="1"/>
    <x v="2"/>
    <x v="9"/>
    <x v="1"/>
    <n v="0.1"/>
    <x v="4"/>
  </r>
  <r>
    <x v="5"/>
    <x v="1"/>
    <x v="2"/>
    <x v="12"/>
    <x v="1"/>
    <n v="0.09"/>
    <x v="25"/>
  </r>
  <r>
    <x v="5"/>
    <x v="1"/>
    <x v="2"/>
    <x v="13"/>
    <x v="1"/>
    <n v="0.1"/>
    <x v="4"/>
  </r>
  <r>
    <x v="5"/>
    <x v="2"/>
    <x v="0"/>
    <x v="16"/>
    <x v="2"/>
    <n v="0.01"/>
    <x v="11"/>
  </r>
  <r>
    <x v="5"/>
    <x v="2"/>
    <x v="1"/>
    <x v="10"/>
    <x v="2"/>
    <n v="0.03"/>
    <x v="10"/>
  </r>
  <r>
    <x v="5"/>
    <x v="2"/>
    <x v="1"/>
    <x v="20"/>
    <x v="2"/>
    <n v="0.06"/>
    <x v="46"/>
  </r>
  <r>
    <x v="5"/>
    <x v="2"/>
    <x v="1"/>
    <x v="20"/>
    <x v="2"/>
    <n v="0.11"/>
    <x v="45"/>
  </r>
  <r>
    <x v="5"/>
    <x v="2"/>
    <x v="4"/>
    <x v="5"/>
    <x v="2"/>
    <n v="0.05"/>
    <x v="43"/>
  </r>
  <r>
    <x v="5"/>
    <x v="2"/>
    <x v="4"/>
    <x v="4"/>
    <x v="2"/>
    <n v="0.02"/>
    <x v="9"/>
  </r>
  <r>
    <x v="5"/>
    <x v="2"/>
    <x v="4"/>
    <x v="20"/>
    <x v="2"/>
    <n v="0.1"/>
    <x v="50"/>
  </r>
  <r>
    <x v="5"/>
    <x v="2"/>
    <x v="4"/>
    <x v="19"/>
    <x v="2"/>
    <n v="0.04"/>
    <x v="8"/>
  </r>
  <r>
    <x v="5"/>
    <x v="2"/>
    <x v="3"/>
    <x v="11"/>
    <x v="2"/>
    <n v="7.0000000000000007E-2"/>
    <x v="12"/>
  </r>
  <r>
    <x v="5"/>
    <x v="2"/>
    <x v="3"/>
    <x v="6"/>
    <x v="2"/>
    <n v="7.0000000000000007E-2"/>
    <x v="12"/>
  </r>
  <r>
    <x v="5"/>
    <x v="2"/>
    <x v="2"/>
    <x v="13"/>
    <x v="2"/>
    <n v="0.1"/>
    <x v="50"/>
  </r>
  <r>
    <x v="5"/>
    <x v="3"/>
    <x v="1"/>
    <x v="3"/>
    <x v="3"/>
    <n v="0.02"/>
    <x v="14"/>
  </r>
  <r>
    <x v="5"/>
    <x v="3"/>
    <x v="1"/>
    <x v="3"/>
    <x v="3"/>
    <n v="0.12"/>
    <x v="55"/>
  </r>
  <r>
    <x v="5"/>
    <x v="3"/>
    <x v="1"/>
    <x v="19"/>
    <x v="3"/>
    <n v="0.05"/>
    <x v="17"/>
  </r>
  <r>
    <x v="5"/>
    <x v="3"/>
    <x v="3"/>
    <x v="14"/>
    <x v="3"/>
    <n v="0.06"/>
    <x v="16"/>
  </r>
  <r>
    <x v="5"/>
    <x v="3"/>
    <x v="3"/>
    <x v="12"/>
    <x v="3"/>
    <n v="0.04"/>
    <x v="29"/>
  </r>
  <r>
    <x v="5"/>
    <x v="3"/>
    <x v="2"/>
    <x v="14"/>
    <x v="3"/>
    <n v="0.05"/>
    <x v="17"/>
  </r>
  <r>
    <x v="5"/>
    <x v="4"/>
    <x v="0"/>
    <x v="14"/>
    <x v="4"/>
    <n v="0.05"/>
    <x v="20"/>
  </r>
  <r>
    <x v="5"/>
    <x v="4"/>
    <x v="0"/>
    <x v="16"/>
    <x v="4"/>
    <n v="0.09"/>
    <x v="47"/>
  </r>
  <r>
    <x v="5"/>
    <x v="4"/>
    <x v="1"/>
    <x v="14"/>
    <x v="4"/>
    <n v="0.03"/>
    <x v="34"/>
  </r>
  <r>
    <x v="5"/>
    <x v="4"/>
    <x v="4"/>
    <x v="14"/>
    <x v="4"/>
    <n v="0.06"/>
    <x v="33"/>
  </r>
  <r>
    <x v="5"/>
    <x v="4"/>
    <x v="4"/>
    <x v="14"/>
    <x v="4"/>
    <n v="0.1"/>
    <x v="52"/>
  </r>
  <r>
    <x v="5"/>
    <x v="4"/>
    <x v="4"/>
    <x v="12"/>
    <x v="4"/>
    <n v="0.01"/>
    <x v="56"/>
  </r>
  <r>
    <x v="5"/>
    <x v="4"/>
    <x v="3"/>
    <x v="15"/>
    <x v="4"/>
    <n v="7.0000000000000007E-2"/>
    <x v="19"/>
  </r>
  <r>
    <x v="5"/>
    <x v="4"/>
    <x v="2"/>
    <x v="18"/>
    <x v="4"/>
    <n v="0.03"/>
    <x v="34"/>
  </r>
  <r>
    <x v="5"/>
    <x v="4"/>
    <x v="2"/>
    <x v="20"/>
    <x v="4"/>
    <n v="0.11"/>
    <x v="35"/>
  </r>
  <r>
    <x v="5"/>
    <x v="4"/>
    <x v="2"/>
    <x v="19"/>
    <x v="4"/>
    <n v="0.09"/>
    <x v="47"/>
  </r>
  <r>
    <x v="6"/>
    <x v="0"/>
    <x v="1"/>
    <x v="1"/>
    <x v="0"/>
    <n v="0.11"/>
    <x v="1"/>
  </r>
  <r>
    <x v="6"/>
    <x v="0"/>
    <x v="4"/>
    <x v="9"/>
    <x v="0"/>
    <n v="0.05"/>
    <x v="22"/>
  </r>
  <r>
    <x v="6"/>
    <x v="0"/>
    <x v="4"/>
    <x v="11"/>
    <x v="0"/>
    <n v="7.0000000000000007E-2"/>
    <x v="36"/>
  </r>
  <r>
    <x v="6"/>
    <x v="0"/>
    <x v="4"/>
    <x v="16"/>
    <x v="0"/>
    <n v="0.04"/>
    <x v="0"/>
  </r>
  <r>
    <x v="6"/>
    <x v="0"/>
    <x v="4"/>
    <x v="2"/>
    <x v="0"/>
    <n v="0.11"/>
    <x v="1"/>
  </r>
  <r>
    <x v="6"/>
    <x v="0"/>
    <x v="3"/>
    <x v="5"/>
    <x v="0"/>
    <n v="0.02"/>
    <x v="49"/>
  </r>
  <r>
    <x v="6"/>
    <x v="0"/>
    <x v="3"/>
    <x v="19"/>
    <x v="0"/>
    <n v="0.03"/>
    <x v="37"/>
  </r>
  <r>
    <x v="6"/>
    <x v="0"/>
    <x v="3"/>
    <x v="7"/>
    <x v="0"/>
    <n v="0.09"/>
    <x v="48"/>
  </r>
  <r>
    <x v="6"/>
    <x v="0"/>
    <x v="2"/>
    <x v="9"/>
    <x v="0"/>
    <n v="0.06"/>
    <x v="38"/>
  </r>
  <r>
    <x v="6"/>
    <x v="0"/>
    <x v="2"/>
    <x v="3"/>
    <x v="0"/>
    <n v="0.01"/>
    <x v="2"/>
  </r>
  <r>
    <x v="6"/>
    <x v="1"/>
    <x v="0"/>
    <x v="4"/>
    <x v="1"/>
    <n v="0.05"/>
    <x v="7"/>
  </r>
  <r>
    <x v="6"/>
    <x v="1"/>
    <x v="0"/>
    <x v="0"/>
    <x v="1"/>
    <n v="0.01"/>
    <x v="3"/>
  </r>
  <r>
    <x v="6"/>
    <x v="1"/>
    <x v="4"/>
    <x v="5"/>
    <x v="1"/>
    <n v="0.01"/>
    <x v="3"/>
  </r>
  <r>
    <x v="6"/>
    <x v="1"/>
    <x v="4"/>
    <x v="2"/>
    <x v="1"/>
    <n v="0.06"/>
    <x v="41"/>
  </r>
  <r>
    <x v="6"/>
    <x v="1"/>
    <x v="3"/>
    <x v="16"/>
    <x v="1"/>
    <n v="0.02"/>
    <x v="5"/>
  </r>
  <r>
    <x v="6"/>
    <x v="1"/>
    <x v="3"/>
    <x v="19"/>
    <x v="1"/>
    <n v="7.0000000000000007E-2"/>
    <x v="23"/>
  </r>
  <r>
    <x v="6"/>
    <x v="2"/>
    <x v="0"/>
    <x v="19"/>
    <x v="2"/>
    <n v="7.0000000000000007E-2"/>
    <x v="12"/>
  </r>
  <r>
    <x v="6"/>
    <x v="2"/>
    <x v="0"/>
    <x v="15"/>
    <x v="2"/>
    <n v="0.11"/>
    <x v="45"/>
  </r>
  <r>
    <x v="6"/>
    <x v="2"/>
    <x v="1"/>
    <x v="20"/>
    <x v="2"/>
    <n v="0.11"/>
    <x v="45"/>
  </r>
  <r>
    <x v="6"/>
    <x v="2"/>
    <x v="1"/>
    <x v="3"/>
    <x v="2"/>
    <n v="0.12"/>
    <x v="44"/>
  </r>
  <r>
    <x v="6"/>
    <x v="2"/>
    <x v="4"/>
    <x v="19"/>
    <x v="2"/>
    <n v="0.02"/>
    <x v="9"/>
  </r>
  <r>
    <x v="6"/>
    <x v="2"/>
    <x v="2"/>
    <x v="19"/>
    <x v="2"/>
    <n v="0.09"/>
    <x v="26"/>
  </r>
  <r>
    <x v="6"/>
    <x v="2"/>
    <x v="2"/>
    <x v="6"/>
    <x v="2"/>
    <n v="7.0000000000000007E-2"/>
    <x v="12"/>
  </r>
  <r>
    <x v="6"/>
    <x v="2"/>
    <x v="2"/>
    <x v="13"/>
    <x v="2"/>
    <n v="0.11"/>
    <x v="45"/>
  </r>
  <r>
    <x v="6"/>
    <x v="2"/>
    <x v="2"/>
    <x v="13"/>
    <x v="2"/>
    <n v="0.1"/>
    <x v="50"/>
  </r>
  <r>
    <x v="6"/>
    <x v="3"/>
    <x v="0"/>
    <x v="9"/>
    <x v="3"/>
    <n v="0.01"/>
    <x v="57"/>
  </r>
  <r>
    <x v="6"/>
    <x v="3"/>
    <x v="0"/>
    <x v="14"/>
    <x v="3"/>
    <n v="0.12"/>
    <x v="55"/>
  </r>
  <r>
    <x v="6"/>
    <x v="3"/>
    <x v="0"/>
    <x v="13"/>
    <x v="3"/>
    <n v="0.05"/>
    <x v="17"/>
  </r>
  <r>
    <x v="6"/>
    <x v="3"/>
    <x v="4"/>
    <x v="16"/>
    <x v="3"/>
    <n v="0.05"/>
    <x v="17"/>
  </r>
  <r>
    <x v="6"/>
    <x v="3"/>
    <x v="4"/>
    <x v="13"/>
    <x v="3"/>
    <n v="0.09"/>
    <x v="15"/>
  </r>
  <r>
    <x v="6"/>
    <x v="3"/>
    <x v="3"/>
    <x v="9"/>
    <x v="3"/>
    <n v="0.03"/>
    <x v="27"/>
  </r>
  <r>
    <x v="6"/>
    <x v="3"/>
    <x v="3"/>
    <x v="10"/>
    <x v="3"/>
    <n v="0.1"/>
    <x v="51"/>
  </r>
  <r>
    <x v="6"/>
    <x v="3"/>
    <x v="3"/>
    <x v="12"/>
    <x v="3"/>
    <n v="0.03"/>
    <x v="27"/>
  </r>
  <r>
    <x v="6"/>
    <x v="3"/>
    <x v="3"/>
    <x v="13"/>
    <x v="3"/>
    <n v="0.05"/>
    <x v="17"/>
  </r>
  <r>
    <x v="6"/>
    <x v="3"/>
    <x v="3"/>
    <x v="15"/>
    <x v="3"/>
    <n v="0.1"/>
    <x v="51"/>
  </r>
  <r>
    <x v="6"/>
    <x v="3"/>
    <x v="2"/>
    <x v="3"/>
    <x v="3"/>
    <n v="7.0000000000000007E-2"/>
    <x v="30"/>
  </r>
  <r>
    <x v="6"/>
    <x v="3"/>
    <x v="2"/>
    <x v="0"/>
    <x v="3"/>
    <n v="0.12"/>
    <x v="55"/>
  </r>
  <r>
    <x v="6"/>
    <x v="4"/>
    <x v="0"/>
    <x v="5"/>
    <x v="4"/>
    <n v="7.0000000000000007E-2"/>
    <x v="19"/>
  </r>
  <r>
    <x v="6"/>
    <x v="4"/>
    <x v="0"/>
    <x v="17"/>
    <x v="4"/>
    <n v="0.09"/>
    <x v="47"/>
  </r>
  <r>
    <x v="6"/>
    <x v="4"/>
    <x v="0"/>
    <x v="17"/>
    <x v="4"/>
    <n v="0.06"/>
    <x v="33"/>
  </r>
  <r>
    <x v="6"/>
    <x v="4"/>
    <x v="1"/>
    <x v="14"/>
    <x v="4"/>
    <n v="0.12"/>
    <x v="32"/>
  </r>
  <r>
    <x v="6"/>
    <x v="4"/>
    <x v="1"/>
    <x v="7"/>
    <x v="4"/>
    <n v="0.03"/>
    <x v="34"/>
  </r>
  <r>
    <x v="6"/>
    <x v="4"/>
    <x v="3"/>
    <x v="3"/>
    <x v="4"/>
    <n v="0.06"/>
    <x v="33"/>
  </r>
  <r>
    <x v="6"/>
    <x v="4"/>
    <x v="2"/>
    <x v="14"/>
    <x v="4"/>
    <n v="0.09"/>
    <x v="47"/>
  </r>
  <r>
    <x v="6"/>
    <x v="4"/>
    <x v="2"/>
    <x v="6"/>
    <x v="4"/>
    <n v="0.02"/>
    <x v="21"/>
  </r>
  <r>
    <x v="6"/>
    <x v="4"/>
    <x v="2"/>
    <x v="7"/>
    <x v="4"/>
    <n v="0.01"/>
    <x v="56"/>
  </r>
  <r>
    <x v="7"/>
    <x v="0"/>
    <x v="0"/>
    <x v="20"/>
    <x v="0"/>
    <n v="0.12"/>
    <x v="53"/>
  </r>
  <r>
    <x v="7"/>
    <x v="0"/>
    <x v="0"/>
    <x v="13"/>
    <x v="0"/>
    <n v="0.03"/>
    <x v="37"/>
  </r>
  <r>
    <x v="7"/>
    <x v="0"/>
    <x v="1"/>
    <x v="13"/>
    <x v="0"/>
    <n v="0.01"/>
    <x v="2"/>
  </r>
  <r>
    <x v="7"/>
    <x v="0"/>
    <x v="2"/>
    <x v="9"/>
    <x v="0"/>
    <n v="0.03"/>
    <x v="37"/>
  </r>
  <r>
    <x v="7"/>
    <x v="0"/>
    <x v="2"/>
    <x v="6"/>
    <x v="0"/>
    <n v="0.1"/>
    <x v="58"/>
  </r>
  <r>
    <x v="7"/>
    <x v="1"/>
    <x v="0"/>
    <x v="4"/>
    <x v="1"/>
    <n v="0.05"/>
    <x v="7"/>
  </r>
  <r>
    <x v="7"/>
    <x v="1"/>
    <x v="0"/>
    <x v="16"/>
    <x v="1"/>
    <n v="0.12"/>
    <x v="40"/>
  </r>
  <r>
    <x v="7"/>
    <x v="1"/>
    <x v="0"/>
    <x v="0"/>
    <x v="1"/>
    <n v="0.01"/>
    <x v="3"/>
  </r>
  <r>
    <x v="7"/>
    <x v="1"/>
    <x v="1"/>
    <x v="16"/>
    <x v="1"/>
    <n v="0.1"/>
    <x v="4"/>
  </r>
  <r>
    <x v="7"/>
    <x v="1"/>
    <x v="1"/>
    <x v="20"/>
    <x v="1"/>
    <n v="0.05"/>
    <x v="7"/>
  </r>
  <r>
    <x v="7"/>
    <x v="1"/>
    <x v="1"/>
    <x v="13"/>
    <x v="1"/>
    <n v="0.04"/>
    <x v="54"/>
  </r>
  <r>
    <x v="7"/>
    <x v="1"/>
    <x v="4"/>
    <x v="20"/>
    <x v="1"/>
    <n v="0.12"/>
    <x v="40"/>
  </r>
  <r>
    <x v="7"/>
    <x v="1"/>
    <x v="4"/>
    <x v="3"/>
    <x v="1"/>
    <n v="0.04"/>
    <x v="54"/>
  </r>
  <r>
    <x v="7"/>
    <x v="1"/>
    <x v="4"/>
    <x v="12"/>
    <x v="1"/>
    <n v="0.06"/>
    <x v="41"/>
  </r>
  <r>
    <x v="7"/>
    <x v="1"/>
    <x v="2"/>
    <x v="12"/>
    <x v="1"/>
    <n v="0.11"/>
    <x v="6"/>
  </r>
  <r>
    <x v="7"/>
    <x v="2"/>
    <x v="1"/>
    <x v="1"/>
    <x v="2"/>
    <n v="0.04"/>
    <x v="8"/>
  </r>
  <r>
    <x v="7"/>
    <x v="2"/>
    <x v="1"/>
    <x v="3"/>
    <x v="2"/>
    <n v="0.12"/>
    <x v="44"/>
  </r>
  <r>
    <x v="7"/>
    <x v="2"/>
    <x v="1"/>
    <x v="19"/>
    <x v="2"/>
    <n v="0.04"/>
    <x v="8"/>
  </r>
  <r>
    <x v="7"/>
    <x v="2"/>
    <x v="1"/>
    <x v="7"/>
    <x v="2"/>
    <n v="0.04"/>
    <x v="8"/>
  </r>
  <r>
    <x v="7"/>
    <x v="2"/>
    <x v="4"/>
    <x v="11"/>
    <x v="2"/>
    <n v="0.01"/>
    <x v="11"/>
  </r>
  <r>
    <x v="7"/>
    <x v="2"/>
    <x v="3"/>
    <x v="6"/>
    <x v="2"/>
    <n v="0.09"/>
    <x v="26"/>
  </r>
  <r>
    <x v="7"/>
    <x v="2"/>
    <x v="2"/>
    <x v="10"/>
    <x v="2"/>
    <n v="7.0000000000000007E-2"/>
    <x v="12"/>
  </r>
  <r>
    <x v="7"/>
    <x v="2"/>
    <x v="2"/>
    <x v="10"/>
    <x v="2"/>
    <n v="0.02"/>
    <x v="9"/>
  </r>
  <r>
    <x v="7"/>
    <x v="2"/>
    <x v="2"/>
    <x v="17"/>
    <x v="2"/>
    <n v="0.05"/>
    <x v="43"/>
  </r>
  <r>
    <x v="7"/>
    <x v="3"/>
    <x v="4"/>
    <x v="16"/>
    <x v="3"/>
    <n v="0.11"/>
    <x v="28"/>
  </r>
  <r>
    <x v="7"/>
    <x v="3"/>
    <x v="4"/>
    <x v="16"/>
    <x v="3"/>
    <n v="0.05"/>
    <x v="17"/>
  </r>
  <r>
    <x v="7"/>
    <x v="3"/>
    <x v="4"/>
    <x v="13"/>
    <x v="3"/>
    <n v="0.04"/>
    <x v="29"/>
  </r>
  <r>
    <x v="7"/>
    <x v="3"/>
    <x v="3"/>
    <x v="14"/>
    <x v="3"/>
    <n v="0.1"/>
    <x v="51"/>
  </r>
  <r>
    <x v="7"/>
    <x v="3"/>
    <x v="3"/>
    <x v="4"/>
    <x v="3"/>
    <n v="0.09"/>
    <x v="15"/>
  </r>
  <r>
    <x v="7"/>
    <x v="3"/>
    <x v="3"/>
    <x v="16"/>
    <x v="3"/>
    <n v="0.05"/>
    <x v="17"/>
  </r>
  <r>
    <x v="7"/>
    <x v="3"/>
    <x v="3"/>
    <x v="6"/>
    <x v="3"/>
    <n v="0.12"/>
    <x v="55"/>
  </r>
  <r>
    <x v="7"/>
    <x v="3"/>
    <x v="3"/>
    <x v="12"/>
    <x v="3"/>
    <n v="0.01"/>
    <x v="57"/>
  </r>
  <r>
    <x v="7"/>
    <x v="3"/>
    <x v="3"/>
    <x v="12"/>
    <x v="3"/>
    <n v="0.04"/>
    <x v="29"/>
  </r>
  <r>
    <x v="7"/>
    <x v="3"/>
    <x v="2"/>
    <x v="0"/>
    <x v="3"/>
    <n v="0.12"/>
    <x v="55"/>
  </r>
  <r>
    <x v="7"/>
    <x v="4"/>
    <x v="0"/>
    <x v="10"/>
    <x v="4"/>
    <n v="0.06"/>
    <x v="33"/>
  </r>
  <r>
    <x v="7"/>
    <x v="4"/>
    <x v="0"/>
    <x v="3"/>
    <x v="4"/>
    <n v="0.03"/>
    <x v="34"/>
  </r>
  <r>
    <x v="7"/>
    <x v="4"/>
    <x v="0"/>
    <x v="15"/>
    <x v="4"/>
    <n v="0.06"/>
    <x v="33"/>
  </r>
  <r>
    <x v="7"/>
    <x v="4"/>
    <x v="1"/>
    <x v="2"/>
    <x v="4"/>
    <n v="0.1"/>
    <x v="52"/>
  </r>
  <r>
    <x v="7"/>
    <x v="4"/>
    <x v="1"/>
    <x v="3"/>
    <x v="4"/>
    <n v="0.02"/>
    <x v="21"/>
  </r>
  <r>
    <x v="7"/>
    <x v="4"/>
    <x v="4"/>
    <x v="8"/>
    <x v="4"/>
    <n v="0.03"/>
    <x v="34"/>
  </r>
  <r>
    <x v="7"/>
    <x v="4"/>
    <x v="4"/>
    <x v="11"/>
    <x v="4"/>
    <n v="0.06"/>
    <x v="33"/>
  </r>
  <r>
    <x v="7"/>
    <x v="4"/>
    <x v="4"/>
    <x v="16"/>
    <x v="4"/>
    <n v="0.12"/>
    <x v="32"/>
  </r>
  <r>
    <x v="7"/>
    <x v="4"/>
    <x v="4"/>
    <x v="0"/>
    <x v="4"/>
    <n v="0.03"/>
    <x v="34"/>
  </r>
  <r>
    <x v="7"/>
    <x v="4"/>
    <x v="2"/>
    <x v="12"/>
    <x v="4"/>
    <n v="0.1"/>
    <x v="52"/>
  </r>
  <r>
    <x v="8"/>
    <x v="0"/>
    <x v="0"/>
    <x v="5"/>
    <x v="0"/>
    <n v="0.08"/>
    <x v="39"/>
  </r>
  <r>
    <x v="8"/>
    <x v="0"/>
    <x v="0"/>
    <x v="0"/>
    <x v="0"/>
    <n v="0.04"/>
    <x v="0"/>
  </r>
  <r>
    <x v="8"/>
    <x v="0"/>
    <x v="1"/>
    <x v="1"/>
    <x v="0"/>
    <n v="0.11"/>
    <x v="1"/>
  </r>
  <r>
    <x v="8"/>
    <x v="0"/>
    <x v="4"/>
    <x v="16"/>
    <x v="0"/>
    <n v="0.12"/>
    <x v="53"/>
  </r>
  <r>
    <x v="8"/>
    <x v="0"/>
    <x v="4"/>
    <x v="15"/>
    <x v="0"/>
    <n v="0.11"/>
    <x v="1"/>
  </r>
  <r>
    <x v="8"/>
    <x v="0"/>
    <x v="3"/>
    <x v="5"/>
    <x v="0"/>
    <n v="0.12"/>
    <x v="53"/>
  </r>
  <r>
    <x v="8"/>
    <x v="0"/>
    <x v="2"/>
    <x v="16"/>
    <x v="0"/>
    <n v="0.12"/>
    <x v="53"/>
  </r>
  <r>
    <x v="8"/>
    <x v="0"/>
    <x v="2"/>
    <x v="20"/>
    <x v="0"/>
    <n v="0.06"/>
    <x v="38"/>
  </r>
  <r>
    <x v="8"/>
    <x v="0"/>
    <x v="2"/>
    <x v="13"/>
    <x v="0"/>
    <n v="0.12"/>
    <x v="53"/>
  </r>
  <r>
    <x v="8"/>
    <x v="1"/>
    <x v="0"/>
    <x v="19"/>
    <x v="1"/>
    <n v="0.11"/>
    <x v="6"/>
  </r>
  <r>
    <x v="8"/>
    <x v="1"/>
    <x v="0"/>
    <x v="6"/>
    <x v="1"/>
    <n v="0.12"/>
    <x v="40"/>
  </r>
  <r>
    <x v="8"/>
    <x v="1"/>
    <x v="1"/>
    <x v="13"/>
    <x v="1"/>
    <n v="0.11"/>
    <x v="6"/>
  </r>
  <r>
    <x v="8"/>
    <x v="1"/>
    <x v="4"/>
    <x v="2"/>
    <x v="1"/>
    <n v="0.06"/>
    <x v="41"/>
  </r>
  <r>
    <x v="8"/>
    <x v="1"/>
    <x v="3"/>
    <x v="10"/>
    <x v="1"/>
    <n v="7.0000000000000007E-2"/>
    <x v="23"/>
  </r>
  <r>
    <x v="8"/>
    <x v="1"/>
    <x v="2"/>
    <x v="17"/>
    <x v="1"/>
    <n v="0.06"/>
    <x v="41"/>
  </r>
  <r>
    <x v="8"/>
    <x v="1"/>
    <x v="2"/>
    <x v="12"/>
    <x v="1"/>
    <n v="0.11"/>
    <x v="6"/>
  </r>
  <r>
    <x v="8"/>
    <x v="2"/>
    <x v="0"/>
    <x v="5"/>
    <x v="2"/>
    <n v="7.0000000000000007E-2"/>
    <x v="12"/>
  </r>
  <r>
    <x v="8"/>
    <x v="2"/>
    <x v="0"/>
    <x v="21"/>
    <x v="2"/>
    <n v="0.02"/>
    <x v="9"/>
  </r>
  <r>
    <x v="8"/>
    <x v="2"/>
    <x v="0"/>
    <x v="15"/>
    <x v="2"/>
    <n v="0.11"/>
    <x v="45"/>
  </r>
  <r>
    <x v="8"/>
    <x v="2"/>
    <x v="1"/>
    <x v="18"/>
    <x v="2"/>
    <n v="0.11"/>
    <x v="45"/>
  </r>
  <r>
    <x v="8"/>
    <x v="2"/>
    <x v="4"/>
    <x v="20"/>
    <x v="2"/>
    <n v="0.1"/>
    <x v="50"/>
  </r>
  <r>
    <x v="8"/>
    <x v="2"/>
    <x v="3"/>
    <x v="11"/>
    <x v="2"/>
    <n v="0.01"/>
    <x v="11"/>
  </r>
  <r>
    <x v="8"/>
    <x v="2"/>
    <x v="3"/>
    <x v="5"/>
    <x v="2"/>
    <n v="0.02"/>
    <x v="9"/>
  </r>
  <r>
    <x v="8"/>
    <x v="2"/>
    <x v="3"/>
    <x v="4"/>
    <x v="2"/>
    <n v="0.09"/>
    <x v="26"/>
  </r>
  <r>
    <x v="8"/>
    <x v="3"/>
    <x v="4"/>
    <x v="16"/>
    <x v="3"/>
    <n v="0.05"/>
    <x v="17"/>
  </r>
  <r>
    <x v="8"/>
    <x v="3"/>
    <x v="3"/>
    <x v="5"/>
    <x v="3"/>
    <n v="0.02"/>
    <x v="14"/>
  </r>
  <r>
    <x v="8"/>
    <x v="3"/>
    <x v="3"/>
    <x v="4"/>
    <x v="3"/>
    <n v="0.09"/>
    <x v="15"/>
  </r>
  <r>
    <x v="8"/>
    <x v="3"/>
    <x v="3"/>
    <x v="12"/>
    <x v="3"/>
    <n v="0.01"/>
    <x v="57"/>
  </r>
  <r>
    <x v="8"/>
    <x v="3"/>
    <x v="2"/>
    <x v="5"/>
    <x v="3"/>
    <n v="0.03"/>
    <x v="27"/>
  </r>
  <r>
    <x v="8"/>
    <x v="3"/>
    <x v="2"/>
    <x v="5"/>
    <x v="3"/>
    <n v="0.02"/>
    <x v="14"/>
  </r>
  <r>
    <x v="8"/>
    <x v="3"/>
    <x v="2"/>
    <x v="0"/>
    <x v="3"/>
    <n v="0.12"/>
    <x v="55"/>
  </r>
  <r>
    <x v="8"/>
    <x v="4"/>
    <x v="0"/>
    <x v="10"/>
    <x v="4"/>
    <n v="0.06"/>
    <x v="33"/>
  </r>
  <r>
    <x v="8"/>
    <x v="4"/>
    <x v="0"/>
    <x v="16"/>
    <x v="4"/>
    <n v="0.06"/>
    <x v="33"/>
  </r>
  <r>
    <x v="8"/>
    <x v="4"/>
    <x v="0"/>
    <x v="13"/>
    <x v="4"/>
    <n v="0.01"/>
    <x v="56"/>
  </r>
  <r>
    <x v="8"/>
    <x v="4"/>
    <x v="4"/>
    <x v="2"/>
    <x v="4"/>
    <n v="0.02"/>
    <x v="21"/>
  </r>
  <r>
    <x v="8"/>
    <x v="4"/>
    <x v="2"/>
    <x v="18"/>
    <x v="4"/>
    <n v="0.03"/>
    <x v="34"/>
  </r>
  <r>
    <x v="8"/>
    <x v="4"/>
    <x v="2"/>
    <x v="20"/>
    <x v="4"/>
    <n v="0.11"/>
    <x v="35"/>
  </r>
  <r>
    <x v="8"/>
    <x v="4"/>
    <x v="2"/>
    <x v="19"/>
    <x v="4"/>
    <n v="0.09"/>
    <x v="47"/>
  </r>
  <r>
    <x v="8"/>
    <x v="4"/>
    <x v="2"/>
    <x v="12"/>
    <x v="4"/>
    <n v="0.05"/>
    <x v="20"/>
  </r>
  <r>
    <x v="9"/>
    <x v="0"/>
    <x v="1"/>
    <x v="3"/>
    <x v="0"/>
    <n v="0.02"/>
    <x v="49"/>
  </r>
  <r>
    <x v="9"/>
    <x v="0"/>
    <x v="1"/>
    <x v="12"/>
    <x v="0"/>
    <n v="0.06"/>
    <x v="38"/>
  </r>
  <r>
    <x v="9"/>
    <x v="0"/>
    <x v="1"/>
    <x v="7"/>
    <x v="0"/>
    <n v="0.02"/>
    <x v="49"/>
  </r>
  <r>
    <x v="9"/>
    <x v="0"/>
    <x v="1"/>
    <x v="13"/>
    <x v="0"/>
    <n v="0.01"/>
    <x v="2"/>
  </r>
  <r>
    <x v="9"/>
    <x v="0"/>
    <x v="4"/>
    <x v="9"/>
    <x v="0"/>
    <n v="0.05"/>
    <x v="22"/>
  </r>
  <r>
    <x v="9"/>
    <x v="0"/>
    <x v="3"/>
    <x v="5"/>
    <x v="0"/>
    <n v="0.12"/>
    <x v="53"/>
  </r>
  <r>
    <x v="9"/>
    <x v="0"/>
    <x v="3"/>
    <x v="18"/>
    <x v="0"/>
    <n v="0.08"/>
    <x v="39"/>
  </r>
  <r>
    <x v="9"/>
    <x v="0"/>
    <x v="2"/>
    <x v="15"/>
    <x v="0"/>
    <n v="0.01"/>
    <x v="2"/>
  </r>
  <r>
    <x v="9"/>
    <x v="1"/>
    <x v="4"/>
    <x v="20"/>
    <x v="1"/>
    <n v="0.12"/>
    <x v="40"/>
  </r>
  <r>
    <x v="9"/>
    <x v="1"/>
    <x v="3"/>
    <x v="5"/>
    <x v="1"/>
    <n v="0.02"/>
    <x v="5"/>
  </r>
  <r>
    <x v="9"/>
    <x v="2"/>
    <x v="0"/>
    <x v="14"/>
    <x v="2"/>
    <n v="0.11"/>
    <x v="45"/>
  </r>
  <r>
    <x v="9"/>
    <x v="2"/>
    <x v="0"/>
    <x v="4"/>
    <x v="2"/>
    <n v="0.06"/>
    <x v="46"/>
  </r>
  <r>
    <x v="9"/>
    <x v="2"/>
    <x v="0"/>
    <x v="3"/>
    <x v="2"/>
    <n v="0.08"/>
    <x v="13"/>
  </r>
  <r>
    <x v="9"/>
    <x v="2"/>
    <x v="0"/>
    <x v="7"/>
    <x v="2"/>
    <n v="0.05"/>
    <x v="43"/>
  </r>
  <r>
    <x v="9"/>
    <x v="2"/>
    <x v="0"/>
    <x v="15"/>
    <x v="2"/>
    <n v="0.11"/>
    <x v="45"/>
  </r>
  <r>
    <x v="9"/>
    <x v="2"/>
    <x v="1"/>
    <x v="17"/>
    <x v="2"/>
    <n v="0.06"/>
    <x v="46"/>
  </r>
  <r>
    <x v="9"/>
    <x v="2"/>
    <x v="1"/>
    <x v="20"/>
    <x v="2"/>
    <n v="0.11"/>
    <x v="45"/>
  </r>
  <r>
    <x v="9"/>
    <x v="2"/>
    <x v="3"/>
    <x v="10"/>
    <x v="2"/>
    <n v="0.04"/>
    <x v="8"/>
  </r>
  <r>
    <x v="9"/>
    <x v="2"/>
    <x v="3"/>
    <x v="20"/>
    <x v="2"/>
    <n v="0.08"/>
    <x v="13"/>
  </r>
  <r>
    <x v="9"/>
    <x v="2"/>
    <x v="2"/>
    <x v="10"/>
    <x v="2"/>
    <n v="0.06"/>
    <x v="46"/>
  </r>
  <r>
    <x v="9"/>
    <x v="2"/>
    <x v="2"/>
    <x v="19"/>
    <x v="2"/>
    <n v="0.09"/>
    <x v="26"/>
  </r>
  <r>
    <x v="9"/>
    <x v="3"/>
    <x v="0"/>
    <x v="11"/>
    <x v="3"/>
    <n v="0.03"/>
    <x v="27"/>
  </r>
  <r>
    <x v="9"/>
    <x v="3"/>
    <x v="0"/>
    <x v="10"/>
    <x v="3"/>
    <n v="0.02"/>
    <x v="14"/>
  </r>
  <r>
    <x v="9"/>
    <x v="3"/>
    <x v="1"/>
    <x v="19"/>
    <x v="3"/>
    <n v="0.03"/>
    <x v="27"/>
  </r>
  <r>
    <x v="9"/>
    <x v="3"/>
    <x v="4"/>
    <x v="10"/>
    <x v="3"/>
    <n v="0.06"/>
    <x v="16"/>
  </r>
  <r>
    <x v="9"/>
    <x v="3"/>
    <x v="3"/>
    <x v="17"/>
    <x v="3"/>
    <n v="0.05"/>
    <x v="17"/>
  </r>
  <r>
    <x v="9"/>
    <x v="3"/>
    <x v="2"/>
    <x v="14"/>
    <x v="3"/>
    <n v="0.05"/>
    <x v="17"/>
  </r>
  <r>
    <x v="9"/>
    <x v="3"/>
    <x v="2"/>
    <x v="17"/>
    <x v="3"/>
    <n v="0.11"/>
    <x v="28"/>
  </r>
  <r>
    <x v="9"/>
    <x v="3"/>
    <x v="2"/>
    <x v="15"/>
    <x v="3"/>
    <n v="0.08"/>
    <x v="18"/>
  </r>
  <r>
    <x v="9"/>
    <x v="4"/>
    <x v="0"/>
    <x v="3"/>
    <x v="4"/>
    <n v="0.03"/>
    <x v="34"/>
  </r>
  <r>
    <x v="9"/>
    <x v="4"/>
    <x v="0"/>
    <x v="13"/>
    <x v="4"/>
    <n v="0.01"/>
    <x v="56"/>
  </r>
  <r>
    <x v="9"/>
    <x v="4"/>
    <x v="4"/>
    <x v="14"/>
    <x v="4"/>
    <n v="0.11"/>
    <x v="35"/>
  </r>
  <r>
    <x v="9"/>
    <x v="4"/>
    <x v="4"/>
    <x v="16"/>
    <x v="4"/>
    <n v="0.05"/>
    <x v="20"/>
  </r>
  <r>
    <x v="9"/>
    <x v="4"/>
    <x v="3"/>
    <x v="1"/>
    <x v="4"/>
    <n v="0.06"/>
    <x v="33"/>
  </r>
  <r>
    <x v="9"/>
    <x v="4"/>
    <x v="2"/>
    <x v="14"/>
    <x v="4"/>
    <n v="0.09"/>
    <x v="47"/>
  </r>
  <r>
    <x v="9"/>
    <x v="4"/>
    <x v="2"/>
    <x v="1"/>
    <x v="4"/>
    <n v="0.03"/>
    <x v="34"/>
  </r>
  <r>
    <x v="9"/>
    <x v="4"/>
    <x v="2"/>
    <x v="12"/>
    <x v="4"/>
    <n v="7.0000000000000007E-2"/>
    <x v="19"/>
  </r>
  <r>
    <x v="10"/>
    <x v="0"/>
    <x v="1"/>
    <x v="5"/>
    <x v="0"/>
    <n v="0.08"/>
    <x v="39"/>
  </r>
  <r>
    <x v="10"/>
    <x v="0"/>
    <x v="4"/>
    <x v="9"/>
    <x v="0"/>
    <n v="0.05"/>
    <x v="22"/>
  </r>
  <r>
    <x v="10"/>
    <x v="0"/>
    <x v="4"/>
    <x v="11"/>
    <x v="0"/>
    <n v="0.01"/>
    <x v="2"/>
  </r>
  <r>
    <x v="10"/>
    <x v="0"/>
    <x v="4"/>
    <x v="16"/>
    <x v="0"/>
    <n v="0.04"/>
    <x v="0"/>
  </r>
  <r>
    <x v="10"/>
    <x v="0"/>
    <x v="4"/>
    <x v="2"/>
    <x v="0"/>
    <n v="0.11"/>
    <x v="1"/>
  </r>
  <r>
    <x v="10"/>
    <x v="0"/>
    <x v="3"/>
    <x v="18"/>
    <x v="0"/>
    <n v="0.08"/>
    <x v="39"/>
  </r>
  <r>
    <x v="10"/>
    <x v="0"/>
    <x v="3"/>
    <x v="0"/>
    <x v="0"/>
    <n v="0.11"/>
    <x v="1"/>
  </r>
  <r>
    <x v="10"/>
    <x v="1"/>
    <x v="0"/>
    <x v="19"/>
    <x v="1"/>
    <n v="0.11"/>
    <x v="6"/>
  </r>
  <r>
    <x v="10"/>
    <x v="1"/>
    <x v="1"/>
    <x v="5"/>
    <x v="1"/>
    <n v="0.01"/>
    <x v="3"/>
  </r>
  <r>
    <x v="10"/>
    <x v="1"/>
    <x v="1"/>
    <x v="16"/>
    <x v="1"/>
    <n v="0.1"/>
    <x v="4"/>
  </r>
  <r>
    <x v="10"/>
    <x v="1"/>
    <x v="4"/>
    <x v="8"/>
    <x v="1"/>
    <n v="0.09"/>
    <x v="25"/>
  </r>
  <r>
    <x v="10"/>
    <x v="1"/>
    <x v="3"/>
    <x v="5"/>
    <x v="1"/>
    <n v="0.08"/>
    <x v="24"/>
  </r>
  <r>
    <x v="10"/>
    <x v="1"/>
    <x v="2"/>
    <x v="17"/>
    <x v="1"/>
    <n v="0.06"/>
    <x v="41"/>
  </r>
  <r>
    <x v="10"/>
    <x v="1"/>
    <x v="2"/>
    <x v="12"/>
    <x v="1"/>
    <n v="0.09"/>
    <x v="25"/>
  </r>
  <r>
    <x v="10"/>
    <x v="2"/>
    <x v="0"/>
    <x v="5"/>
    <x v="2"/>
    <n v="0.02"/>
    <x v="9"/>
  </r>
  <r>
    <x v="10"/>
    <x v="2"/>
    <x v="0"/>
    <x v="21"/>
    <x v="2"/>
    <n v="0.02"/>
    <x v="9"/>
  </r>
  <r>
    <x v="10"/>
    <x v="2"/>
    <x v="1"/>
    <x v="8"/>
    <x v="2"/>
    <n v="7.0000000000000007E-2"/>
    <x v="12"/>
  </r>
  <r>
    <x v="10"/>
    <x v="2"/>
    <x v="1"/>
    <x v="9"/>
    <x v="2"/>
    <n v="0.02"/>
    <x v="9"/>
  </r>
  <r>
    <x v="10"/>
    <x v="2"/>
    <x v="1"/>
    <x v="1"/>
    <x v="2"/>
    <n v="7.0000000000000007E-2"/>
    <x v="12"/>
  </r>
  <r>
    <x v="10"/>
    <x v="2"/>
    <x v="4"/>
    <x v="1"/>
    <x v="2"/>
    <n v="0.09"/>
    <x v="26"/>
  </r>
  <r>
    <x v="10"/>
    <x v="2"/>
    <x v="4"/>
    <x v="18"/>
    <x v="2"/>
    <n v="0.11"/>
    <x v="45"/>
  </r>
  <r>
    <x v="10"/>
    <x v="2"/>
    <x v="3"/>
    <x v="12"/>
    <x v="2"/>
    <n v="0.01"/>
    <x v="11"/>
  </r>
  <r>
    <x v="10"/>
    <x v="2"/>
    <x v="2"/>
    <x v="13"/>
    <x v="2"/>
    <n v="0.09"/>
    <x v="26"/>
  </r>
  <r>
    <x v="10"/>
    <x v="3"/>
    <x v="0"/>
    <x v="3"/>
    <x v="3"/>
    <n v="0.08"/>
    <x v="18"/>
  </r>
  <r>
    <x v="10"/>
    <x v="3"/>
    <x v="1"/>
    <x v="17"/>
    <x v="3"/>
    <n v="0.08"/>
    <x v="18"/>
  </r>
  <r>
    <x v="10"/>
    <x v="3"/>
    <x v="1"/>
    <x v="12"/>
    <x v="3"/>
    <n v="0.09"/>
    <x v="15"/>
  </r>
  <r>
    <x v="10"/>
    <x v="3"/>
    <x v="1"/>
    <x v="13"/>
    <x v="3"/>
    <n v="0.02"/>
    <x v="14"/>
  </r>
  <r>
    <x v="10"/>
    <x v="3"/>
    <x v="1"/>
    <x v="15"/>
    <x v="3"/>
    <n v="0.11"/>
    <x v="28"/>
  </r>
  <r>
    <x v="10"/>
    <x v="3"/>
    <x v="3"/>
    <x v="14"/>
    <x v="3"/>
    <n v="0.1"/>
    <x v="51"/>
  </r>
  <r>
    <x v="10"/>
    <x v="3"/>
    <x v="3"/>
    <x v="1"/>
    <x v="3"/>
    <n v="0.11"/>
    <x v="28"/>
  </r>
  <r>
    <x v="10"/>
    <x v="4"/>
    <x v="1"/>
    <x v="5"/>
    <x v="4"/>
    <n v="0.01"/>
    <x v="56"/>
  </r>
  <r>
    <x v="10"/>
    <x v="4"/>
    <x v="1"/>
    <x v="0"/>
    <x v="4"/>
    <n v="0.08"/>
    <x v="59"/>
  </r>
  <r>
    <x v="10"/>
    <x v="4"/>
    <x v="4"/>
    <x v="14"/>
    <x v="4"/>
    <n v="0.06"/>
    <x v="33"/>
  </r>
  <r>
    <x v="10"/>
    <x v="4"/>
    <x v="4"/>
    <x v="2"/>
    <x v="4"/>
    <n v="0.02"/>
    <x v="21"/>
  </r>
  <r>
    <x v="10"/>
    <x v="4"/>
    <x v="4"/>
    <x v="12"/>
    <x v="4"/>
    <n v="0.01"/>
    <x v="56"/>
  </r>
  <r>
    <x v="10"/>
    <x v="4"/>
    <x v="3"/>
    <x v="8"/>
    <x v="4"/>
    <n v="0.12"/>
    <x v="32"/>
  </r>
  <r>
    <x v="10"/>
    <x v="4"/>
    <x v="3"/>
    <x v="5"/>
    <x v="4"/>
    <n v="0.1"/>
    <x v="52"/>
  </r>
  <r>
    <x v="10"/>
    <x v="4"/>
    <x v="3"/>
    <x v="10"/>
    <x v="4"/>
    <n v="0.01"/>
    <x v="56"/>
  </r>
  <r>
    <x v="10"/>
    <x v="4"/>
    <x v="3"/>
    <x v="16"/>
    <x v="4"/>
    <n v="0.04"/>
    <x v="31"/>
  </r>
  <r>
    <x v="10"/>
    <x v="4"/>
    <x v="3"/>
    <x v="0"/>
    <x v="4"/>
    <n v="0.11"/>
    <x v="35"/>
  </r>
  <r>
    <x v="10"/>
    <x v="4"/>
    <x v="2"/>
    <x v="19"/>
    <x v="4"/>
    <n v="0.09"/>
    <x v="47"/>
  </r>
  <r>
    <x v="10"/>
    <x v="4"/>
    <x v="2"/>
    <x v="12"/>
    <x v="4"/>
    <n v="0.1"/>
    <x v="52"/>
  </r>
  <r>
    <x v="11"/>
    <x v="0"/>
    <x v="3"/>
    <x v="12"/>
    <x v="0"/>
    <n v="0.11"/>
    <x v="1"/>
  </r>
  <r>
    <x v="11"/>
    <x v="1"/>
    <x v="0"/>
    <x v="9"/>
    <x v="1"/>
    <n v="0.01"/>
    <x v="3"/>
  </r>
  <r>
    <x v="11"/>
    <x v="1"/>
    <x v="0"/>
    <x v="21"/>
    <x v="1"/>
    <n v="0.06"/>
    <x v="41"/>
  </r>
  <r>
    <x v="11"/>
    <x v="1"/>
    <x v="4"/>
    <x v="8"/>
    <x v="1"/>
    <n v="0.09"/>
    <x v="25"/>
  </r>
  <r>
    <x v="11"/>
    <x v="1"/>
    <x v="4"/>
    <x v="3"/>
    <x v="1"/>
    <n v="0.04"/>
    <x v="54"/>
  </r>
  <r>
    <x v="11"/>
    <x v="1"/>
    <x v="3"/>
    <x v="9"/>
    <x v="1"/>
    <n v="0.06"/>
    <x v="41"/>
  </r>
  <r>
    <x v="11"/>
    <x v="1"/>
    <x v="3"/>
    <x v="4"/>
    <x v="1"/>
    <n v="0.03"/>
    <x v="42"/>
  </r>
  <r>
    <x v="11"/>
    <x v="1"/>
    <x v="3"/>
    <x v="10"/>
    <x v="1"/>
    <n v="7.0000000000000007E-2"/>
    <x v="23"/>
  </r>
  <r>
    <x v="11"/>
    <x v="1"/>
    <x v="3"/>
    <x v="16"/>
    <x v="1"/>
    <n v="0.02"/>
    <x v="5"/>
  </r>
  <r>
    <x v="11"/>
    <x v="1"/>
    <x v="2"/>
    <x v="9"/>
    <x v="1"/>
    <n v="0.1"/>
    <x v="4"/>
  </r>
  <r>
    <x v="11"/>
    <x v="2"/>
    <x v="0"/>
    <x v="8"/>
    <x v="2"/>
    <n v="0.08"/>
    <x v="13"/>
  </r>
  <r>
    <x v="11"/>
    <x v="2"/>
    <x v="0"/>
    <x v="4"/>
    <x v="2"/>
    <n v="0.06"/>
    <x v="46"/>
  </r>
  <r>
    <x v="11"/>
    <x v="2"/>
    <x v="0"/>
    <x v="16"/>
    <x v="2"/>
    <n v="0.01"/>
    <x v="11"/>
  </r>
  <r>
    <x v="11"/>
    <x v="2"/>
    <x v="1"/>
    <x v="19"/>
    <x v="2"/>
    <n v="0.04"/>
    <x v="8"/>
  </r>
  <r>
    <x v="11"/>
    <x v="2"/>
    <x v="4"/>
    <x v="19"/>
    <x v="2"/>
    <n v="0.02"/>
    <x v="9"/>
  </r>
  <r>
    <x v="11"/>
    <x v="3"/>
    <x v="0"/>
    <x v="14"/>
    <x v="3"/>
    <n v="0.12"/>
    <x v="55"/>
  </r>
  <r>
    <x v="11"/>
    <x v="3"/>
    <x v="0"/>
    <x v="11"/>
    <x v="3"/>
    <n v="0.03"/>
    <x v="27"/>
  </r>
  <r>
    <x v="11"/>
    <x v="3"/>
    <x v="0"/>
    <x v="12"/>
    <x v="3"/>
    <n v="0.1"/>
    <x v="51"/>
  </r>
  <r>
    <x v="11"/>
    <x v="3"/>
    <x v="1"/>
    <x v="19"/>
    <x v="3"/>
    <n v="0.08"/>
    <x v="18"/>
  </r>
  <r>
    <x v="11"/>
    <x v="3"/>
    <x v="1"/>
    <x v="12"/>
    <x v="3"/>
    <n v="0.09"/>
    <x v="15"/>
  </r>
  <r>
    <x v="11"/>
    <x v="3"/>
    <x v="4"/>
    <x v="16"/>
    <x v="3"/>
    <n v="0.11"/>
    <x v="28"/>
  </r>
  <r>
    <x v="11"/>
    <x v="3"/>
    <x v="4"/>
    <x v="13"/>
    <x v="3"/>
    <n v="0.04"/>
    <x v="29"/>
  </r>
  <r>
    <x v="11"/>
    <x v="3"/>
    <x v="3"/>
    <x v="4"/>
    <x v="3"/>
    <n v="0.09"/>
    <x v="15"/>
  </r>
  <r>
    <x v="11"/>
    <x v="3"/>
    <x v="3"/>
    <x v="12"/>
    <x v="3"/>
    <n v="0.04"/>
    <x v="29"/>
  </r>
  <r>
    <x v="11"/>
    <x v="3"/>
    <x v="3"/>
    <x v="13"/>
    <x v="3"/>
    <n v="7.0000000000000007E-2"/>
    <x v="30"/>
  </r>
  <r>
    <x v="11"/>
    <x v="4"/>
    <x v="4"/>
    <x v="8"/>
    <x v="4"/>
    <n v="0.02"/>
    <x v="21"/>
  </r>
  <r>
    <x v="11"/>
    <x v="4"/>
    <x v="4"/>
    <x v="14"/>
    <x v="4"/>
    <n v="0.11"/>
    <x v="35"/>
  </r>
  <r>
    <x v="11"/>
    <x v="4"/>
    <x v="4"/>
    <x v="0"/>
    <x v="4"/>
    <n v="0.03"/>
    <x v="34"/>
  </r>
  <r>
    <x v="11"/>
    <x v="4"/>
    <x v="4"/>
    <x v="12"/>
    <x v="4"/>
    <n v="0.01"/>
    <x v="56"/>
  </r>
  <r>
    <x v="11"/>
    <x v="4"/>
    <x v="3"/>
    <x v="1"/>
    <x v="4"/>
    <n v="0.06"/>
    <x v="33"/>
  </r>
  <r>
    <x v="11"/>
    <x v="4"/>
    <x v="3"/>
    <x v="12"/>
    <x v="4"/>
    <n v="0.04"/>
    <x v="31"/>
  </r>
  <r>
    <x v="11"/>
    <x v="4"/>
    <x v="3"/>
    <x v="15"/>
    <x v="4"/>
    <n v="7.0000000000000007E-2"/>
    <x v="19"/>
  </r>
  <r>
    <x v="11"/>
    <x v="4"/>
    <x v="2"/>
    <x v="5"/>
    <x v="4"/>
    <n v="0.05"/>
    <x v="20"/>
  </r>
  <r>
    <x v="11"/>
    <x v="4"/>
    <x v="2"/>
    <x v="16"/>
    <x v="4"/>
    <n v="0.05"/>
    <x v="20"/>
  </r>
  <r>
    <x v="12"/>
    <x v="0"/>
    <x v="1"/>
    <x v="14"/>
    <x v="0"/>
    <n v="7.0000000000000007E-2"/>
    <x v="36"/>
  </r>
  <r>
    <x v="12"/>
    <x v="0"/>
    <x v="3"/>
    <x v="0"/>
    <x v="0"/>
    <n v="0.11"/>
    <x v="1"/>
  </r>
  <r>
    <x v="12"/>
    <x v="0"/>
    <x v="3"/>
    <x v="12"/>
    <x v="0"/>
    <n v="0.11"/>
    <x v="1"/>
  </r>
  <r>
    <x v="12"/>
    <x v="1"/>
    <x v="0"/>
    <x v="8"/>
    <x v="1"/>
    <n v="0.09"/>
    <x v="25"/>
  </r>
  <r>
    <x v="12"/>
    <x v="1"/>
    <x v="0"/>
    <x v="9"/>
    <x v="1"/>
    <n v="0.01"/>
    <x v="3"/>
  </r>
  <r>
    <x v="12"/>
    <x v="1"/>
    <x v="0"/>
    <x v="16"/>
    <x v="1"/>
    <n v="0.12"/>
    <x v="40"/>
  </r>
  <r>
    <x v="12"/>
    <x v="1"/>
    <x v="0"/>
    <x v="21"/>
    <x v="1"/>
    <n v="0.06"/>
    <x v="41"/>
  </r>
  <r>
    <x v="12"/>
    <x v="1"/>
    <x v="1"/>
    <x v="21"/>
    <x v="1"/>
    <n v="0.11"/>
    <x v="6"/>
  </r>
  <r>
    <x v="12"/>
    <x v="1"/>
    <x v="4"/>
    <x v="20"/>
    <x v="1"/>
    <n v="0.12"/>
    <x v="40"/>
  </r>
  <r>
    <x v="12"/>
    <x v="1"/>
    <x v="4"/>
    <x v="12"/>
    <x v="1"/>
    <n v="0.06"/>
    <x v="41"/>
  </r>
  <r>
    <x v="12"/>
    <x v="1"/>
    <x v="3"/>
    <x v="5"/>
    <x v="1"/>
    <n v="0.08"/>
    <x v="24"/>
  </r>
  <r>
    <x v="12"/>
    <x v="1"/>
    <x v="3"/>
    <x v="4"/>
    <x v="1"/>
    <n v="0.03"/>
    <x v="42"/>
  </r>
  <r>
    <x v="12"/>
    <x v="1"/>
    <x v="3"/>
    <x v="3"/>
    <x v="1"/>
    <n v="0.05"/>
    <x v="7"/>
  </r>
  <r>
    <x v="12"/>
    <x v="2"/>
    <x v="0"/>
    <x v="18"/>
    <x v="2"/>
    <n v="0.1"/>
    <x v="50"/>
  </r>
  <r>
    <x v="12"/>
    <x v="2"/>
    <x v="0"/>
    <x v="19"/>
    <x v="2"/>
    <n v="0.05"/>
    <x v="43"/>
  </r>
  <r>
    <x v="12"/>
    <x v="2"/>
    <x v="0"/>
    <x v="6"/>
    <x v="2"/>
    <n v="0.05"/>
    <x v="43"/>
  </r>
  <r>
    <x v="12"/>
    <x v="2"/>
    <x v="1"/>
    <x v="18"/>
    <x v="2"/>
    <n v="0.11"/>
    <x v="45"/>
  </r>
  <r>
    <x v="12"/>
    <x v="2"/>
    <x v="1"/>
    <x v="6"/>
    <x v="2"/>
    <n v="0.03"/>
    <x v="10"/>
  </r>
  <r>
    <x v="12"/>
    <x v="2"/>
    <x v="3"/>
    <x v="4"/>
    <x v="2"/>
    <n v="0.08"/>
    <x v="13"/>
  </r>
  <r>
    <x v="12"/>
    <x v="2"/>
    <x v="3"/>
    <x v="2"/>
    <x v="2"/>
    <n v="0.04"/>
    <x v="8"/>
  </r>
  <r>
    <x v="12"/>
    <x v="2"/>
    <x v="2"/>
    <x v="18"/>
    <x v="2"/>
    <n v="0.06"/>
    <x v="46"/>
  </r>
  <r>
    <x v="12"/>
    <x v="2"/>
    <x v="2"/>
    <x v="19"/>
    <x v="2"/>
    <n v="0.05"/>
    <x v="43"/>
  </r>
  <r>
    <x v="12"/>
    <x v="3"/>
    <x v="0"/>
    <x v="3"/>
    <x v="3"/>
    <n v="0.08"/>
    <x v="18"/>
  </r>
  <r>
    <x v="12"/>
    <x v="3"/>
    <x v="0"/>
    <x v="13"/>
    <x v="3"/>
    <n v="0.05"/>
    <x v="17"/>
  </r>
  <r>
    <x v="12"/>
    <x v="3"/>
    <x v="1"/>
    <x v="18"/>
    <x v="3"/>
    <n v="0.01"/>
    <x v="57"/>
  </r>
  <r>
    <x v="12"/>
    <x v="3"/>
    <x v="1"/>
    <x v="15"/>
    <x v="3"/>
    <n v="0.11"/>
    <x v="28"/>
  </r>
  <r>
    <x v="12"/>
    <x v="3"/>
    <x v="3"/>
    <x v="9"/>
    <x v="3"/>
    <n v="0.03"/>
    <x v="27"/>
  </r>
  <r>
    <x v="12"/>
    <x v="3"/>
    <x v="3"/>
    <x v="12"/>
    <x v="3"/>
    <n v="0.03"/>
    <x v="27"/>
  </r>
  <r>
    <x v="12"/>
    <x v="3"/>
    <x v="2"/>
    <x v="6"/>
    <x v="3"/>
    <n v="0.02"/>
    <x v="14"/>
  </r>
  <r>
    <x v="12"/>
    <x v="4"/>
    <x v="0"/>
    <x v="5"/>
    <x v="4"/>
    <n v="0.11"/>
    <x v="35"/>
  </r>
  <r>
    <x v="12"/>
    <x v="4"/>
    <x v="0"/>
    <x v="10"/>
    <x v="4"/>
    <n v="0.06"/>
    <x v="33"/>
  </r>
  <r>
    <x v="12"/>
    <x v="4"/>
    <x v="0"/>
    <x v="0"/>
    <x v="4"/>
    <n v="0.06"/>
    <x v="33"/>
  </r>
  <r>
    <x v="12"/>
    <x v="4"/>
    <x v="0"/>
    <x v="13"/>
    <x v="4"/>
    <n v="0.01"/>
    <x v="56"/>
  </r>
  <r>
    <x v="12"/>
    <x v="4"/>
    <x v="0"/>
    <x v="15"/>
    <x v="4"/>
    <n v="0.06"/>
    <x v="33"/>
  </r>
  <r>
    <x v="12"/>
    <x v="4"/>
    <x v="1"/>
    <x v="7"/>
    <x v="4"/>
    <n v="0.03"/>
    <x v="34"/>
  </r>
  <r>
    <x v="12"/>
    <x v="4"/>
    <x v="4"/>
    <x v="8"/>
    <x v="4"/>
    <n v="0.03"/>
    <x v="34"/>
  </r>
  <r>
    <x v="12"/>
    <x v="4"/>
    <x v="4"/>
    <x v="0"/>
    <x v="4"/>
    <n v="0.03"/>
    <x v="34"/>
  </r>
  <r>
    <x v="12"/>
    <x v="4"/>
    <x v="3"/>
    <x v="13"/>
    <x v="4"/>
    <n v="0.02"/>
    <x v="21"/>
  </r>
  <r>
    <x v="12"/>
    <x v="4"/>
    <x v="3"/>
    <x v="15"/>
    <x v="4"/>
    <n v="0.03"/>
    <x v="34"/>
  </r>
  <r>
    <x v="12"/>
    <x v="4"/>
    <x v="2"/>
    <x v="1"/>
    <x v="4"/>
    <n v="0.03"/>
    <x v="34"/>
  </r>
  <r>
    <x v="12"/>
    <x v="4"/>
    <x v="2"/>
    <x v="12"/>
    <x v="4"/>
    <n v="0.1"/>
    <x v="52"/>
  </r>
  <r>
    <x v="12"/>
    <x v="4"/>
    <x v="2"/>
    <x v="15"/>
    <x v="4"/>
    <n v="0.04"/>
    <x v="31"/>
  </r>
  <r>
    <x v="13"/>
    <x v="0"/>
    <x v="0"/>
    <x v="18"/>
    <x v="0"/>
    <n v="0.01"/>
    <x v="2"/>
  </r>
  <r>
    <x v="13"/>
    <x v="0"/>
    <x v="0"/>
    <x v="20"/>
    <x v="0"/>
    <n v="0.12"/>
    <x v="53"/>
  </r>
  <r>
    <x v="13"/>
    <x v="0"/>
    <x v="1"/>
    <x v="12"/>
    <x v="0"/>
    <n v="0.06"/>
    <x v="38"/>
  </r>
  <r>
    <x v="13"/>
    <x v="0"/>
    <x v="1"/>
    <x v="7"/>
    <x v="0"/>
    <n v="0.02"/>
    <x v="49"/>
  </r>
  <r>
    <x v="13"/>
    <x v="0"/>
    <x v="4"/>
    <x v="11"/>
    <x v="0"/>
    <n v="0.06"/>
    <x v="38"/>
  </r>
  <r>
    <x v="13"/>
    <x v="0"/>
    <x v="4"/>
    <x v="6"/>
    <x v="0"/>
    <n v="0.05"/>
    <x v="22"/>
  </r>
  <r>
    <x v="13"/>
    <x v="0"/>
    <x v="3"/>
    <x v="5"/>
    <x v="0"/>
    <n v="0.02"/>
    <x v="49"/>
  </r>
  <r>
    <x v="13"/>
    <x v="0"/>
    <x v="3"/>
    <x v="0"/>
    <x v="0"/>
    <n v="0.11"/>
    <x v="1"/>
  </r>
  <r>
    <x v="13"/>
    <x v="0"/>
    <x v="2"/>
    <x v="21"/>
    <x v="0"/>
    <n v="0.02"/>
    <x v="49"/>
  </r>
  <r>
    <x v="13"/>
    <x v="1"/>
    <x v="0"/>
    <x v="8"/>
    <x v="1"/>
    <n v="0.08"/>
    <x v="24"/>
  </r>
  <r>
    <x v="13"/>
    <x v="1"/>
    <x v="0"/>
    <x v="4"/>
    <x v="1"/>
    <n v="0.05"/>
    <x v="7"/>
  </r>
  <r>
    <x v="13"/>
    <x v="1"/>
    <x v="1"/>
    <x v="5"/>
    <x v="1"/>
    <n v="0.08"/>
    <x v="24"/>
  </r>
  <r>
    <x v="13"/>
    <x v="1"/>
    <x v="1"/>
    <x v="20"/>
    <x v="1"/>
    <n v="0.05"/>
    <x v="7"/>
  </r>
  <r>
    <x v="13"/>
    <x v="1"/>
    <x v="4"/>
    <x v="2"/>
    <x v="1"/>
    <n v="0.06"/>
    <x v="41"/>
  </r>
  <r>
    <x v="13"/>
    <x v="1"/>
    <x v="2"/>
    <x v="5"/>
    <x v="1"/>
    <n v="0.05"/>
    <x v="7"/>
  </r>
  <r>
    <x v="13"/>
    <x v="2"/>
    <x v="0"/>
    <x v="19"/>
    <x v="2"/>
    <n v="0.05"/>
    <x v="43"/>
  </r>
  <r>
    <x v="13"/>
    <x v="2"/>
    <x v="0"/>
    <x v="7"/>
    <x v="2"/>
    <n v="0.05"/>
    <x v="43"/>
  </r>
  <r>
    <x v="13"/>
    <x v="2"/>
    <x v="0"/>
    <x v="13"/>
    <x v="2"/>
    <n v="0.03"/>
    <x v="10"/>
  </r>
  <r>
    <x v="13"/>
    <x v="2"/>
    <x v="1"/>
    <x v="8"/>
    <x v="2"/>
    <n v="0.04"/>
    <x v="8"/>
  </r>
  <r>
    <x v="13"/>
    <x v="2"/>
    <x v="4"/>
    <x v="11"/>
    <x v="2"/>
    <n v="0.09"/>
    <x v="26"/>
  </r>
  <r>
    <x v="13"/>
    <x v="2"/>
    <x v="4"/>
    <x v="4"/>
    <x v="2"/>
    <n v="0.02"/>
    <x v="9"/>
  </r>
  <r>
    <x v="13"/>
    <x v="2"/>
    <x v="3"/>
    <x v="11"/>
    <x v="2"/>
    <n v="7.0000000000000007E-2"/>
    <x v="12"/>
  </r>
  <r>
    <x v="13"/>
    <x v="2"/>
    <x v="3"/>
    <x v="20"/>
    <x v="2"/>
    <n v="0.08"/>
    <x v="13"/>
  </r>
  <r>
    <x v="13"/>
    <x v="2"/>
    <x v="3"/>
    <x v="19"/>
    <x v="2"/>
    <n v="0.03"/>
    <x v="10"/>
  </r>
  <r>
    <x v="13"/>
    <x v="2"/>
    <x v="2"/>
    <x v="10"/>
    <x v="2"/>
    <n v="0.02"/>
    <x v="9"/>
  </r>
  <r>
    <x v="13"/>
    <x v="3"/>
    <x v="0"/>
    <x v="9"/>
    <x v="3"/>
    <n v="0.01"/>
    <x v="57"/>
  </r>
  <r>
    <x v="13"/>
    <x v="3"/>
    <x v="0"/>
    <x v="14"/>
    <x v="3"/>
    <n v="0.12"/>
    <x v="55"/>
  </r>
  <r>
    <x v="13"/>
    <x v="3"/>
    <x v="0"/>
    <x v="11"/>
    <x v="3"/>
    <n v="0.03"/>
    <x v="27"/>
  </r>
  <r>
    <x v="13"/>
    <x v="3"/>
    <x v="0"/>
    <x v="12"/>
    <x v="3"/>
    <n v="0.1"/>
    <x v="51"/>
  </r>
  <r>
    <x v="13"/>
    <x v="3"/>
    <x v="4"/>
    <x v="13"/>
    <x v="3"/>
    <n v="0.09"/>
    <x v="15"/>
  </r>
  <r>
    <x v="13"/>
    <x v="3"/>
    <x v="3"/>
    <x v="17"/>
    <x v="3"/>
    <n v="0.05"/>
    <x v="17"/>
  </r>
  <r>
    <x v="13"/>
    <x v="4"/>
    <x v="0"/>
    <x v="11"/>
    <x v="4"/>
    <n v="7.0000000000000007E-2"/>
    <x v="19"/>
  </r>
  <r>
    <x v="13"/>
    <x v="4"/>
    <x v="0"/>
    <x v="5"/>
    <x v="4"/>
    <n v="0.11"/>
    <x v="35"/>
  </r>
  <r>
    <x v="13"/>
    <x v="4"/>
    <x v="0"/>
    <x v="13"/>
    <x v="4"/>
    <n v="0.01"/>
    <x v="56"/>
  </r>
  <r>
    <x v="13"/>
    <x v="4"/>
    <x v="4"/>
    <x v="8"/>
    <x v="4"/>
    <n v="0.02"/>
    <x v="21"/>
  </r>
  <r>
    <x v="13"/>
    <x v="4"/>
    <x v="4"/>
    <x v="2"/>
    <x v="4"/>
    <n v="0.02"/>
    <x v="21"/>
  </r>
  <r>
    <x v="13"/>
    <x v="4"/>
    <x v="4"/>
    <x v="17"/>
    <x v="4"/>
    <n v="0.02"/>
    <x v="21"/>
  </r>
  <r>
    <x v="13"/>
    <x v="4"/>
    <x v="3"/>
    <x v="21"/>
    <x v="4"/>
    <n v="0.04"/>
    <x v="31"/>
  </r>
  <r>
    <x v="13"/>
    <x v="4"/>
    <x v="2"/>
    <x v="5"/>
    <x v="4"/>
    <n v="0.12"/>
    <x v="32"/>
  </r>
  <r>
    <x v="13"/>
    <x v="4"/>
    <x v="2"/>
    <x v="15"/>
    <x v="4"/>
    <n v="0.04"/>
    <x v="31"/>
  </r>
  <r>
    <x v="14"/>
    <x v="0"/>
    <x v="0"/>
    <x v="1"/>
    <x v="0"/>
    <n v="0.09"/>
    <x v="48"/>
  </r>
  <r>
    <x v="14"/>
    <x v="0"/>
    <x v="0"/>
    <x v="3"/>
    <x v="0"/>
    <n v="0.12"/>
    <x v="53"/>
  </r>
  <r>
    <x v="14"/>
    <x v="0"/>
    <x v="1"/>
    <x v="7"/>
    <x v="0"/>
    <n v="0.02"/>
    <x v="49"/>
  </r>
  <r>
    <x v="14"/>
    <x v="0"/>
    <x v="4"/>
    <x v="11"/>
    <x v="0"/>
    <n v="0.06"/>
    <x v="38"/>
  </r>
  <r>
    <x v="14"/>
    <x v="0"/>
    <x v="4"/>
    <x v="16"/>
    <x v="0"/>
    <n v="0.12"/>
    <x v="53"/>
  </r>
  <r>
    <x v="14"/>
    <x v="0"/>
    <x v="4"/>
    <x v="16"/>
    <x v="0"/>
    <n v="0.04"/>
    <x v="0"/>
  </r>
  <r>
    <x v="14"/>
    <x v="0"/>
    <x v="4"/>
    <x v="6"/>
    <x v="0"/>
    <n v="0.05"/>
    <x v="22"/>
  </r>
  <r>
    <x v="14"/>
    <x v="0"/>
    <x v="3"/>
    <x v="5"/>
    <x v="0"/>
    <n v="0.02"/>
    <x v="49"/>
  </r>
  <r>
    <x v="14"/>
    <x v="0"/>
    <x v="3"/>
    <x v="2"/>
    <x v="0"/>
    <n v="0.11"/>
    <x v="1"/>
  </r>
  <r>
    <x v="14"/>
    <x v="0"/>
    <x v="3"/>
    <x v="12"/>
    <x v="0"/>
    <n v="0.01"/>
    <x v="2"/>
  </r>
  <r>
    <x v="14"/>
    <x v="0"/>
    <x v="3"/>
    <x v="13"/>
    <x v="0"/>
    <n v="0.01"/>
    <x v="2"/>
  </r>
  <r>
    <x v="14"/>
    <x v="0"/>
    <x v="2"/>
    <x v="2"/>
    <x v="0"/>
    <n v="0.04"/>
    <x v="0"/>
  </r>
  <r>
    <x v="14"/>
    <x v="0"/>
    <x v="2"/>
    <x v="17"/>
    <x v="0"/>
    <n v="7.0000000000000007E-2"/>
    <x v="36"/>
  </r>
  <r>
    <x v="14"/>
    <x v="0"/>
    <x v="2"/>
    <x v="6"/>
    <x v="0"/>
    <n v="0.08"/>
    <x v="39"/>
  </r>
  <r>
    <x v="14"/>
    <x v="0"/>
    <x v="2"/>
    <x v="21"/>
    <x v="0"/>
    <n v="0.02"/>
    <x v="49"/>
  </r>
  <r>
    <x v="14"/>
    <x v="1"/>
    <x v="0"/>
    <x v="16"/>
    <x v="1"/>
    <n v="0.12"/>
    <x v="40"/>
  </r>
  <r>
    <x v="14"/>
    <x v="1"/>
    <x v="4"/>
    <x v="2"/>
    <x v="1"/>
    <n v="0.03"/>
    <x v="42"/>
  </r>
  <r>
    <x v="14"/>
    <x v="1"/>
    <x v="2"/>
    <x v="9"/>
    <x v="1"/>
    <n v="0.1"/>
    <x v="4"/>
  </r>
  <r>
    <x v="14"/>
    <x v="1"/>
    <x v="2"/>
    <x v="5"/>
    <x v="1"/>
    <n v="0.05"/>
    <x v="7"/>
  </r>
  <r>
    <x v="14"/>
    <x v="2"/>
    <x v="0"/>
    <x v="8"/>
    <x v="2"/>
    <n v="0.08"/>
    <x v="13"/>
  </r>
  <r>
    <x v="14"/>
    <x v="2"/>
    <x v="0"/>
    <x v="14"/>
    <x v="2"/>
    <n v="0.11"/>
    <x v="45"/>
  </r>
  <r>
    <x v="14"/>
    <x v="2"/>
    <x v="0"/>
    <x v="4"/>
    <x v="2"/>
    <n v="0.06"/>
    <x v="46"/>
  </r>
  <r>
    <x v="14"/>
    <x v="2"/>
    <x v="0"/>
    <x v="7"/>
    <x v="2"/>
    <n v="0.05"/>
    <x v="43"/>
  </r>
  <r>
    <x v="14"/>
    <x v="2"/>
    <x v="1"/>
    <x v="17"/>
    <x v="2"/>
    <n v="0.06"/>
    <x v="46"/>
  </r>
  <r>
    <x v="14"/>
    <x v="2"/>
    <x v="1"/>
    <x v="3"/>
    <x v="2"/>
    <n v="0.12"/>
    <x v="44"/>
  </r>
  <r>
    <x v="14"/>
    <x v="2"/>
    <x v="3"/>
    <x v="5"/>
    <x v="2"/>
    <n v="0.02"/>
    <x v="9"/>
  </r>
  <r>
    <x v="14"/>
    <x v="2"/>
    <x v="3"/>
    <x v="10"/>
    <x v="2"/>
    <n v="0.04"/>
    <x v="8"/>
  </r>
  <r>
    <x v="14"/>
    <x v="2"/>
    <x v="3"/>
    <x v="6"/>
    <x v="2"/>
    <n v="7.0000000000000007E-2"/>
    <x v="12"/>
  </r>
  <r>
    <x v="14"/>
    <x v="2"/>
    <x v="3"/>
    <x v="0"/>
    <x v="2"/>
    <n v="0.02"/>
    <x v="9"/>
  </r>
  <r>
    <x v="14"/>
    <x v="2"/>
    <x v="2"/>
    <x v="10"/>
    <x v="2"/>
    <n v="0.02"/>
    <x v="9"/>
  </r>
  <r>
    <x v="14"/>
    <x v="2"/>
    <x v="2"/>
    <x v="17"/>
    <x v="2"/>
    <n v="0.05"/>
    <x v="43"/>
  </r>
  <r>
    <x v="14"/>
    <x v="3"/>
    <x v="0"/>
    <x v="5"/>
    <x v="3"/>
    <n v="0.05"/>
    <x v="17"/>
  </r>
  <r>
    <x v="14"/>
    <x v="3"/>
    <x v="1"/>
    <x v="19"/>
    <x v="3"/>
    <n v="0.08"/>
    <x v="18"/>
  </r>
  <r>
    <x v="14"/>
    <x v="3"/>
    <x v="4"/>
    <x v="10"/>
    <x v="3"/>
    <n v="0.02"/>
    <x v="14"/>
  </r>
  <r>
    <x v="14"/>
    <x v="3"/>
    <x v="4"/>
    <x v="10"/>
    <x v="3"/>
    <n v="0.06"/>
    <x v="16"/>
  </r>
  <r>
    <x v="14"/>
    <x v="3"/>
    <x v="4"/>
    <x v="12"/>
    <x v="3"/>
    <n v="0.12"/>
    <x v="55"/>
  </r>
  <r>
    <x v="14"/>
    <x v="3"/>
    <x v="2"/>
    <x v="5"/>
    <x v="3"/>
    <n v="0.03"/>
    <x v="27"/>
  </r>
  <r>
    <x v="14"/>
    <x v="4"/>
    <x v="0"/>
    <x v="3"/>
    <x v="4"/>
    <n v="0.03"/>
    <x v="34"/>
  </r>
  <r>
    <x v="14"/>
    <x v="4"/>
    <x v="1"/>
    <x v="14"/>
    <x v="4"/>
    <n v="0.12"/>
    <x v="32"/>
  </r>
  <r>
    <x v="14"/>
    <x v="4"/>
    <x v="1"/>
    <x v="20"/>
    <x v="4"/>
    <n v="0.06"/>
    <x v="33"/>
  </r>
  <r>
    <x v="14"/>
    <x v="4"/>
    <x v="1"/>
    <x v="15"/>
    <x v="4"/>
    <n v="0.06"/>
    <x v="33"/>
  </r>
  <r>
    <x v="14"/>
    <x v="4"/>
    <x v="4"/>
    <x v="14"/>
    <x v="4"/>
    <n v="0.11"/>
    <x v="35"/>
  </r>
  <r>
    <x v="14"/>
    <x v="4"/>
    <x v="3"/>
    <x v="1"/>
    <x v="4"/>
    <n v="0.09"/>
    <x v="47"/>
  </r>
  <r>
    <x v="14"/>
    <x v="4"/>
    <x v="3"/>
    <x v="21"/>
    <x v="4"/>
    <n v="0.04"/>
    <x v="31"/>
  </r>
  <r>
    <x v="14"/>
    <x v="4"/>
    <x v="2"/>
    <x v="9"/>
    <x v="4"/>
    <n v="0.03"/>
    <x v="34"/>
  </r>
  <r>
    <x v="14"/>
    <x v="4"/>
    <x v="2"/>
    <x v="12"/>
    <x v="4"/>
    <n v="0.03"/>
    <x v="34"/>
  </r>
  <r>
    <x v="14"/>
    <x v="4"/>
    <x v="2"/>
    <x v="12"/>
    <x v="4"/>
    <n v="7.0000000000000007E-2"/>
    <x v="19"/>
  </r>
  <r>
    <x v="15"/>
    <x v="0"/>
    <x v="0"/>
    <x v="5"/>
    <x v="0"/>
    <n v="0.08"/>
    <x v="39"/>
  </r>
  <r>
    <x v="15"/>
    <x v="0"/>
    <x v="1"/>
    <x v="13"/>
    <x v="0"/>
    <n v="0.01"/>
    <x v="2"/>
  </r>
  <r>
    <x v="15"/>
    <x v="0"/>
    <x v="4"/>
    <x v="10"/>
    <x v="0"/>
    <n v="0.05"/>
    <x v="22"/>
  </r>
  <r>
    <x v="15"/>
    <x v="0"/>
    <x v="4"/>
    <x v="20"/>
    <x v="0"/>
    <n v="0.01"/>
    <x v="2"/>
  </r>
  <r>
    <x v="15"/>
    <x v="0"/>
    <x v="3"/>
    <x v="14"/>
    <x v="0"/>
    <n v="0.12"/>
    <x v="53"/>
  </r>
  <r>
    <x v="15"/>
    <x v="0"/>
    <x v="3"/>
    <x v="16"/>
    <x v="0"/>
    <n v="0.09"/>
    <x v="48"/>
  </r>
  <r>
    <x v="15"/>
    <x v="0"/>
    <x v="2"/>
    <x v="6"/>
    <x v="0"/>
    <n v="0.1"/>
    <x v="58"/>
  </r>
  <r>
    <x v="15"/>
    <x v="1"/>
    <x v="0"/>
    <x v="4"/>
    <x v="1"/>
    <n v="0.01"/>
    <x v="3"/>
  </r>
  <r>
    <x v="15"/>
    <x v="1"/>
    <x v="0"/>
    <x v="15"/>
    <x v="1"/>
    <n v="0.06"/>
    <x v="41"/>
  </r>
  <r>
    <x v="15"/>
    <x v="1"/>
    <x v="1"/>
    <x v="5"/>
    <x v="1"/>
    <n v="0.05"/>
    <x v="7"/>
  </r>
  <r>
    <x v="15"/>
    <x v="1"/>
    <x v="1"/>
    <x v="5"/>
    <x v="1"/>
    <n v="0.08"/>
    <x v="24"/>
  </r>
  <r>
    <x v="15"/>
    <x v="1"/>
    <x v="1"/>
    <x v="20"/>
    <x v="1"/>
    <n v="0.05"/>
    <x v="7"/>
  </r>
  <r>
    <x v="15"/>
    <x v="1"/>
    <x v="4"/>
    <x v="12"/>
    <x v="1"/>
    <n v="0.06"/>
    <x v="41"/>
  </r>
  <r>
    <x v="15"/>
    <x v="1"/>
    <x v="3"/>
    <x v="9"/>
    <x v="1"/>
    <n v="0.06"/>
    <x v="41"/>
  </r>
  <r>
    <x v="15"/>
    <x v="1"/>
    <x v="3"/>
    <x v="5"/>
    <x v="1"/>
    <n v="0.08"/>
    <x v="24"/>
  </r>
  <r>
    <x v="15"/>
    <x v="2"/>
    <x v="0"/>
    <x v="19"/>
    <x v="2"/>
    <n v="7.0000000000000007E-2"/>
    <x v="12"/>
  </r>
  <r>
    <x v="15"/>
    <x v="2"/>
    <x v="0"/>
    <x v="7"/>
    <x v="2"/>
    <n v="0.02"/>
    <x v="9"/>
  </r>
  <r>
    <x v="15"/>
    <x v="2"/>
    <x v="0"/>
    <x v="13"/>
    <x v="2"/>
    <n v="0.03"/>
    <x v="10"/>
  </r>
  <r>
    <x v="15"/>
    <x v="2"/>
    <x v="4"/>
    <x v="20"/>
    <x v="2"/>
    <n v="0.1"/>
    <x v="50"/>
  </r>
  <r>
    <x v="15"/>
    <x v="2"/>
    <x v="4"/>
    <x v="19"/>
    <x v="2"/>
    <n v="0.04"/>
    <x v="8"/>
  </r>
  <r>
    <x v="15"/>
    <x v="2"/>
    <x v="3"/>
    <x v="5"/>
    <x v="2"/>
    <n v="0.02"/>
    <x v="9"/>
  </r>
  <r>
    <x v="15"/>
    <x v="2"/>
    <x v="3"/>
    <x v="4"/>
    <x v="2"/>
    <n v="0.09"/>
    <x v="26"/>
  </r>
  <r>
    <x v="15"/>
    <x v="2"/>
    <x v="3"/>
    <x v="6"/>
    <x v="2"/>
    <n v="0.09"/>
    <x v="26"/>
  </r>
  <r>
    <x v="15"/>
    <x v="2"/>
    <x v="3"/>
    <x v="0"/>
    <x v="2"/>
    <n v="0.02"/>
    <x v="9"/>
  </r>
  <r>
    <x v="15"/>
    <x v="3"/>
    <x v="0"/>
    <x v="12"/>
    <x v="3"/>
    <n v="0.1"/>
    <x v="51"/>
  </r>
  <r>
    <x v="15"/>
    <x v="3"/>
    <x v="1"/>
    <x v="8"/>
    <x v="3"/>
    <n v="0.09"/>
    <x v="15"/>
  </r>
  <r>
    <x v="15"/>
    <x v="3"/>
    <x v="4"/>
    <x v="3"/>
    <x v="3"/>
    <n v="0.05"/>
    <x v="17"/>
  </r>
  <r>
    <x v="15"/>
    <x v="3"/>
    <x v="4"/>
    <x v="12"/>
    <x v="3"/>
    <n v="0.04"/>
    <x v="29"/>
  </r>
  <r>
    <x v="15"/>
    <x v="3"/>
    <x v="3"/>
    <x v="10"/>
    <x v="3"/>
    <n v="0.1"/>
    <x v="51"/>
  </r>
  <r>
    <x v="15"/>
    <x v="3"/>
    <x v="3"/>
    <x v="13"/>
    <x v="3"/>
    <n v="0.05"/>
    <x v="17"/>
  </r>
  <r>
    <x v="15"/>
    <x v="3"/>
    <x v="2"/>
    <x v="16"/>
    <x v="3"/>
    <n v="0.09"/>
    <x v="15"/>
  </r>
  <r>
    <x v="15"/>
    <x v="3"/>
    <x v="2"/>
    <x v="6"/>
    <x v="3"/>
    <n v="0.02"/>
    <x v="14"/>
  </r>
  <r>
    <x v="15"/>
    <x v="4"/>
    <x v="0"/>
    <x v="16"/>
    <x v="4"/>
    <n v="0.06"/>
    <x v="33"/>
  </r>
  <r>
    <x v="15"/>
    <x v="4"/>
    <x v="0"/>
    <x v="3"/>
    <x v="4"/>
    <n v="0.03"/>
    <x v="34"/>
  </r>
  <r>
    <x v="15"/>
    <x v="4"/>
    <x v="1"/>
    <x v="5"/>
    <x v="4"/>
    <n v="0.01"/>
    <x v="56"/>
  </r>
  <r>
    <x v="15"/>
    <x v="4"/>
    <x v="1"/>
    <x v="2"/>
    <x v="4"/>
    <n v="0.1"/>
    <x v="52"/>
  </r>
  <r>
    <x v="15"/>
    <x v="4"/>
    <x v="1"/>
    <x v="15"/>
    <x v="4"/>
    <n v="0.06"/>
    <x v="33"/>
  </r>
  <r>
    <x v="15"/>
    <x v="4"/>
    <x v="4"/>
    <x v="11"/>
    <x v="4"/>
    <n v="0.06"/>
    <x v="33"/>
  </r>
  <r>
    <x v="15"/>
    <x v="4"/>
    <x v="4"/>
    <x v="0"/>
    <x v="4"/>
    <n v="0.03"/>
    <x v="34"/>
  </r>
  <r>
    <x v="15"/>
    <x v="4"/>
    <x v="3"/>
    <x v="1"/>
    <x v="4"/>
    <n v="0.06"/>
    <x v="33"/>
  </r>
  <r>
    <x v="15"/>
    <x v="4"/>
    <x v="3"/>
    <x v="0"/>
    <x v="4"/>
    <n v="0.06"/>
    <x v="33"/>
  </r>
  <r>
    <x v="15"/>
    <x v="4"/>
    <x v="3"/>
    <x v="21"/>
    <x v="4"/>
    <n v="0.04"/>
    <x v="31"/>
  </r>
  <r>
    <x v="15"/>
    <x v="4"/>
    <x v="3"/>
    <x v="15"/>
    <x v="4"/>
    <n v="0.03"/>
    <x v="34"/>
  </r>
  <r>
    <x v="15"/>
    <x v="4"/>
    <x v="2"/>
    <x v="12"/>
    <x v="4"/>
    <n v="0.03"/>
    <x v="34"/>
  </r>
  <r>
    <x v="15"/>
    <x v="4"/>
    <x v="2"/>
    <x v="15"/>
    <x v="4"/>
    <n v="0.04"/>
    <x v="31"/>
  </r>
  <r>
    <x v="16"/>
    <x v="0"/>
    <x v="0"/>
    <x v="18"/>
    <x v="0"/>
    <n v="0.01"/>
    <x v="2"/>
  </r>
  <r>
    <x v="16"/>
    <x v="0"/>
    <x v="0"/>
    <x v="3"/>
    <x v="0"/>
    <n v="0.12"/>
    <x v="53"/>
  </r>
  <r>
    <x v="16"/>
    <x v="0"/>
    <x v="1"/>
    <x v="1"/>
    <x v="0"/>
    <n v="0.11"/>
    <x v="1"/>
  </r>
  <r>
    <x v="16"/>
    <x v="0"/>
    <x v="4"/>
    <x v="10"/>
    <x v="0"/>
    <n v="0.05"/>
    <x v="22"/>
  </r>
  <r>
    <x v="16"/>
    <x v="0"/>
    <x v="4"/>
    <x v="16"/>
    <x v="0"/>
    <n v="0.04"/>
    <x v="0"/>
  </r>
  <r>
    <x v="16"/>
    <x v="0"/>
    <x v="3"/>
    <x v="5"/>
    <x v="0"/>
    <n v="0.08"/>
    <x v="39"/>
  </r>
  <r>
    <x v="16"/>
    <x v="0"/>
    <x v="2"/>
    <x v="13"/>
    <x v="0"/>
    <n v="0.12"/>
    <x v="53"/>
  </r>
  <r>
    <x v="16"/>
    <x v="0"/>
    <x v="2"/>
    <x v="15"/>
    <x v="0"/>
    <n v="0.01"/>
    <x v="2"/>
  </r>
  <r>
    <x v="16"/>
    <x v="1"/>
    <x v="0"/>
    <x v="8"/>
    <x v="1"/>
    <n v="0.09"/>
    <x v="25"/>
  </r>
  <r>
    <x v="16"/>
    <x v="1"/>
    <x v="1"/>
    <x v="2"/>
    <x v="1"/>
    <n v="0.03"/>
    <x v="42"/>
  </r>
  <r>
    <x v="16"/>
    <x v="1"/>
    <x v="4"/>
    <x v="11"/>
    <x v="1"/>
    <n v="0.05"/>
    <x v="7"/>
  </r>
  <r>
    <x v="16"/>
    <x v="1"/>
    <x v="4"/>
    <x v="3"/>
    <x v="1"/>
    <n v="0.11"/>
    <x v="6"/>
  </r>
  <r>
    <x v="16"/>
    <x v="1"/>
    <x v="3"/>
    <x v="3"/>
    <x v="1"/>
    <n v="0.05"/>
    <x v="7"/>
  </r>
  <r>
    <x v="16"/>
    <x v="2"/>
    <x v="0"/>
    <x v="8"/>
    <x v="2"/>
    <n v="0.08"/>
    <x v="13"/>
  </r>
  <r>
    <x v="16"/>
    <x v="2"/>
    <x v="0"/>
    <x v="16"/>
    <x v="2"/>
    <n v="0.01"/>
    <x v="11"/>
  </r>
  <r>
    <x v="16"/>
    <x v="2"/>
    <x v="1"/>
    <x v="8"/>
    <x v="2"/>
    <n v="7.0000000000000007E-2"/>
    <x v="12"/>
  </r>
  <r>
    <x v="16"/>
    <x v="2"/>
    <x v="1"/>
    <x v="18"/>
    <x v="2"/>
    <n v="0.11"/>
    <x v="45"/>
  </r>
  <r>
    <x v="16"/>
    <x v="2"/>
    <x v="1"/>
    <x v="20"/>
    <x v="2"/>
    <n v="0.06"/>
    <x v="46"/>
  </r>
  <r>
    <x v="16"/>
    <x v="2"/>
    <x v="4"/>
    <x v="5"/>
    <x v="2"/>
    <n v="0.05"/>
    <x v="43"/>
  </r>
  <r>
    <x v="16"/>
    <x v="2"/>
    <x v="4"/>
    <x v="12"/>
    <x v="2"/>
    <n v="7.0000000000000007E-2"/>
    <x v="12"/>
  </r>
  <r>
    <x v="16"/>
    <x v="2"/>
    <x v="3"/>
    <x v="11"/>
    <x v="2"/>
    <n v="0.01"/>
    <x v="11"/>
  </r>
  <r>
    <x v="16"/>
    <x v="2"/>
    <x v="2"/>
    <x v="11"/>
    <x v="2"/>
    <n v="0.09"/>
    <x v="26"/>
  </r>
  <r>
    <x v="16"/>
    <x v="2"/>
    <x v="2"/>
    <x v="17"/>
    <x v="2"/>
    <n v="0.05"/>
    <x v="43"/>
  </r>
  <r>
    <x v="16"/>
    <x v="3"/>
    <x v="0"/>
    <x v="5"/>
    <x v="3"/>
    <n v="0.05"/>
    <x v="17"/>
  </r>
  <r>
    <x v="16"/>
    <x v="3"/>
    <x v="0"/>
    <x v="13"/>
    <x v="3"/>
    <n v="0.05"/>
    <x v="17"/>
  </r>
  <r>
    <x v="16"/>
    <x v="3"/>
    <x v="4"/>
    <x v="12"/>
    <x v="3"/>
    <n v="0.04"/>
    <x v="29"/>
  </r>
  <r>
    <x v="16"/>
    <x v="3"/>
    <x v="4"/>
    <x v="13"/>
    <x v="3"/>
    <n v="0.04"/>
    <x v="29"/>
  </r>
  <r>
    <x v="16"/>
    <x v="3"/>
    <x v="2"/>
    <x v="14"/>
    <x v="3"/>
    <n v="0.05"/>
    <x v="17"/>
  </r>
  <r>
    <x v="16"/>
    <x v="3"/>
    <x v="2"/>
    <x v="5"/>
    <x v="3"/>
    <n v="0.03"/>
    <x v="27"/>
  </r>
  <r>
    <x v="16"/>
    <x v="4"/>
    <x v="0"/>
    <x v="13"/>
    <x v="4"/>
    <n v="0.01"/>
    <x v="56"/>
  </r>
  <r>
    <x v="16"/>
    <x v="4"/>
    <x v="1"/>
    <x v="14"/>
    <x v="4"/>
    <n v="0.03"/>
    <x v="34"/>
  </r>
  <r>
    <x v="16"/>
    <x v="4"/>
    <x v="1"/>
    <x v="4"/>
    <x v="4"/>
    <n v="0.09"/>
    <x v="47"/>
  </r>
  <r>
    <x v="16"/>
    <x v="4"/>
    <x v="1"/>
    <x v="7"/>
    <x v="4"/>
    <n v="0.03"/>
    <x v="34"/>
  </r>
  <r>
    <x v="16"/>
    <x v="4"/>
    <x v="4"/>
    <x v="8"/>
    <x v="4"/>
    <n v="0.03"/>
    <x v="34"/>
  </r>
  <r>
    <x v="16"/>
    <x v="4"/>
    <x v="4"/>
    <x v="14"/>
    <x v="4"/>
    <n v="0.1"/>
    <x v="52"/>
  </r>
  <r>
    <x v="16"/>
    <x v="4"/>
    <x v="3"/>
    <x v="8"/>
    <x v="4"/>
    <n v="0.12"/>
    <x v="32"/>
  </r>
  <r>
    <x v="16"/>
    <x v="4"/>
    <x v="3"/>
    <x v="1"/>
    <x v="4"/>
    <n v="0.06"/>
    <x v="33"/>
  </r>
  <r>
    <x v="16"/>
    <x v="4"/>
    <x v="3"/>
    <x v="0"/>
    <x v="4"/>
    <n v="0.11"/>
    <x v="35"/>
  </r>
  <r>
    <x v="16"/>
    <x v="4"/>
    <x v="3"/>
    <x v="0"/>
    <x v="4"/>
    <n v="0.06"/>
    <x v="33"/>
  </r>
  <r>
    <x v="16"/>
    <x v="4"/>
    <x v="3"/>
    <x v="13"/>
    <x v="4"/>
    <n v="0.02"/>
    <x v="21"/>
  </r>
  <r>
    <x v="16"/>
    <x v="4"/>
    <x v="2"/>
    <x v="5"/>
    <x v="4"/>
    <n v="0.05"/>
    <x v="20"/>
  </r>
  <r>
    <x v="17"/>
    <x v="0"/>
    <x v="4"/>
    <x v="11"/>
    <x v="0"/>
    <n v="7.0000000000000007E-2"/>
    <x v="36"/>
  </r>
  <r>
    <x v="17"/>
    <x v="0"/>
    <x v="4"/>
    <x v="15"/>
    <x v="0"/>
    <n v="0.11"/>
    <x v="1"/>
  </r>
  <r>
    <x v="17"/>
    <x v="0"/>
    <x v="3"/>
    <x v="14"/>
    <x v="0"/>
    <n v="0.12"/>
    <x v="53"/>
  </r>
  <r>
    <x v="17"/>
    <x v="0"/>
    <x v="3"/>
    <x v="13"/>
    <x v="0"/>
    <n v="0.06"/>
    <x v="38"/>
  </r>
  <r>
    <x v="17"/>
    <x v="0"/>
    <x v="2"/>
    <x v="8"/>
    <x v="0"/>
    <n v="0.04"/>
    <x v="0"/>
  </r>
  <r>
    <x v="17"/>
    <x v="0"/>
    <x v="2"/>
    <x v="15"/>
    <x v="0"/>
    <n v="0.01"/>
    <x v="2"/>
  </r>
  <r>
    <x v="17"/>
    <x v="1"/>
    <x v="0"/>
    <x v="9"/>
    <x v="1"/>
    <n v="0.01"/>
    <x v="3"/>
  </r>
  <r>
    <x v="17"/>
    <x v="1"/>
    <x v="1"/>
    <x v="10"/>
    <x v="1"/>
    <n v="0.03"/>
    <x v="42"/>
  </r>
  <r>
    <x v="17"/>
    <x v="1"/>
    <x v="1"/>
    <x v="2"/>
    <x v="1"/>
    <n v="0.03"/>
    <x v="42"/>
  </r>
  <r>
    <x v="17"/>
    <x v="1"/>
    <x v="4"/>
    <x v="1"/>
    <x v="1"/>
    <n v="0.1"/>
    <x v="4"/>
  </r>
  <r>
    <x v="17"/>
    <x v="1"/>
    <x v="4"/>
    <x v="3"/>
    <x v="1"/>
    <n v="0.04"/>
    <x v="54"/>
  </r>
  <r>
    <x v="17"/>
    <x v="1"/>
    <x v="3"/>
    <x v="1"/>
    <x v="1"/>
    <n v="0.1"/>
    <x v="4"/>
  </r>
  <r>
    <x v="17"/>
    <x v="1"/>
    <x v="3"/>
    <x v="10"/>
    <x v="1"/>
    <n v="7.0000000000000007E-2"/>
    <x v="23"/>
  </r>
  <r>
    <x v="17"/>
    <x v="1"/>
    <x v="3"/>
    <x v="12"/>
    <x v="1"/>
    <n v="0.04"/>
    <x v="54"/>
  </r>
  <r>
    <x v="17"/>
    <x v="2"/>
    <x v="0"/>
    <x v="14"/>
    <x v="2"/>
    <n v="0.11"/>
    <x v="45"/>
  </r>
  <r>
    <x v="17"/>
    <x v="2"/>
    <x v="0"/>
    <x v="5"/>
    <x v="2"/>
    <n v="0.02"/>
    <x v="9"/>
  </r>
  <r>
    <x v="17"/>
    <x v="2"/>
    <x v="0"/>
    <x v="19"/>
    <x v="2"/>
    <n v="0.05"/>
    <x v="43"/>
  </r>
  <r>
    <x v="17"/>
    <x v="2"/>
    <x v="0"/>
    <x v="7"/>
    <x v="2"/>
    <n v="0.02"/>
    <x v="9"/>
  </r>
  <r>
    <x v="17"/>
    <x v="2"/>
    <x v="0"/>
    <x v="13"/>
    <x v="2"/>
    <n v="0.03"/>
    <x v="10"/>
  </r>
  <r>
    <x v="17"/>
    <x v="2"/>
    <x v="1"/>
    <x v="17"/>
    <x v="2"/>
    <n v="0.06"/>
    <x v="46"/>
  </r>
  <r>
    <x v="17"/>
    <x v="2"/>
    <x v="4"/>
    <x v="18"/>
    <x v="2"/>
    <n v="0.08"/>
    <x v="13"/>
  </r>
  <r>
    <x v="17"/>
    <x v="2"/>
    <x v="3"/>
    <x v="6"/>
    <x v="2"/>
    <n v="0.09"/>
    <x v="26"/>
  </r>
  <r>
    <x v="17"/>
    <x v="3"/>
    <x v="0"/>
    <x v="9"/>
    <x v="3"/>
    <n v="0.01"/>
    <x v="57"/>
  </r>
  <r>
    <x v="17"/>
    <x v="3"/>
    <x v="0"/>
    <x v="3"/>
    <x v="3"/>
    <n v="0.08"/>
    <x v="18"/>
  </r>
  <r>
    <x v="17"/>
    <x v="3"/>
    <x v="1"/>
    <x v="18"/>
    <x v="3"/>
    <n v="0.01"/>
    <x v="57"/>
  </r>
  <r>
    <x v="17"/>
    <x v="3"/>
    <x v="1"/>
    <x v="3"/>
    <x v="3"/>
    <n v="0.12"/>
    <x v="55"/>
  </r>
  <r>
    <x v="17"/>
    <x v="3"/>
    <x v="4"/>
    <x v="16"/>
    <x v="3"/>
    <n v="0.11"/>
    <x v="28"/>
  </r>
  <r>
    <x v="17"/>
    <x v="3"/>
    <x v="4"/>
    <x v="12"/>
    <x v="3"/>
    <n v="0.12"/>
    <x v="55"/>
  </r>
  <r>
    <x v="17"/>
    <x v="3"/>
    <x v="3"/>
    <x v="13"/>
    <x v="3"/>
    <n v="7.0000000000000007E-2"/>
    <x v="30"/>
  </r>
  <r>
    <x v="17"/>
    <x v="3"/>
    <x v="3"/>
    <x v="15"/>
    <x v="3"/>
    <n v="0.1"/>
    <x v="51"/>
  </r>
  <r>
    <x v="17"/>
    <x v="3"/>
    <x v="2"/>
    <x v="16"/>
    <x v="3"/>
    <n v="0.09"/>
    <x v="15"/>
  </r>
  <r>
    <x v="17"/>
    <x v="3"/>
    <x v="2"/>
    <x v="17"/>
    <x v="3"/>
    <n v="0.11"/>
    <x v="28"/>
  </r>
  <r>
    <x v="17"/>
    <x v="3"/>
    <x v="2"/>
    <x v="15"/>
    <x v="3"/>
    <n v="0.08"/>
    <x v="18"/>
  </r>
  <r>
    <x v="17"/>
    <x v="4"/>
    <x v="0"/>
    <x v="5"/>
    <x v="4"/>
    <n v="7.0000000000000007E-2"/>
    <x v="19"/>
  </r>
  <r>
    <x v="17"/>
    <x v="4"/>
    <x v="0"/>
    <x v="5"/>
    <x v="4"/>
    <n v="0.11"/>
    <x v="35"/>
  </r>
  <r>
    <x v="17"/>
    <x v="4"/>
    <x v="0"/>
    <x v="17"/>
    <x v="4"/>
    <n v="0.09"/>
    <x v="47"/>
  </r>
  <r>
    <x v="17"/>
    <x v="4"/>
    <x v="1"/>
    <x v="3"/>
    <x v="4"/>
    <n v="0.02"/>
    <x v="21"/>
  </r>
  <r>
    <x v="17"/>
    <x v="4"/>
    <x v="1"/>
    <x v="7"/>
    <x v="4"/>
    <n v="0.03"/>
    <x v="34"/>
  </r>
  <r>
    <x v="17"/>
    <x v="4"/>
    <x v="4"/>
    <x v="2"/>
    <x v="4"/>
    <n v="0.02"/>
    <x v="21"/>
  </r>
  <r>
    <x v="17"/>
    <x v="4"/>
    <x v="4"/>
    <x v="12"/>
    <x v="4"/>
    <n v="0.01"/>
    <x v="56"/>
  </r>
  <r>
    <x v="17"/>
    <x v="4"/>
    <x v="3"/>
    <x v="10"/>
    <x v="4"/>
    <n v="0.01"/>
    <x v="56"/>
  </r>
  <r>
    <x v="17"/>
    <x v="4"/>
    <x v="3"/>
    <x v="3"/>
    <x v="4"/>
    <n v="0.06"/>
    <x v="33"/>
  </r>
  <r>
    <x v="17"/>
    <x v="4"/>
    <x v="3"/>
    <x v="0"/>
    <x v="4"/>
    <n v="0.06"/>
    <x v="33"/>
  </r>
  <r>
    <x v="17"/>
    <x v="4"/>
    <x v="2"/>
    <x v="5"/>
    <x v="4"/>
    <n v="0.04"/>
    <x v="31"/>
  </r>
  <r>
    <x v="17"/>
    <x v="4"/>
    <x v="2"/>
    <x v="19"/>
    <x v="4"/>
    <n v="0.11"/>
    <x v="35"/>
  </r>
  <r>
    <x v="18"/>
    <x v="0"/>
    <x v="0"/>
    <x v="18"/>
    <x v="0"/>
    <n v="0.04"/>
    <x v="0"/>
  </r>
  <r>
    <x v="18"/>
    <x v="0"/>
    <x v="1"/>
    <x v="5"/>
    <x v="0"/>
    <n v="0.08"/>
    <x v="39"/>
  </r>
  <r>
    <x v="18"/>
    <x v="0"/>
    <x v="4"/>
    <x v="16"/>
    <x v="0"/>
    <n v="0.12"/>
    <x v="53"/>
  </r>
  <r>
    <x v="18"/>
    <x v="0"/>
    <x v="4"/>
    <x v="6"/>
    <x v="0"/>
    <n v="0.05"/>
    <x v="22"/>
  </r>
  <r>
    <x v="18"/>
    <x v="0"/>
    <x v="3"/>
    <x v="5"/>
    <x v="0"/>
    <n v="0.08"/>
    <x v="39"/>
  </r>
  <r>
    <x v="18"/>
    <x v="0"/>
    <x v="3"/>
    <x v="2"/>
    <x v="0"/>
    <n v="0.11"/>
    <x v="1"/>
  </r>
  <r>
    <x v="18"/>
    <x v="0"/>
    <x v="3"/>
    <x v="7"/>
    <x v="0"/>
    <n v="0.09"/>
    <x v="48"/>
  </r>
  <r>
    <x v="18"/>
    <x v="0"/>
    <x v="3"/>
    <x v="13"/>
    <x v="0"/>
    <n v="0.01"/>
    <x v="2"/>
  </r>
  <r>
    <x v="18"/>
    <x v="0"/>
    <x v="2"/>
    <x v="8"/>
    <x v="0"/>
    <n v="0.04"/>
    <x v="0"/>
  </r>
  <r>
    <x v="18"/>
    <x v="0"/>
    <x v="2"/>
    <x v="21"/>
    <x v="0"/>
    <n v="0.02"/>
    <x v="49"/>
  </r>
  <r>
    <x v="18"/>
    <x v="1"/>
    <x v="0"/>
    <x v="8"/>
    <x v="1"/>
    <n v="0.09"/>
    <x v="25"/>
  </r>
  <r>
    <x v="18"/>
    <x v="1"/>
    <x v="0"/>
    <x v="5"/>
    <x v="1"/>
    <n v="0.06"/>
    <x v="41"/>
  </r>
  <r>
    <x v="18"/>
    <x v="1"/>
    <x v="0"/>
    <x v="4"/>
    <x v="1"/>
    <n v="0.01"/>
    <x v="3"/>
  </r>
  <r>
    <x v="18"/>
    <x v="1"/>
    <x v="0"/>
    <x v="6"/>
    <x v="1"/>
    <n v="0.12"/>
    <x v="40"/>
  </r>
  <r>
    <x v="18"/>
    <x v="1"/>
    <x v="0"/>
    <x v="15"/>
    <x v="1"/>
    <n v="0.06"/>
    <x v="41"/>
  </r>
  <r>
    <x v="18"/>
    <x v="1"/>
    <x v="1"/>
    <x v="20"/>
    <x v="1"/>
    <n v="0.05"/>
    <x v="7"/>
  </r>
  <r>
    <x v="18"/>
    <x v="1"/>
    <x v="4"/>
    <x v="8"/>
    <x v="1"/>
    <n v="0.09"/>
    <x v="25"/>
  </r>
  <r>
    <x v="18"/>
    <x v="1"/>
    <x v="3"/>
    <x v="9"/>
    <x v="1"/>
    <n v="0.06"/>
    <x v="41"/>
  </r>
  <r>
    <x v="18"/>
    <x v="2"/>
    <x v="1"/>
    <x v="8"/>
    <x v="2"/>
    <n v="7.0000000000000007E-2"/>
    <x v="12"/>
  </r>
  <r>
    <x v="18"/>
    <x v="2"/>
    <x v="1"/>
    <x v="1"/>
    <x v="2"/>
    <n v="0.04"/>
    <x v="8"/>
  </r>
  <r>
    <x v="18"/>
    <x v="2"/>
    <x v="4"/>
    <x v="11"/>
    <x v="2"/>
    <n v="0.09"/>
    <x v="26"/>
  </r>
  <r>
    <x v="18"/>
    <x v="2"/>
    <x v="4"/>
    <x v="11"/>
    <x v="2"/>
    <n v="0.01"/>
    <x v="11"/>
  </r>
  <r>
    <x v="18"/>
    <x v="2"/>
    <x v="4"/>
    <x v="19"/>
    <x v="2"/>
    <n v="0.04"/>
    <x v="8"/>
  </r>
  <r>
    <x v="18"/>
    <x v="2"/>
    <x v="4"/>
    <x v="12"/>
    <x v="2"/>
    <n v="7.0000000000000007E-2"/>
    <x v="12"/>
  </r>
  <r>
    <x v="18"/>
    <x v="2"/>
    <x v="3"/>
    <x v="4"/>
    <x v="2"/>
    <n v="0.08"/>
    <x v="13"/>
  </r>
  <r>
    <x v="18"/>
    <x v="2"/>
    <x v="2"/>
    <x v="19"/>
    <x v="2"/>
    <n v="0.09"/>
    <x v="26"/>
  </r>
  <r>
    <x v="18"/>
    <x v="2"/>
    <x v="2"/>
    <x v="19"/>
    <x v="2"/>
    <n v="0.05"/>
    <x v="43"/>
  </r>
  <r>
    <x v="18"/>
    <x v="2"/>
    <x v="2"/>
    <x v="6"/>
    <x v="2"/>
    <n v="7.0000000000000007E-2"/>
    <x v="12"/>
  </r>
  <r>
    <x v="18"/>
    <x v="3"/>
    <x v="0"/>
    <x v="5"/>
    <x v="3"/>
    <n v="0.05"/>
    <x v="17"/>
  </r>
  <r>
    <x v="18"/>
    <x v="3"/>
    <x v="1"/>
    <x v="19"/>
    <x v="3"/>
    <n v="0.05"/>
    <x v="17"/>
  </r>
  <r>
    <x v="18"/>
    <x v="3"/>
    <x v="4"/>
    <x v="8"/>
    <x v="3"/>
    <n v="0.02"/>
    <x v="14"/>
  </r>
  <r>
    <x v="18"/>
    <x v="3"/>
    <x v="4"/>
    <x v="10"/>
    <x v="3"/>
    <n v="0.06"/>
    <x v="16"/>
  </r>
  <r>
    <x v="18"/>
    <x v="3"/>
    <x v="3"/>
    <x v="14"/>
    <x v="3"/>
    <n v="0.06"/>
    <x v="16"/>
  </r>
  <r>
    <x v="18"/>
    <x v="3"/>
    <x v="3"/>
    <x v="10"/>
    <x v="3"/>
    <n v="0.1"/>
    <x v="51"/>
  </r>
  <r>
    <x v="18"/>
    <x v="3"/>
    <x v="3"/>
    <x v="12"/>
    <x v="3"/>
    <n v="0.01"/>
    <x v="57"/>
  </r>
  <r>
    <x v="18"/>
    <x v="4"/>
    <x v="0"/>
    <x v="0"/>
    <x v="4"/>
    <n v="0.06"/>
    <x v="33"/>
  </r>
  <r>
    <x v="18"/>
    <x v="4"/>
    <x v="1"/>
    <x v="14"/>
    <x v="4"/>
    <n v="0.03"/>
    <x v="34"/>
  </r>
  <r>
    <x v="18"/>
    <x v="4"/>
    <x v="1"/>
    <x v="14"/>
    <x v="4"/>
    <n v="0.12"/>
    <x v="32"/>
  </r>
  <r>
    <x v="18"/>
    <x v="4"/>
    <x v="1"/>
    <x v="14"/>
    <x v="4"/>
    <n v="0.06"/>
    <x v="33"/>
  </r>
  <r>
    <x v="18"/>
    <x v="4"/>
    <x v="1"/>
    <x v="3"/>
    <x v="4"/>
    <n v="0.02"/>
    <x v="21"/>
  </r>
  <r>
    <x v="18"/>
    <x v="4"/>
    <x v="1"/>
    <x v="21"/>
    <x v="4"/>
    <n v="0.1"/>
    <x v="52"/>
  </r>
  <r>
    <x v="18"/>
    <x v="4"/>
    <x v="1"/>
    <x v="15"/>
    <x v="4"/>
    <n v="0.06"/>
    <x v="33"/>
  </r>
  <r>
    <x v="18"/>
    <x v="4"/>
    <x v="4"/>
    <x v="8"/>
    <x v="4"/>
    <n v="0.03"/>
    <x v="34"/>
  </r>
  <r>
    <x v="18"/>
    <x v="4"/>
    <x v="3"/>
    <x v="15"/>
    <x v="4"/>
    <n v="7.0000000000000007E-2"/>
    <x v="19"/>
  </r>
  <r>
    <x v="18"/>
    <x v="4"/>
    <x v="2"/>
    <x v="19"/>
    <x v="4"/>
    <n v="0.09"/>
    <x v="47"/>
  </r>
  <r>
    <x v="18"/>
    <x v="4"/>
    <x v="2"/>
    <x v="12"/>
    <x v="4"/>
    <n v="0.03"/>
    <x v="34"/>
  </r>
  <r>
    <x v="19"/>
    <x v="0"/>
    <x v="4"/>
    <x v="9"/>
    <x v="0"/>
    <n v="0.05"/>
    <x v="22"/>
  </r>
  <r>
    <x v="19"/>
    <x v="0"/>
    <x v="4"/>
    <x v="16"/>
    <x v="0"/>
    <n v="0.04"/>
    <x v="0"/>
  </r>
  <r>
    <x v="19"/>
    <x v="0"/>
    <x v="3"/>
    <x v="18"/>
    <x v="0"/>
    <n v="0.08"/>
    <x v="39"/>
  </r>
  <r>
    <x v="19"/>
    <x v="0"/>
    <x v="3"/>
    <x v="2"/>
    <x v="0"/>
    <n v="0.11"/>
    <x v="1"/>
  </r>
  <r>
    <x v="19"/>
    <x v="0"/>
    <x v="3"/>
    <x v="19"/>
    <x v="0"/>
    <n v="0.03"/>
    <x v="37"/>
  </r>
  <r>
    <x v="19"/>
    <x v="0"/>
    <x v="3"/>
    <x v="12"/>
    <x v="0"/>
    <n v="0.11"/>
    <x v="1"/>
  </r>
  <r>
    <x v="19"/>
    <x v="0"/>
    <x v="3"/>
    <x v="12"/>
    <x v="0"/>
    <n v="0.01"/>
    <x v="2"/>
  </r>
  <r>
    <x v="19"/>
    <x v="1"/>
    <x v="0"/>
    <x v="4"/>
    <x v="1"/>
    <n v="0.05"/>
    <x v="7"/>
  </r>
  <r>
    <x v="19"/>
    <x v="1"/>
    <x v="1"/>
    <x v="5"/>
    <x v="1"/>
    <n v="0.01"/>
    <x v="3"/>
  </r>
  <r>
    <x v="19"/>
    <x v="1"/>
    <x v="1"/>
    <x v="21"/>
    <x v="1"/>
    <n v="0.11"/>
    <x v="6"/>
  </r>
  <r>
    <x v="19"/>
    <x v="1"/>
    <x v="2"/>
    <x v="1"/>
    <x v="1"/>
    <n v="0.12"/>
    <x v="40"/>
  </r>
  <r>
    <x v="19"/>
    <x v="2"/>
    <x v="0"/>
    <x v="14"/>
    <x v="2"/>
    <n v="0.11"/>
    <x v="45"/>
  </r>
  <r>
    <x v="19"/>
    <x v="2"/>
    <x v="0"/>
    <x v="6"/>
    <x v="2"/>
    <n v="0.05"/>
    <x v="43"/>
  </r>
  <r>
    <x v="19"/>
    <x v="2"/>
    <x v="1"/>
    <x v="1"/>
    <x v="2"/>
    <n v="0.04"/>
    <x v="8"/>
  </r>
  <r>
    <x v="19"/>
    <x v="2"/>
    <x v="3"/>
    <x v="10"/>
    <x v="2"/>
    <n v="0.04"/>
    <x v="8"/>
  </r>
  <r>
    <x v="19"/>
    <x v="2"/>
    <x v="3"/>
    <x v="7"/>
    <x v="2"/>
    <n v="0.04"/>
    <x v="8"/>
  </r>
  <r>
    <x v="19"/>
    <x v="2"/>
    <x v="2"/>
    <x v="10"/>
    <x v="2"/>
    <n v="7.0000000000000007E-2"/>
    <x v="12"/>
  </r>
  <r>
    <x v="19"/>
    <x v="2"/>
    <x v="2"/>
    <x v="19"/>
    <x v="2"/>
    <n v="0.09"/>
    <x v="26"/>
  </r>
  <r>
    <x v="19"/>
    <x v="3"/>
    <x v="0"/>
    <x v="9"/>
    <x v="3"/>
    <n v="0.01"/>
    <x v="57"/>
  </r>
  <r>
    <x v="19"/>
    <x v="3"/>
    <x v="0"/>
    <x v="3"/>
    <x v="3"/>
    <n v="0.05"/>
    <x v="17"/>
  </r>
  <r>
    <x v="19"/>
    <x v="3"/>
    <x v="1"/>
    <x v="18"/>
    <x v="3"/>
    <n v="0.01"/>
    <x v="57"/>
  </r>
  <r>
    <x v="19"/>
    <x v="3"/>
    <x v="3"/>
    <x v="5"/>
    <x v="3"/>
    <n v="0.02"/>
    <x v="14"/>
  </r>
  <r>
    <x v="19"/>
    <x v="3"/>
    <x v="3"/>
    <x v="17"/>
    <x v="3"/>
    <n v="0.05"/>
    <x v="17"/>
  </r>
  <r>
    <x v="19"/>
    <x v="3"/>
    <x v="3"/>
    <x v="6"/>
    <x v="3"/>
    <n v="0.12"/>
    <x v="55"/>
  </r>
  <r>
    <x v="19"/>
    <x v="4"/>
    <x v="1"/>
    <x v="14"/>
    <x v="4"/>
    <n v="0.06"/>
    <x v="33"/>
  </r>
  <r>
    <x v="19"/>
    <x v="4"/>
    <x v="4"/>
    <x v="8"/>
    <x v="4"/>
    <n v="0.03"/>
    <x v="34"/>
  </r>
  <r>
    <x v="19"/>
    <x v="4"/>
    <x v="2"/>
    <x v="0"/>
    <x v="4"/>
    <n v="0.06"/>
    <x v="33"/>
  </r>
  <r>
    <x v="20"/>
    <x v="0"/>
    <x v="1"/>
    <x v="13"/>
    <x v="0"/>
    <n v="0.04"/>
    <x v="0"/>
  </r>
  <r>
    <x v="20"/>
    <x v="0"/>
    <x v="4"/>
    <x v="11"/>
    <x v="0"/>
    <n v="0.06"/>
    <x v="38"/>
  </r>
  <r>
    <x v="20"/>
    <x v="0"/>
    <x v="4"/>
    <x v="2"/>
    <x v="0"/>
    <n v="0.11"/>
    <x v="1"/>
  </r>
  <r>
    <x v="20"/>
    <x v="0"/>
    <x v="4"/>
    <x v="20"/>
    <x v="0"/>
    <n v="0.01"/>
    <x v="2"/>
  </r>
  <r>
    <x v="20"/>
    <x v="0"/>
    <x v="3"/>
    <x v="14"/>
    <x v="0"/>
    <n v="0.12"/>
    <x v="53"/>
  </r>
  <r>
    <x v="20"/>
    <x v="0"/>
    <x v="3"/>
    <x v="5"/>
    <x v="0"/>
    <n v="0.12"/>
    <x v="53"/>
  </r>
  <r>
    <x v="20"/>
    <x v="0"/>
    <x v="3"/>
    <x v="12"/>
    <x v="0"/>
    <n v="0.11"/>
    <x v="1"/>
  </r>
  <r>
    <x v="20"/>
    <x v="0"/>
    <x v="2"/>
    <x v="2"/>
    <x v="0"/>
    <n v="0.04"/>
    <x v="0"/>
  </r>
  <r>
    <x v="20"/>
    <x v="0"/>
    <x v="2"/>
    <x v="20"/>
    <x v="0"/>
    <n v="0.06"/>
    <x v="38"/>
  </r>
  <r>
    <x v="20"/>
    <x v="0"/>
    <x v="2"/>
    <x v="21"/>
    <x v="0"/>
    <n v="0.02"/>
    <x v="49"/>
  </r>
  <r>
    <x v="20"/>
    <x v="0"/>
    <x v="2"/>
    <x v="15"/>
    <x v="0"/>
    <n v="0.01"/>
    <x v="2"/>
  </r>
  <r>
    <x v="20"/>
    <x v="1"/>
    <x v="0"/>
    <x v="8"/>
    <x v="1"/>
    <n v="0.08"/>
    <x v="24"/>
  </r>
  <r>
    <x v="20"/>
    <x v="1"/>
    <x v="4"/>
    <x v="1"/>
    <x v="1"/>
    <n v="0.1"/>
    <x v="4"/>
  </r>
  <r>
    <x v="20"/>
    <x v="1"/>
    <x v="4"/>
    <x v="20"/>
    <x v="1"/>
    <n v="0.03"/>
    <x v="42"/>
  </r>
  <r>
    <x v="20"/>
    <x v="1"/>
    <x v="3"/>
    <x v="9"/>
    <x v="1"/>
    <n v="0.11"/>
    <x v="6"/>
  </r>
  <r>
    <x v="20"/>
    <x v="1"/>
    <x v="2"/>
    <x v="6"/>
    <x v="1"/>
    <n v="0.11"/>
    <x v="6"/>
  </r>
  <r>
    <x v="20"/>
    <x v="2"/>
    <x v="0"/>
    <x v="8"/>
    <x v="2"/>
    <n v="0.08"/>
    <x v="13"/>
  </r>
  <r>
    <x v="20"/>
    <x v="2"/>
    <x v="0"/>
    <x v="16"/>
    <x v="2"/>
    <n v="0.01"/>
    <x v="11"/>
  </r>
  <r>
    <x v="20"/>
    <x v="2"/>
    <x v="0"/>
    <x v="19"/>
    <x v="2"/>
    <n v="0.1"/>
    <x v="50"/>
  </r>
  <r>
    <x v="20"/>
    <x v="2"/>
    <x v="0"/>
    <x v="6"/>
    <x v="2"/>
    <n v="0.05"/>
    <x v="43"/>
  </r>
  <r>
    <x v="20"/>
    <x v="2"/>
    <x v="4"/>
    <x v="18"/>
    <x v="2"/>
    <n v="0.08"/>
    <x v="13"/>
  </r>
  <r>
    <x v="20"/>
    <x v="2"/>
    <x v="4"/>
    <x v="18"/>
    <x v="2"/>
    <n v="0.11"/>
    <x v="45"/>
  </r>
  <r>
    <x v="20"/>
    <x v="2"/>
    <x v="4"/>
    <x v="20"/>
    <x v="2"/>
    <n v="0.1"/>
    <x v="50"/>
  </r>
  <r>
    <x v="20"/>
    <x v="2"/>
    <x v="3"/>
    <x v="19"/>
    <x v="2"/>
    <n v="0.03"/>
    <x v="10"/>
  </r>
  <r>
    <x v="20"/>
    <x v="2"/>
    <x v="3"/>
    <x v="12"/>
    <x v="2"/>
    <n v="0.01"/>
    <x v="11"/>
  </r>
  <r>
    <x v="20"/>
    <x v="2"/>
    <x v="2"/>
    <x v="11"/>
    <x v="2"/>
    <n v="0.09"/>
    <x v="26"/>
  </r>
  <r>
    <x v="20"/>
    <x v="2"/>
    <x v="2"/>
    <x v="10"/>
    <x v="2"/>
    <n v="7.0000000000000007E-2"/>
    <x v="12"/>
  </r>
  <r>
    <x v="20"/>
    <x v="2"/>
    <x v="2"/>
    <x v="7"/>
    <x v="2"/>
    <n v="0.09"/>
    <x v="26"/>
  </r>
  <r>
    <x v="20"/>
    <x v="3"/>
    <x v="1"/>
    <x v="3"/>
    <x v="3"/>
    <n v="0.12"/>
    <x v="55"/>
  </r>
  <r>
    <x v="20"/>
    <x v="3"/>
    <x v="1"/>
    <x v="3"/>
    <x v="3"/>
    <n v="0.02"/>
    <x v="14"/>
  </r>
  <r>
    <x v="20"/>
    <x v="3"/>
    <x v="1"/>
    <x v="19"/>
    <x v="3"/>
    <n v="0.08"/>
    <x v="18"/>
  </r>
  <r>
    <x v="20"/>
    <x v="3"/>
    <x v="1"/>
    <x v="19"/>
    <x v="3"/>
    <n v="0.03"/>
    <x v="27"/>
  </r>
  <r>
    <x v="20"/>
    <x v="3"/>
    <x v="1"/>
    <x v="12"/>
    <x v="3"/>
    <n v="0.09"/>
    <x v="15"/>
  </r>
  <r>
    <x v="20"/>
    <x v="3"/>
    <x v="1"/>
    <x v="13"/>
    <x v="3"/>
    <n v="0.02"/>
    <x v="14"/>
  </r>
  <r>
    <x v="20"/>
    <x v="3"/>
    <x v="3"/>
    <x v="5"/>
    <x v="3"/>
    <n v="0.02"/>
    <x v="14"/>
  </r>
  <r>
    <x v="20"/>
    <x v="4"/>
    <x v="0"/>
    <x v="11"/>
    <x v="4"/>
    <n v="7.0000000000000007E-2"/>
    <x v="19"/>
  </r>
  <r>
    <x v="20"/>
    <x v="4"/>
    <x v="3"/>
    <x v="8"/>
    <x v="4"/>
    <n v="0.12"/>
    <x v="32"/>
  </r>
  <r>
    <x v="20"/>
    <x v="4"/>
    <x v="2"/>
    <x v="5"/>
    <x v="4"/>
    <n v="0.05"/>
    <x v="20"/>
  </r>
  <r>
    <x v="20"/>
    <x v="4"/>
    <x v="2"/>
    <x v="16"/>
    <x v="4"/>
    <n v="0.05"/>
    <x v="20"/>
  </r>
  <r>
    <x v="20"/>
    <x v="4"/>
    <x v="2"/>
    <x v="19"/>
    <x v="4"/>
    <n v="0.09"/>
    <x v="47"/>
  </r>
  <r>
    <x v="20"/>
    <x v="4"/>
    <x v="2"/>
    <x v="19"/>
    <x v="4"/>
    <n v="0.11"/>
    <x v="35"/>
  </r>
  <r>
    <x v="21"/>
    <x v="0"/>
    <x v="0"/>
    <x v="18"/>
    <x v="0"/>
    <n v="0.04"/>
    <x v="0"/>
  </r>
  <r>
    <x v="21"/>
    <x v="0"/>
    <x v="0"/>
    <x v="13"/>
    <x v="0"/>
    <n v="0.03"/>
    <x v="37"/>
  </r>
  <r>
    <x v="21"/>
    <x v="0"/>
    <x v="1"/>
    <x v="14"/>
    <x v="0"/>
    <n v="7.0000000000000007E-2"/>
    <x v="36"/>
  </r>
  <r>
    <x v="21"/>
    <x v="0"/>
    <x v="4"/>
    <x v="20"/>
    <x v="0"/>
    <n v="0.01"/>
    <x v="2"/>
  </r>
  <r>
    <x v="21"/>
    <x v="0"/>
    <x v="3"/>
    <x v="0"/>
    <x v="0"/>
    <n v="0.05"/>
    <x v="22"/>
  </r>
  <r>
    <x v="21"/>
    <x v="0"/>
    <x v="2"/>
    <x v="6"/>
    <x v="0"/>
    <n v="0.1"/>
    <x v="58"/>
  </r>
  <r>
    <x v="21"/>
    <x v="1"/>
    <x v="0"/>
    <x v="8"/>
    <x v="1"/>
    <n v="0.08"/>
    <x v="24"/>
  </r>
  <r>
    <x v="21"/>
    <x v="1"/>
    <x v="1"/>
    <x v="11"/>
    <x v="1"/>
    <n v="0.1"/>
    <x v="4"/>
  </r>
  <r>
    <x v="21"/>
    <x v="1"/>
    <x v="4"/>
    <x v="1"/>
    <x v="1"/>
    <n v="0.1"/>
    <x v="4"/>
  </r>
  <r>
    <x v="21"/>
    <x v="1"/>
    <x v="4"/>
    <x v="18"/>
    <x v="1"/>
    <n v="0.02"/>
    <x v="5"/>
  </r>
  <r>
    <x v="21"/>
    <x v="1"/>
    <x v="4"/>
    <x v="3"/>
    <x v="1"/>
    <n v="0.11"/>
    <x v="6"/>
  </r>
  <r>
    <x v="21"/>
    <x v="1"/>
    <x v="3"/>
    <x v="1"/>
    <x v="1"/>
    <n v="0.1"/>
    <x v="4"/>
  </r>
  <r>
    <x v="21"/>
    <x v="1"/>
    <x v="2"/>
    <x v="17"/>
    <x v="1"/>
    <n v="0.06"/>
    <x v="41"/>
  </r>
  <r>
    <x v="21"/>
    <x v="1"/>
    <x v="2"/>
    <x v="7"/>
    <x v="1"/>
    <n v="0.05"/>
    <x v="7"/>
  </r>
  <r>
    <x v="21"/>
    <x v="2"/>
    <x v="0"/>
    <x v="20"/>
    <x v="2"/>
    <n v="0.05"/>
    <x v="43"/>
  </r>
  <r>
    <x v="21"/>
    <x v="2"/>
    <x v="1"/>
    <x v="20"/>
    <x v="2"/>
    <n v="0.11"/>
    <x v="45"/>
  </r>
  <r>
    <x v="21"/>
    <x v="2"/>
    <x v="4"/>
    <x v="19"/>
    <x v="2"/>
    <n v="0.02"/>
    <x v="9"/>
  </r>
  <r>
    <x v="21"/>
    <x v="2"/>
    <x v="4"/>
    <x v="15"/>
    <x v="2"/>
    <n v="0.05"/>
    <x v="43"/>
  </r>
  <r>
    <x v="21"/>
    <x v="2"/>
    <x v="3"/>
    <x v="11"/>
    <x v="2"/>
    <n v="7.0000000000000007E-2"/>
    <x v="12"/>
  </r>
  <r>
    <x v="21"/>
    <x v="2"/>
    <x v="3"/>
    <x v="2"/>
    <x v="2"/>
    <n v="0.04"/>
    <x v="8"/>
  </r>
  <r>
    <x v="21"/>
    <x v="2"/>
    <x v="2"/>
    <x v="19"/>
    <x v="2"/>
    <n v="0.09"/>
    <x v="26"/>
  </r>
  <r>
    <x v="21"/>
    <x v="2"/>
    <x v="2"/>
    <x v="13"/>
    <x v="2"/>
    <n v="0.09"/>
    <x v="26"/>
  </r>
  <r>
    <x v="21"/>
    <x v="3"/>
    <x v="1"/>
    <x v="13"/>
    <x v="3"/>
    <n v="0.02"/>
    <x v="14"/>
  </r>
  <r>
    <x v="21"/>
    <x v="3"/>
    <x v="4"/>
    <x v="16"/>
    <x v="3"/>
    <n v="0.05"/>
    <x v="17"/>
  </r>
  <r>
    <x v="21"/>
    <x v="3"/>
    <x v="3"/>
    <x v="16"/>
    <x v="3"/>
    <n v="0.05"/>
    <x v="17"/>
  </r>
  <r>
    <x v="21"/>
    <x v="3"/>
    <x v="3"/>
    <x v="12"/>
    <x v="3"/>
    <n v="0.03"/>
    <x v="27"/>
  </r>
  <r>
    <x v="21"/>
    <x v="3"/>
    <x v="3"/>
    <x v="15"/>
    <x v="3"/>
    <n v="0.1"/>
    <x v="51"/>
  </r>
  <r>
    <x v="21"/>
    <x v="3"/>
    <x v="2"/>
    <x v="6"/>
    <x v="3"/>
    <n v="0.02"/>
    <x v="14"/>
  </r>
  <r>
    <x v="21"/>
    <x v="4"/>
    <x v="0"/>
    <x v="5"/>
    <x v="4"/>
    <n v="7.0000000000000007E-2"/>
    <x v="19"/>
  </r>
  <r>
    <x v="21"/>
    <x v="4"/>
    <x v="0"/>
    <x v="16"/>
    <x v="4"/>
    <n v="0.09"/>
    <x v="47"/>
  </r>
  <r>
    <x v="21"/>
    <x v="4"/>
    <x v="0"/>
    <x v="17"/>
    <x v="4"/>
    <n v="0.09"/>
    <x v="47"/>
  </r>
  <r>
    <x v="21"/>
    <x v="4"/>
    <x v="1"/>
    <x v="5"/>
    <x v="4"/>
    <n v="0.01"/>
    <x v="56"/>
  </r>
  <r>
    <x v="21"/>
    <x v="4"/>
    <x v="1"/>
    <x v="3"/>
    <x v="4"/>
    <n v="0.04"/>
    <x v="31"/>
  </r>
  <r>
    <x v="21"/>
    <x v="4"/>
    <x v="1"/>
    <x v="21"/>
    <x v="4"/>
    <n v="0.1"/>
    <x v="52"/>
  </r>
  <r>
    <x v="21"/>
    <x v="4"/>
    <x v="4"/>
    <x v="8"/>
    <x v="4"/>
    <n v="0.02"/>
    <x v="21"/>
  </r>
  <r>
    <x v="21"/>
    <x v="4"/>
    <x v="3"/>
    <x v="16"/>
    <x v="4"/>
    <n v="0.04"/>
    <x v="31"/>
  </r>
  <r>
    <x v="21"/>
    <x v="4"/>
    <x v="3"/>
    <x v="0"/>
    <x v="4"/>
    <n v="0.11"/>
    <x v="35"/>
  </r>
  <r>
    <x v="21"/>
    <x v="4"/>
    <x v="2"/>
    <x v="9"/>
    <x v="4"/>
    <n v="0.03"/>
    <x v="34"/>
  </r>
  <r>
    <x v="21"/>
    <x v="4"/>
    <x v="2"/>
    <x v="5"/>
    <x v="4"/>
    <n v="0.04"/>
    <x v="31"/>
  </r>
  <r>
    <x v="21"/>
    <x v="4"/>
    <x v="2"/>
    <x v="5"/>
    <x v="4"/>
    <n v="0.12"/>
    <x v="32"/>
  </r>
  <r>
    <x v="21"/>
    <x v="4"/>
    <x v="2"/>
    <x v="12"/>
    <x v="4"/>
    <n v="0.05"/>
    <x v="20"/>
  </r>
  <r>
    <x v="21"/>
    <x v="4"/>
    <x v="2"/>
    <x v="7"/>
    <x v="4"/>
    <n v="0.01"/>
    <x v="56"/>
  </r>
  <r>
    <x v="21"/>
    <x v="4"/>
    <x v="2"/>
    <x v="15"/>
    <x v="4"/>
    <n v="0.04"/>
    <x v="31"/>
  </r>
  <r>
    <x v="22"/>
    <x v="0"/>
    <x v="0"/>
    <x v="20"/>
    <x v="0"/>
    <n v="0.12"/>
    <x v="53"/>
  </r>
  <r>
    <x v="22"/>
    <x v="0"/>
    <x v="0"/>
    <x v="13"/>
    <x v="0"/>
    <n v="0.03"/>
    <x v="37"/>
  </r>
  <r>
    <x v="22"/>
    <x v="0"/>
    <x v="1"/>
    <x v="13"/>
    <x v="0"/>
    <n v="0.01"/>
    <x v="2"/>
  </r>
  <r>
    <x v="22"/>
    <x v="0"/>
    <x v="4"/>
    <x v="4"/>
    <x v="0"/>
    <n v="0.03"/>
    <x v="37"/>
  </r>
  <r>
    <x v="22"/>
    <x v="0"/>
    <x v="4"/>
    <x v="10"/>
    <x v="0"/>
    <n v="0.05"/>
    <x v="22"/>
  </r>
  <r>
    <x v="22"/>
    <x v="0"/>
    <x v="3"/>
    <x v="0"/>
    <x v="0"/>
    <n v="0.11"/>
    <x v="1"/>
  </r>
  <r>
    <x v="22"/>
    <x v="0"/>
    <x v="3"/>
    <x v="13"/>
    <x v="0"/>
    <n v="0.01"/>
    <x v="2"/>
  </r>
  <r>
    <x v="22"/>
    <x v="0"/>
    <x v="2"/>
    <x v="6"/>
    <x v="0"/>
    <n v="0.08"/>
    <x v="39"/>
  </r>
  <r>
    <x v="22"/>
    <x v="1"/>
    <x v="0"/>
    <x v="5"/>
    <x v="1"/>
    <n v="0.06"/>
    <x v="41"/>
  </r>
  <r>
    <x v="22"/>
    <x v="1"/>
    <x v="0"/>
    <x v="15"/>
    <x v="1"/>
    <n v="0.06"/>
    <x v="41"/>
  </r>
  <r>
    <x v="22"/>
    <x v="1"/>
    <x v="1"/>
    <x v="2"/>
    <x v="1"/>
    <n v="0.03"/>
    <x v="42"/>
  </r>
  <r>
    <x v="22"/>
    <x v="1"/>
    <x v="4"/>
    <x v="1"/>
    <x v="1"/>
    <n v="0.1"/>
    <x v="4"/>
  </r>
  <r>
    <x v="22"/>
    <x v="1"/>
    <x v="4"/>
    <x v="11"/>
    <x v="1"/>
    <n v="0.05"/>
    <x v="7"/>
  </r>
  <r>
    <x v="22"/>
    <x v="2"/>
    <x v="0"/>
    <x v="20"/>
    <x v="2"/>
    <n v="0.05"/>
    <x v="43"/>
  </r>
  <r>
    <x v="22"/>
    <x v="2"/>
    <x v="1"/>
    <x v="8"/>
    <x v="2"/>
    <n v="0.04"/>
    <x v="8"/>
  </r>
  <r>
    <x v="22"/>
    <x v="2"/>
    <x v="1"/>
    <x v="20"/>
    <x v="2"/>
    <n v="0.06"/>
    <x v="46"/>
  </r>
  <r>
    <x v="22"/>
    <x v="2"/>
    <x v="4"/>
    <x v="11"/>
    <x v="2"/>
    <n v="0.01"/>
    <x v="11"/>
  </r>
  <r>
    <x v="22"/>
    <x v="2"/>
    <x v="2"/>
    <x v="10"/>
    <x v="2"/>
    <n v="0.02"/>
    <x v="9"/>
  </r>
  <r>
    <x v="22"/>
    <x v="2"/>
    <x v="2"/>
    <x v="10"/>
    <x v="2"/>
    <n v="0.06"/>
    <x v="46"/>
  </r>
  <r>
    <x v="22"/>
    <x v="2"/>
    <x v="2"/>
    <x v="19"/>
    <x v="2"/>
    <n v="0.05"/>
    <x v="43"/>
  </r>
  <r>
    <x v="22"/>
    <x v="2"/>
    <x v="2"/>
    <x v="6"/>
    <x v="2"/>
    <n v="7.0000000000000007E-2"/>
    <x v="12"/>
  </r>
  <r>
    <x v="22"/>
    <x v="2"/>
    <x v="2"/>
    <x v="7"/>
    <x v="2"/>
    <n v="0.09"/>
    <x v="26"/>
  </r>
  <r>
    <x v="22"/>
    <x v="2"/>
    <x v="2"/>
    <x v="13"/>
    <x v="2"/>
    <n v="0.09"/>
    <x v="26"/>
  </r>
  <r>
    <x v="22"/>
    <x v="2"/>
    <x v="2"/>
    <x v="13"/>
    <x v="2"/>
    <n v="0.11"/>
    <x v="45"/>
  </r>
  <r>
    <x v="22"/>
    <x v="3"/>
    <x v="0"/>
    <x v="14"/>
    <x v="3"/>
    <n v="0.12"/>
    <x v="55"/>
  </r>
  <r>
    <x v="22"/>
    <x v="3"/>
    <x v="1"/>
    <x v="13"/>
    <x v="3"/>
    <n v="0.02"/>
    <x v="14"/>
  </r>
  <r>
    <x v="22"/>
    <x v="3"/>
    <x v="3"/>
    <x v="16"/>
    <x v="3"/>
    <n v="0.05"/>
    <x v="17"/>
  </r>
  <r>
    <x v="22"/>
    <x v="3"/>
    <x v="3"/>
    <x v="12"/>
    <x v="3"/>
    <n v="0.01"/>
    <x v="57"/>
  </r>
  <r>
    <x v="22"/>
    <x v="4"/>
    <x v="0"/>
    <x v="11"/>
    <x v="4"/>
    <n v="7.0000000000000007E-2"/>
    <x v="19"/>
  </r>
  <r>
    <x v="22"/>
    <x v="4"/>
    <x v="0"/>
    <x v="3"/>
    <x v="4"/>
    <n v="0.03"/>
    <x v="34"/>
  </r>
  <r>
    <x v="22"/>
    <x v="4"/>
    <x v="1"/>
    <x v="2"/>
    <x v="4"/>
    <n v="0.1"/>
    <x v="52"/>
  </r>
  <r>
    <x v="22"/>
    <x v="4"/>
    <x v="1"/>
    <x v="0"/>
    <x v="4"/>
    <n v="0.08"/>
    <x v="59"/>
  </r>
  <r>
    <x v="22"/>
    <x v="4"/>
    <x v="4"/>
    <x v="8"/>
    <x v="4"/>
    <n v="0.02"/>
    <x v="21"/>
  </r>
  <r>
    <x v="22"/>
    <x v="4"/>
    <x v="4"/>
    <x v="14"/>
    <x v="4"/>
    <n v="0.1"/>
    <x v="52"/>
  </r>
  <r>
    <x v="22"/>
    <x v="4"/>
    <x v="4"/>
    <x v="14"/>
    <x v="4"/>
    <n v="0.11"/>
    <x v="35"/>
  </r>
  <r>
    <x v="22"/>
    <x v="4"/>
    <x v="2"/>
    <x v="5"/>
    <x v="4"/>
    <n v="0.12"/>
    <x v="32"/>
  </r>
  <r>
    <x v="22"/>
    <x v="4"/>
    <x v="2"/>
    <x v="16"/>
    <x v="4"/>
    <n v="0.05"/>
    <x v="20"/>
  </r>
  <r>
    <x v="22"/>
    <x v="4"/>
    <x v="2"/>
    <x v="6"/>
    <x v="4"/>
    <n v="0.02"/>
    <x v="21"/>
  </r>
  <r>
    <x v="23"/>
    <x v="0"/>
    <x v="0"/>
    <x v="18"/>
    <x v="0"/>
    <n v="0.01"/>
    <x v="2"/>
  </r>
  <r>
    <x v="23"/>
    <x v="0"/>
    <x v="3"/>
    <x v="0"/>
    <x v="0"/>
    <n v="0.05"/>
    <x v="22"/>
  </r>
  <r>
    <x v="23"/>
    <x v="0"/>
    <x v="3"/>
    <x v="7"/>
    <x v="0"/>
    <n v="0.09"/>
    <x v="48"/>
  </r>
  <r>
    <x v="23"/>
    <x v="0"/>
    <x v="3"/>
    <x v="13"/>
    <x v="0"/>
    <n v="0.06"/>
    <x v="38"/>
  </r>
  <r>
    <x v="23"/>
    <x v="0"/>
    <x v="2"/>
    <x v="9"/>
    <x v="0"/>
    <n v="0.03"/>
    <x v="37"/>
  </r>
  <r>
    <x v="23"/>
    <x v="0"/>
    <x v="2"/>
    <x v="16"/>
    <x v="0"/>
    <n v="0.12"/>
    <x v="53"/>
  </r>
  <r>
    <x v="23"/>
    <x v="1"/>
    <x v="0"/>
    <x v="8"/>
    <x v="1"/>
    <n v="0.09"/>
    <x v="25"/>
  </r>
  <r>
    <x v="23"/>
    <x v="1"/>
    <x v="4"/>
    <x v="8"/>
    <x v="1"/>
    <n v="0.09"/>
    <x v="25"/>
  </r>
  <r>
    <x v="23"/>
    <x v="1"/>
    <x v="3"/>
    <x v="9"/>
    <x v="1"/>
    <n v="0.11"/>
    <x v="6"/>
  </r>
  <r>
    <x v="23"/>
    <x v="1"/>
    <x v="3"/>
    <x v="12"/>
    <x v="1"/>
    <n v="0.04"/>
    <x v="54"/>
  </r>
  <r>
    <x v="23"/>
    <x v="1"/>
    <x v="2"/>
    <x v="8"/>
    <x v="1"/>
    <n v="0.08"/>
    <x v="24"/>
  </r>
  <r>
    <x v="23"/>
    <x v="1"/>
    <x v="2"/>
    <x v="1"/>
    <x v="1"/>
    <n v="0.12"/>
    <x v="40"/>
  </r>
  <r>
    <x v="23"/>
    <x v="2"/>
    <x v="0"/>
    <x v="5"/>
    <x v="2"/>
    <n v="0.02"/>
    <x v="9"/>
  </r>
  <r>
    <x v="23"/>
    <x v="2"/>
    <x v="0"/>
    <x v="5"/>
    <x v="2"/>
    <n v="7.0000000000000007E-2"/>
    <x v="12"/>
  </r>
  <r>
    <x v="23"/>
    <x v="2"/>
    <x v="0"/>
    <x v="19"/>
    <x v="2"/>
    <n v="0.1"/>
    <x v="50"/>
  </r>
  <r>
    <x v="23"/>
    <x v="2"/>
    <x v="1"/>
    <x v="20"/>
    <x v="2"/>
    <n v="0.11"/>
    <x v="45"/>
  </r>
  <r>
    <x v="23"/>
    <x v="2"/>
    <x v="4"/>
    <x v="11"/>
    <x v="2"/>
    <n v="0.09"/>
    <x v="26"/>
  </r>
  <r>
    <x v="23"/>
    <x v="2"/>
    <x v="4"/>
    <x v="18"/>
    <x v="2"/>
    <n v="0.11"/>
    <x v="45"/>
  </r>
  <r>
    <x v="23"/>
    <x v="2"/>
    <x v="4"/>
    <x v="15"/>
    <x v="2"/>
    <n v="0.05"/>
    <x v="43"/>
  </r>
  <r>
    <x v="23"/>
    <x v="2"/>
    <x v="3"/>
    <x v="19"/>
    <x v="2"/>
    <n v="0.03"/>
    <x v="10"/>
  </r>
  <r>
    <x v="23"/>
    <x v="2"/>
    <x v="3"/>
    <x v="0"/>
    <x v="2"/>
    <n v="0.02"/>
    <x v="9"/>
  </r>
  <r>
    <x v="23"/>
    <x v="2"/>
    <x v="2"/>
    <x v="7"/>
    <x v="2"/>
    <n v="0.09"/>
    <x v="26"/>
  </r>
  <r>
    <x v="23"/>
    <x v="2"/>
    <x v="2"/>
    <x v="13"/>
    <x v="2"/>
    <n v="0.09"/>
    <x v="26"/>
  </r>
  <r>
    <x v="23"/>
    <x v="3"/>
    <x v="0"/>
    <x v="3"/>
    <x v="3"/>
    <n v="0.05"/>
    <x v="17"/>
  </r>
  <r>
    <x v="23"/>
    <x v="3"/>
    <x v="0"/>
    <x v="13"/>
    <x v="3"/>
    <n v="0.05"/>
    <x v="17"/>
  </r>
  <r>
    <x v="23"/>
    <x v="3"/>
    <x v="1"/>
    <x v="15"/>
    <x v="3"/>
    <n v="0.11"/>
    <x v="28"/>
  </r>
  <r>
    <x v="23"/>
    <x v="3"/>
    <x v="4"/>
    <x v="10"/>
    <x v="3"/>
    <n v="0.02"/>
    <x v="14"/>
  </r>
  <r>
    <x v="23"/>
    <x v="3"/>
    <x v="4"/>
    <x v="16"/>
    <x v="3"/>
    <n v="0.11"/>
    <x v="28"/>
  </r>
  <r>
    <x v="23"/>
    <x v="3"/>
    <x v="3"/>
    <x v="10"/>
    <x v="3"/>
    <n v="0.1"/>
    <x v="51"/>
  </r>
  <r>
    <x v="23"/>
    <x v="3"/>
    <x v="3"/>
    <x v="6"/>
    <x v="3"/>
    <n v="0.12"/>
    <x v="55"/>
  </r>
  <r>
    <x v="23"/>
    <x v="3"/>
    <x v="3"/>
    <x v="13"/>
    <x v="3"/>
    <n v="0.05"/>
    <x v="17"/>
  </r>
  <r>
    <x v="23"/>
    <x v="3"/>
    <x v="2"/>
    <x v="5"/>
    <x v="3"/>
    <n v="0.02"/>
    <x v="14"/>
  </r>
  <r>
    <x v="23"/>
    <x v="3"/>
    <x v="2"/>
    <x v="16"/>
    <x v="3"/>
    <n v="0.09"/>
    <x v="15"/>
  </r>
  <r>
    <x v="23"/>
    <x v="4"/>
    <x v="0"/>
    <x v="5"/>
    <x v="4"/>
    <n v="0.11"/>
    <x v="35"/>
  </r>
  <r>
    <x v="23"/>
    <x v="4"/>
    <x v="0"/>
    <x v="10"/>
    <x v="4"/>
    <n v="0.06"/>
    <x v="33"/>
  </r>
  <r>
    <x v="23"/>
    <x v="4"/>
    <x v="0"/>
    <x v="16"/>
    <x v="4"/>
    <n v="0.06"/>
    <x v="33"/>
  </r>
  <r>
    <x v="23"/>
    <x v="4"/>
    <x v="4"/>
    <x v="8"/>
    <x v="4"/>
    <n v="0.03"/>
    <x v="34"/>
  </r>
  <r>
    <x v="23"/>
    <x v="4"/>
    <x v="4"/>
    <x v="14"/>
    <x v="4"/>
    <n v="0.1"/>
    <x v="52"/>
  </r>
  <r>
    <x v="23"/>
    <x v="4"/>
    <x v="4"/>
    <x v="17"/>
    <x v="4"/>
    <n v="0.02"/>
    <x v="21"/>
  </r>
  <r>
    <x v="23"/>
    <x v="4"/>
    <x v="3"/>
    <x v="1"/>
    <x v="4"/>
    <n v="0.09"/>
    <x v="47"/>
  </r>
  <r>
    <x v="23"/>
    <x v="4"/>
    <x v="3"/>
    <x v="0"/>
    <x v="4"/>
    <n v="0.11"/>
    <x v="35"/>
  </r>
  <r>
    <x v="23"/>
    <x v="4"/>
    <x v="3"/>
    <x v="12"/>
    <x v="4"/>
    <n v="0.04"/>
    <x v="31"/>
  </r>
  <r>
    <x v="23"/>
    <x v="4"/>
    <x v="2"/>
    <x v="5"/>
    <x v="4"/>
    <n v="0.12"/>
    <x v="32"/>
  </r>
  <r>
    <x v="23"/>
    <x v="4"/>
    <x v="2"/>
    <x v="6"/>
    <x v="4"/>
    <n v="0.02"/>
    <x v="21"/>
  </r>
  <r>
    <x v="23"/>
    <x v="4"/>
    <x v="2"/>
    <x v="12"/>
    <x v="4"/>
    <n v="7.0000000000000007E-2"/>
    <x v="19"/>
  </r>
  <r>
    <x v="24"/>
    <x v="0"/>
    <x v="0"/>
    <x v="0"/>
    <x v="0"/>
    <n v="0.04"/>
    <x v="0"/>
  </r>
  <r>
    <x v="24"/>
    <x v="0"/>
    <x v="3"/>
    <x v="2"/>
    <x v="0"/>
    <n v="0.11"/>
    <x v="1"/>
  </r>
  <r>
    <x v="24"/>
    <x v="0"/>
    <x v="2"/>
    <x v="16"/>
    <x v="0"/>
    <n v="0.12"/>
    <x v="53"/>
  </r>
  <r>
    <x v="24"/>
    <x v="0"/>
    <x v="2"/>
    <x v="20"/>
    <x v="0"/>
    <n v="0.06"/>
    <x v="38"/>
  </r>
  <r>
    <x v="24"/>
    <x v="1"/>
    <x v="0"/>
    <x v="9"/>
    <x v="1"/>
    <n v="0.01"/>
    <x v="3"/>
  </r>
  <r>
    <x v="24"/>
    <x v="1"/>
    <x v="0"/>
    <x v="15"/>
    <x v="1"/>
    <n v="0.06"/>
    <x v="41"/>
  </r>
  <r>
    <x v="24"/>
    <x v="1"/>
    <x v="1"/>
    <x v="11"/>
    <x v="1"/>
    <n v="0.1"/>
    <x v="4"/>
  </r>
  <r>
    <x v="24"/>
    <x v="1"/>
    <x v="4"/>
    <x v="3"/>
    <x v="1"/>
    <n v="0.11"/>
    <x v="6"/>
  </r>
  <r>
    <x v="24"/>
    <x v="1"/>
    <x v="4"/>
    <x v="0"/>
    <x v="1"/>
    <n v="0.01"/>
    <x v="3"/>
  </r>
  <r>
    <x v="24"/>
    <x v="1"/>
    <x v="3"/>
    <x v="12"/>
    <x v="1"/>
    <n v="0.04"/>
    <x v="54"/>
  </r>
  <r>
    <x v="24"/>
    <x v="1"/>
    <x v="2"/>
    <x v="7"/>
    <x v="1"/>
    <n v="0.05"/>
    <x v="7"/>
  </r>
  <r>
    <x v="24"/>
    <x v="1"/>
    <x v="2"/>
    <x v="13"/>
    <x v="1"/>
    <n v="0.1"/>
    <x v="4"/>
  </r>
  <r>
    <x v="24"/>
    <x v="2"/>
    <x v="0"/>
    <x v="4"/>
    <x v="2"/>
    <n v="0.06"/>
    <x v="46"/>
  </r>
  <r>
    <x v="24"/>
    <x v="2"/>
    <x v="0"/>
    <x v="18"/>
    <x v="2"/>
    <n v="0.1"/>
    <x v="50"/>
  </r>
  <r>
    <x v="24"/>
    <x v="2"/>
    <x v="0"/>
    <x v="3"/>
    <x v="2"/>
    <n v="0.08"/>
    <x v="13"/>
  </r>
  <r>
    <x v="24"/>
    <x v="2"/>
    <x v="0"/>
    <x v="19"/>
    <x v="2"/>
    <n v="0.05"/>
    <x v="43"/>
  </r>
  <r>
    <x v="24"/>
    <x v="2"/>
    <x v="0"/>
    <x v="15"/>
    <x v="2"/>
    <n v="0.11"/>
    <x v="45"/>
  </r>
  <r>
    <x v="24"/>
    <x v="2"/>
    <x v="1"/>
    <x v="8"/>
    <x v="2"/>
    <n v="7.0000000000000007E-2"/>
    <x v="12"/>
  </r>
  <r>
    <x v="24"/>
    <x v="2"/>
    <x v="1"/>
    <x v="9"/>
    <x v="2"/>
    <n v="0.02"/>
    <x v="9"/>
  </r>
  <r>
    <x v="24"/>
    <x v="2"/>
    <x v="1"/>
    <x v="19"/>
    <x v="2"/>
    <n v="0.04"/>
    <x v="8"/>
  </r>
  <r>
    <x v="24"/>
    <x v="2"/>
    <x v="4"/>
    <x v="5"/>
    <x v="2"/>
    <n v="0.05"/>
    <x v="43"/>
  </r>
  <r>
    <x v="24"/>
    <x v="2"/>
    <x v="4"/>
    <x v="12"/>
    <x v="2"/>
    <n v="7.0000000000000007E-2"/>
    <x v="12"/>
  </r>
  <r>
    <x v="24"/>
    <x v="2"/>
    <x v="3"/>
    <x v="5"/>
    <x v="2"/>
    <n v="0.02"/>
    <x v="9"/>
  </r>
  <r>
    <x v="24"/>
    <x v="2"/>
    <x v="3"/>
    <x v="4"/>
    <x v="2"/>
    <n v="0.09"/>
    <x v="26"/>
  </r>
  <r>
    <x v="24"/>
    <x v="2"/>
    <x v="3"/>
    <x v="20"/>
    <x v="2"/>
    <n v="0.08"/>
    <x v="13"/>
  </r>
  <r>
    <x v="24"/>
    <x v="2"/>
    <x v="3"/>
    <x v="6"/>
    <x v="2"/>
    <n v="7.0000000000000007E-2"/>
    <x v="12"/>
  </r>
  <r>
    <x v="24"/>
    <x v="2"/>
    <x v="2"/>
    <x v="18"/>
    <x v="2"/>
    <n v="0.06"/>
    <x v="46"/>
  </r>
  <r>
    <x v="24"/>
    <x v="3"/>
    <x v="0"/>
    <x v="12"/>
    <x v="3"/>
    <n v="0.1"/>
    <x v="51"/>
  </r>
  <r>
    <x v="24"/>
    <x v="3"/>
    <x v="1"/>
    <x v="19"/>
    <x v="3"/>
    <n v="0.05"/>
    <x v="17"/>
  </r>
  <r>
    <x v="24"/>
    <x v="3"/>
    <x v="1"/>
    <x v="12"/>
    <x v="3"/>
    <n v="0.09"/>
    <x v="15"/>
  </r>
  <r>
    <x v="24"/>
    <x v="3"/>
    <x v="4"/>
    <x v="0"/>
    <x v="3"/>
    <n v="0.06"/>
    <x v="16"/>
  </r>
  <r>
    <x v="24"/>
    <x v="3"/>
    <x v="3"/>
    <x v="1"/>
    <x v="3"/>
    <n v="0.11"/>
    <x v="28"/>
  </r>
  <r>
    <x v="24"/>
    <x v="3"/>
    <x v="2"/>
    <x v="5"/>
    <x v="3"/>
    <n v="0.02"/>
    <x v="14"/>
  </r>
  <r>
    <x v="24"/>
    <x v="3"/>
    <x v="2"/>
    <x v="5"/>
    <x v="3"/>
    <n v="0.03"/>
    <x v="27"/>
  </r>
  <r>
    <x v="24"/>
    <x v="3"/>
    <x v="2"/>
    <x v="17"/>
    <x v="3"/>
    <n v="0.11"/>
    <x v="28"/>
  </r>
  <r>
    <x v="24"/>
    <x v="4"/>
    <x v="0"/>
    <x v="14"/>
    <x v="4"/>
    <n v="0.05"/>
    <x v="20"/>
  </r>
  <r>
    <x v="24"/>
    <x v="4"/>
    <x v="0"/>
    <x v="3"/>
    <x v="4"/>
    <n v="0.03"/>
    <x v="34"/>
  </r>
  <r>
    <x v="24"/>
    <x v="4"/>
    <x v="0"/>
    <x v="15"/>
    <x v="4"/>
    <n v="0.06"/>
    <x v="33"/>
  </r>
  <r>
    <x v="24"/>
    <x v="4"/>
    <x v="1"/>
    <x v="14"/>
    <x v="4"/>
    <n v="0.03"/>
    <x v="34"/>
  </r>
  <r>
    <x v="24"/>
    <x v="4"/>
    <x v="1"/>
    <x v="3"/>
    <x v="4"/>
    <n v="0.04"/>
    <x v="31"/>
  </r>
  <r>
    <x v="24"/>
    <x v="4"/>
    <x v="1"/>
    <x v="3"/>
    <x v="4"/>
    <n v="0.02"/>
    <x v="21"/>
  </r>
  <r>
    <x v="24"/>
    <x v="4"/>
    <x v="1"/>
    <x v="15"/>
    <x v="4"/>
    <n v="0.06"/>
    <x v="33"/>
  </r>
  <r>
    <x v="24"/>
    <x v="4"/>
    <x v="4"/>
    <x v="14"/>
    <x v="4"/>
    <n v="0.06"/>
    <x v="33"/>
  </r>
  <r>
    <x v="24"/>
    <x v="4"/>
    <x v="4"/>
    <x v="11"/>
    <x v="4"/>
    <n v="0.06"/>
    <x v="33"/>
  </r>
  <r>
    <x v="24"/>
    <x v="4"/>
    <x v="4"/>
    <x v="12"/>
    <x v="4"/>
    <n v="0.01"/>
    <x v="56"/>
  </r>
  <r>
    <x v="24"/>
    <x v="4"/>
    <x v="2"/>
    <x v="12"/>
    <x v="4"/>
    <n v="0.1"/>
    <x v="52"/>
  </r>
  <r>
    <x v="25"/>
    <x v="0"/>
    <x v="1"/>
    <x v="14"/>
    <x v="0"/>
    <n v="0.09"/>
    <x v="48"/>
  </r>
  <r>
    <x v="25"/>
    <x v="0"/>
    <x v="1"/>
    <x v="14"/>
    <x v="0"/>
    <n v="7.0000000000000007E-2"/>
    <x v="36"/>
  </r>
  <r>
    <x v="25"/>
    <x v="0"/>
    <x v="4"/>
    <x v="11"/>
    <x v="0"/>
    <n v="0.01"/>
    <x v="2"/>
  </r>
  <r>
    <x v="25"/>
    <x v="0"/>
    <x v="4"/>
    <x v="2"/>
    <x v="0"/>
    <n v="0.03"/>
    <x v="37"/>
  </r>
  <r>
    <x v="25"/>
    <x v="0"/>
    <x v="4"/>
    <x v="15"/>
    <x v="0"/>
    <n v="0.11"/>
    <x v="1"/>
  </r>
  <r>
    <x v="25"/>
    <x v="0"/>
    <x v="3"/>
    <x v="16"/>
    <x v="0"/>
    <n v="0.09"/>
    <x v="48"/>
  </r>
  <r>
    <x v="25"/>
    <x v="0"/>
    <x v="3"/>
    <x v="19"/>
    <x v="0"/>
    <n v="0.03"/>
    <x v="37"/>
  </r>
  <r>
    <x v="25"/>
    <x v="0"/>
    <x v="2"/>
    <x v="13"/>
    <x v="0"/>
    <n v="0.12"/>
    <x v="53"/>
  </r>
  <r>
    <x v="25"/>
    <x v="1"/>
    <x v="0"/>
    <x v="0"/>
    <x v="1"/>
    <n v="0.01"/>
    <x v="3"/>
  </r>
  <r>
    <x v="25"/>
    <x v="1"/>
    <x v="1"/>
    <x v="11"/>
    <x v="1"/>
    <n v="0.1"/>
    <x v="4"/>
  </r>
  <r>
    <x v="25"/>
    <x v="1"/>
    <x v="1"/>
    <x v="10"/>
    <x v="1"/>
    <n v="0.03"/>
    <x v="42"/>
  </r>
  <r>
    <x v="25"/>
    <x v="1"/>
    <x v="1"/>
    <x v="3"/>
    <x v="1"/>
    <n v="0.09"/>
    <x v="25"/>
  </r>
  <r>
    <x v="25"/>
    <x v="1"/>
    <x v="1"/>
    <x v="13"/>
    <x v="1"/>
    <n v="0.04"/>
    <x v="54"/>
  </r>
  <r>
    <x v="25"/>
    <x v="1"/>
    <x v="4"/>
    <x v="5"/>
    <x v="1"/>
    <n v="0.01"/>
    <x v="3"/>
  </r>
  <r>
    <x v="25"/>
    <x v="1"/>
    <x v="4"/>
    <x v="18"/>
    <x v="1"/>
    <n v="0.02"/>
    <x v="5"/>
  </r>
  <r>
    <x v="25"/>
    <x v="1"/>
    <x v="4"/>
    <x v="12"/>
    <x v="1"/>
    <n v="0.06"/>
    <x v="41"/>
  </r>
  <r>
    <x v="25"/>
    <x v="2"/>
    <x v="0"/>
    <x v="5"/>
    <x v="2"/>
    <n v="7.0000000000000007E-2"/>
    <x v="12"/>
  </r>
  <r>
    <x v="25"/>
    <x v="2"/>
    <x v="0"/>
    <x v="18"/>
    <x v="2"/>
    <n v="0.1"/>
    <x v="50"/>
  </r>
  <r>
    <x v="25"/>
    <x v="2"/>
    <x v="0"/>
    <x v="3"/>
    <x v="2"/>
    <n v="0.08"/>
    <x v="13"/>
  </r>
  <r>
    <x v="25"/>
    <x v="2"/>
    <x v="0"/>
    <x v="19"/>
    <x v="2"/>
    <n v="7.0000000000000007E-2"/>
    <x v="12"/>
  </r>
  <r>
    <x v="25"/>
    <x v="2"/>
    <x v="0"/>
    <x v="19"/>
    <x v="2"/>
    <n v="0.1"/>
    <x v="50"/>
  </r>
  <r>
    <x v="25"/>
    <x v="2"/>
    <x v="0"/>
    <x v="7"/>
    <x v="2"/>
    <n v="0.02"/>
    <x v="9"/>
  </r>
  <r>
    <x v="25"/>
    <x v="2"/>
    <x v="1"/>
    <x v="6"/>
    <x v="2"/>
    <n v="0.03"/>
    <x v="10"/>
  </r>
  <r>
    <x v="25"/>
    <x v="2"/>
    <x v="4"/>
    <x v="1"/>
    <x v="2"/>
    <n v="0.09"/>
    <x v="26"/>
  </r>
  <r>
    <x v="25"/>
    <x v="2"/>
    <x v="4"/>
    <x v="5"/>
    <x v="2"/>
    <n v="0.05"/>
    <x v="43"/>
  </r>
  <r>
    <x v="25"/>
    <x v="2"/>
    <x v="4"/>
    <x v="4"/>
    <x v="2"/>
    <n v="0.02"/>
    <x v="9"/>
  </r>
  <r>
    <x v="25"/>
    <x v="2"/>
    <x v="4"/>
    <x v="18"/>
    <x v="2"/>
    <n v="0.08"/>
    <x v="13"/>
  </r>
  <r>
    <x v="25"/>
    <x v="2"/>
    <x v="3"/>
    <x v="4"/>
    <x v="2"/>
    <n v="0.09"/>
    <x v="26"/>
  </r>
  <r>
    <x v="25"/>
    <x v="2"/>
    <x v="3"/>
    <x v="12"/>
    <x v="2"/>
    <n v="0.01"/>
    <x v="11"/>
  </r>
  <r>
    <x v="25"/>
    <x v="2"/>
    <x v="3"/>
    <x v="7"/>
    <x v="2"/>
    <n v="0.04"/>
    <x v="8"/>
  </r>
  <r>
    <x v="25"/>
    <x v="2"/>
    <x v="2"/>
    <x v="18"/>
    <x v="2"/>
    <n v="0.06"/>
    <x v="46"/>
  </r>
  <r>
    <x v="25"/>
    <x v="2"/>
    <x v="2"/>
    <x v="7"/>
    <x v="2"/>
    <n v="0.09"/>
    <x v="26"/>
  </r>
  <r>
    <x v="25"/>
    <x v="3"/>
    <x v="1"/>
    <x v="18"/>
    <x v="3"/>
    <n v="0.01"/>
    <x v="57"/>
  </r>
  <r>
    <x v="25"/>
    <x v="3"/>
    <x v="1"/>
    <x v="19"/>
    <x v="3"/>
    <n v="0.03"/>
    <x v="27"/>
  </r>
  <r>
    <x v="25"/>
    <x v="3"/>
    <x v="1"/>
    <x v="15"/>
    <x v="3"/>
    <n v="0.11"/>
    <x v="28"/>
  </r>
  <r>
    <x v="25"/>
    <x v="3"/>
    <x v="4"/>
    <x v="13"/>
    <x v="3"/>
    <n v="0.09"/>
    <x v="15"/>
  </r>
  <r>
    <x v="25"/>
    <x v="3"/>
    <x v="3"/>
    <x v="13"/>
    <x v="3"/>
    <n v="0.05"/>
    <x v="17"/>
  </r>
  <r>
    <x v="25"/>
    <x v="3"/>
    <x v="3"/>
    <x v="15"/>
    <x v="3"/>
    <n v="0.1"/>
    <x v="51"/>
  </r>
  <r>
    <x v="25"/>
    <x v="3"/>
    <x v="2"/>
    <x v="3"/>
    <x v="3"/>
    <n v="7.0000000000000007E-2"/>
    <x v="30"/>
  </r>
  <r>
    <x v="25"/>
    <x v="4"/>
    <x v="0"/>
    <x v="0"/>
    <x v="4"/>
    <n v="0.04"/>
    <x v="31"/>
  </r>
  <r>
    <x v="25"/>
    <x v="4"/>
    <x v="0"/>
    <x v="0"/>
    <x v="4"/>
    <n v="0.06"/>
    <x v="33"/>
  </r>
  <r>
    <x v="25"/>
    <x v="4"/>
    <x v="0"/>
    <x v="15"/>
    <x v="4"/>
    <n v="0.06"/>
    <x v="33"/>
  </r>
  <r>
    <x v="25"/>
    <x v="4"/>
    <x v="1"/>
    <x v="20"/>
    <x v="4"/>
    <n v="0.06"/>
    <x v="33"/>
  </r>
  <r>
    <x v="25"/>
    <x v="4"/>
    <x v="3"/>
    <x v="3"/>
    <x v="4"/>
    <n v="0.06"/>
    <x v="33"/>
  </r>
  <r>
    <x v="25"/>
    <x v="4"/>
    <x v="3"/>
    <x v="13"/>
    <x v="4"/>
    <n v="0.02"/>
    <x v="21"/>
  </r>
  <r>
    <x v="25"/>
    <x v="4"/>
    <x v="2"/>
    <x v="14"/>
    <x v="4"/>
    <n v="0.09"/>
    <x v="47"/>
  </r>
  <r>
    <x v="26"/>
    <x v="0"/>
    <x v="0"/>
    <x v="1"/>
    <x v="0"/>
    <n v="0.09"/>
    <x v="48"/>
  </r>
  <r>
    <x v="26"/>
    <x v="0"/>
    <x v="0"/>
    <x v="13"/>
    <x v="0"/>
    <n v="0.03"/>
    <x v="37"/>
  </r>
  <r>
    <x v="26"/>
    <x v="0"/>
    <x v="1"/>
    <x v="3"/>
    <x v="0"/>
    <n v="0.02"/>
    <x v="49"/>
  </r>
  <r>
    <x v="26"/>
    <x v="0"/>
    <x v="4"/>
    <x v="2"/>
    <x v="0"/>
    <n v="0.11"/>
    <x v="1"/>
  </r>
  <r>
    <x v="26"/>
    <x v="0"/>
    <x v="4"/>
    <x v="15"/>
    <x v="0"/>
    <n v="0.11"/>
    <x v="1"/>
  </r>
  <r>
    <x v="26"/>
    <x v="0"/>
    <x v="3"/>
    <x v="7"/>
    <x v="0"/>
    <n v="0.09"/>
    <x v="48"/>
  </r>
  <r>
    <x v="26"/>
    <x v="1"/>
    <x v="0"/>
    <x v="16"/>
    <x v="1"/>
    <n v="0.12"/>
    <x v="40"/>
  </r>
  <r>
    <x v="26"/>
    <x v="1"/>
    <x v="0"/>
    <x v="19"/>
    <x v="1"/>
    <n v="0.11"/>
    <x v="6"/>
  </r>
  <r>
    <x v="26"/>
    <x v="1"/>
    <x v="0"/>
    <x v="0"/>
    <x v="1"/>
    <n v="0.01"/>
    <x v="3"/>
  </r>
  <r>
    <x v="26"/>
    <x v="1"/>
    <x v="0"/>
    <x v="15"/>
    <x v="1"/>
    <n v="0.06"/>
    <x v="41"/>
  </r>
  <r>
    <x v="26"/>
    <x v="1"/>
    <x v="1"/>
    <x v="13"/>
    <x v="1"/>
    <n v="0.11"/>
    <x v="6"/>
  </r>
  <r>
    <x v="26"/>
    <x v="1"/>
    <x v="4"/>
    <x v="2"/>
    <x v="1"/>
    <n v="0.03"/>
    <x v="42"/>
  </r>
  <r>
    <x v="26"/>
    <x v="1"/>
    <x v="4"/>
    <x v="0"/>
    <x v="1"/>
    <n v="0.01"/>
    <x v="3"/>
  </r>
  <r>
    <x v="26"/>
    <x v="1"/>
    <x v="3"/>
    <x v="9"/>
    <x v="1"/>
    <n v="0.06"/>
    <x v="41"/>
  </r>
  <r>
    <x v="26"/>
    <x v="1"/>
    <x v="3"/>
    <x v="5"/>
    <x v="1"/>
    <n v="0.02"/>
    <x v="5"/>
  </r>
  <r>
    <x v="26"/>
    <x v="1"/>
    <x v="3"/>
    <x v="10"/>
    <x v="1"/>
    <n v="7.0000000000000007E-2"/>
    <x v="23"/>
  </r>
  <r>
    <x v="26"/>
    <x v="1"/>
    <x v="2"/>
    <x v="1"/>
    <x v="1"/>
    <n v="0.12"/>
    <x v="40"/>
  </r>
  <r>
    <x v="26"/>
    <x v="2"/>
    <x v="1"/>
    <x v="8"/>
    <x v="2"/>
    <n v="0.04"/>
    <x v="8"/>
  </r>
  <r>
    <x v="26"/>
    <x v="2"/>
    <x v="1"/>
    <x v="10"/>
    <x v="2"/>
    <n v="0.03"/>
    <x v="10"/>
  </r>
  <r>
    <x v="26"/>
    <x v="2"/>
    <x v="1"/>
    <x v="18"/>
    <x v="2"/>
    <n v="0.11"/>
    <x v="45"/>
  </r>
  <r>
    <x v="26"/>
    <x v="2"/>
    <x v="1"/>
    <x v="7"/>
    <x v="2"/>
    <n v="0.04"/>
    <x v="8"/>
  </r>
  <r>
    <x v="26"/>
    <x v="2"/>
    <x v="3"/>
    <x v="6"/>
    <x v="2"/>
    <n v="0.09"/>
    <x v="26"/>
  </r>
  <r>
    <x v="26"/>
    <x v="2"/>
    <x v="2"/>
    <x v="10"/>
    <x v="2"/>
    <n v="7.0000000000000007E-2"/>
    <x v="12"/>
  </r>
  <r>
    <x v="26"/>
    <x v="2"/>
    <x v="2"/>
    <x v="17"/>
    <x v="2"/>
    <n v="0.05"/>
    <x v="43"/>
  </r>
  <r>
    <x v="26"/>
    <x v="2"/>
    <x v="2"/>
    <x v="19"/>
    <x v="2"/>
    <n v="0.05"/>
    <x v="43"/>
  </r>
  <r>
    <x v="26"/>
    <x v="3"/>
    <x v="1"/>
    <x v="3"/>
    <x v="3"/>
    <n v="0.02"/>
    <x v="14"/>
  </r>
  <r>
    <x v="26"/>
    <x v="3"/>
    <x v="4"/>
    <x v="8"/>
    <x v="3"/>
    <n v="0.02"/>
    <x v="14"/>
  </r>
  <r>
    <x v="26"/>
    <x v="3"/>
    <x v="4"/>
    <x v="12"/>
    <x v="3"/>
    <n v="0.04"/>
    <x v="29"/>
  </r>
  <r>
    <x v="26"/>
    <x v="3"/>
    <x v="3"/>
    <x v="17"/>
    <x v="3"/>
    <n v="0.05"/>
    <x v="17"/>
  </r>
  <r>
    <x v="26"/>
    <x v="3"/>
    <x v="3"/>
    <x v="13"/>
    <x v="3"/>
    <n v="7.0000000000000007E-2"/>
    <x v="30"/>
  </r>
  <r>
    <x v="26"/>
    <x v="4"/>
    <x v="0"/>
    <x v="0"/>
    <x v="4"/>
    <n v="0.04"/>
    <x v="31"/>
  </r>
  <r>
    <x v="26"/>
    <x v="4"/>
    <x v="0"/>
    <x v="13"/>
    <x v="4"/>
    <n v="0.01"/>
    <x v="56"/>
  </r>
  <r>
    <x v="26"/>
    <x v="4"/>
    <x v="1"/>
    <x v="21"/>
    <x v="4"/>
    <n v="0.1"/>
    <x v="52"/>
  </r>
  <r>
    <x v="26"/>
    <x v="4"/>
    <x v="4"/>
    <x v="12"/>
    <x v="4"/>
    <n v="0.01"/>
    <x v="56"/>
  </r>
  <r>
    <x v="26"/>
    <x v="4"/>
    <x v="3"/>
    <x v="13"/>
    <x v="4"/>
    <n v="0.02"/>
    <x v="21"/>
  </r>
  <r>
    <x v="26"/>
    <x v="4"/>
    <x v="3"/>
    <x v="15"/>
    <x v="4"/>
    <n v="0.03"/>
    <x v="34"/>
  </r>
  <r>
    <x v="26"/>
    <x v="4"/>
    <x v="2"/>
    <x v="9"/>
    <x v="4"/>
    <n v="0.03"/>
    <x v="34"/>
  </r>
  <r>
    <x v="26"/>
    <x v="4"/>
    <x v="2"/>
    <x v="0"/>
    <x v="4"/>
    <n v="0.06"/>
    <x v="33"/>
  </r>
  <r>
    <x v="26"/>
    <x v="4"/>
    <x v="2"/>
    <x v="15"/>
    <x v="4"/>
    <n v="0.05"/>
    <x v="20"/>
  </r>
  <r>
    <x v="27"/>
    <x v="0"/>
    <x v="0"/>
    <x v="5"/>
    <x v="0"/>
    <n v="0.08"/>
    <x v="39"/>
  </r>
  <r>
    <x v="27"/>
    <x v="0"/>
    <x v="0"/>
    <x v="18"/>
    <x v="0"/>
    <n v="0.04"/>
    <x v="0"/>
  </r>
  <r>
    <x v="27"/>
    <x v="0"/>
    <x v="0"/>
    <x v="3"/>
    <x v="0"/>
    <n v="0.12"/>
    <x v="53"/>
  </r>
  <r>
    <x v="27"/>
    <x v="0"/>
    <x v="1"/>
    <x v="5"/>
    <x v="0"/>
    <n v="0.08"/>
    <x v="39"/>
  </r>
  <r>
    <x v="27"/>
    <x v="0"/>
    <x v="4"/>
    <x v="4"/>
    <x v="0"/>
    <n v="0.03"/>
    <x v="37"/>
  </r>
  <r>
    <x v="27"/>
    <x v="0"/>
    <x v="4"/>
    <x v="2"/>
    <x v="0"/>
    <n v="0.03"/>
    <x v="37"/>
  </r>
  <r>
    <x v="27"/>
    <x v="0"/>
    <x v="3"/>
    <x v="5"/>
    <x v="0"/>
    <n v="0.08"/>
    <x v="39"/>
  </r>
  <r>
    <x v="27"/>
    <x v="0"/>
    <x v="3"/>
    <x v="19"/>
    <x v="0"/>
    <n v="0.03"/>
    <x v="37"/>
  </r>
  <r>
    <x v="27"/>
    <x v="1"/>
    <x v="0"/>
    <x v="21"/>
    <x v="1"/>
    <n v="0.06"/>
    <x v="41"/>
  </r>
  <r>
    <x v="27"/>
    <x v="1"/>
    <x v="4"/>
    <x v="11"/>
    <x v="1"/>
    <n v="0.05"/>
    <x v="7"/>
  </r>
  <r>
    <x v="27"/>
    <x v="1"/>
    <x v="3"/>
    <x v="9"/>
    <x v="1"/>
    <n v="0.11"/>
    <x v="6"/>
  </r>
  <r>
    <x v="27"/>
    <x v="1"/>
    <x v="3"/>
    <x v="9"/>
    <x v="1"/>
    <n v="0.06"/>
    <x v="41"/>
  </r>
  <r>
    <x v="27"/>
    <x v="1"/>
    <x v="2"/>
    <x v="9"/>
    <x v="1"/>
    <n v="0.1"/>
    <x v="4"/>
  </r>
  <r>
    <x v="27"/>
    <x v="1"/>
    <x v="2"/>
    <x v="12"/>
    <x v="1"/>
    <n v="0.11"/>
    <x v="6"/>
  </r>
  <r>
    <x v="27"/>
    <x v="1"/>
    <x v="2"/>
    <x v="13"/>
    <x v="1"/>
    <n v="0.1"/>
    <x v="4"/>
  </r>
  <r>
    <x v="27"/>
    <x v="2"/>
    <x v="0"/>
    <x v="19"/>
    <x v="2"/>
    <n v="7.0000000000000007E-2"/>
    <x v="12"/>
  </r>
  <r>
    <x v="27"/>
    <x v="2"/>
    <x v="1"/>
    <x v="20"/>
    <x v="2"/>
    <n v="0.11"/>
    <x v="45"/>
  </r>
  <r>
    <x v="27"/>
    <x v="2"/>
    <x v="1"/>
    <x v="19"/>
    <x v="2"/>
    <n v="0.04"/>
    <x v="8"/>
  </r>
  <r>
    <x v="27"/>
    <x v="2"/>
    <x v="3"/>
    <x v="4"/>
    <x v="2"/>
    <n v="0.08"/>
    <x v="13"/>
  </r>
  <r>
    <x v="27"/>
    <x v="2"/>
    <x v="3"/>
    <x v="20"/>
    <x v="2"/>
    <n v="0.08"/>
    <x v="13"/>
  </r>
  <r>
    <x v="27"/>
    <x v="2"/>
    <x v="2"/>
    <x v="6"/>
    <x v="2"/>
    <n v="7.0000000000000007E-2"/>
    <x v="12"/>
  </r>
  <r>
    <x v="27"/>
    <x v="3"/>
    <x v="1"/>
    <x v="17"/>
    <x v="3"/>
    <n v="0.02"/>
    <x v="14"/>
  </r>
  <r>
    <x v="27"/>
    <x v="3"/>
    <x v="1"/>
    <x v="19"/>
    <x v="3"/>
    <n v="0.05"/>
    <x v="17"/>
  </r>
  <r>
    <x v="27"/>
    <x v="3"/>
    <x v="4"/>
    <x v="10"/>
    <x v="3"/>
    <n v="0.02"/>
    <x v="14"/>
  </r>
  <r>
    <x v="27"/>
    <x v="3"/>
    <x v="3"/>
    <x v="1"/>
    <x v="3"/>
    <n v="0.11"/>
    <x v="28"/>
  </r>
  <r>
    <x v="27"/>
    <x v="3"/>
    <x v="3"/>
    <x v="6"/>
    <x v="3"/>
    <n v="0.12"/>
    <x v="55"/>
  </r>
  <r>
    <x v="27"/>
    <x v="4"/>
    <x v="0"/>
    <x v="17"/>
    <x v="4"/>
    <n v="0.06"/>
    <x v="33"/>
  </r>
  <r>
    <x v="27"/>
    <x v="4"/>
    <x v="0"/>
    <x v="13"/>
    <x v="4"/>
    <n v="0.01"/>
    <x v="56"/>
  </r>
  <r>
    <x v="27"/>
    <x v="4"/>
    <x v="1"/>
    <x v="14"/>
    <x v="4"/>
    <n v="0.12"/>
    <x v="32"/>
  </r>
  <r>
    <x v="27"/>
    <x v="4"/>
    <x v="1"/>
    <x v="2"/>
    <x v="4"/>
    <n v="0.1"/>
    <x v="52"/>
  </r>
  <r>
    <x v="27"/>
    <x v="4"/>
    <x v="4"/>
    <x v="14"/>
    <x v="4"/>
    <n v="0.06"/>
    <x v="33"/>
  </r>
  <r>
    <x v="27"/>
    <x v="4"/>
    <x v="3"/>
    <x v="10"/>
    <x v="4"/>
    <n v="0.01"/>
    <x v="56"/>
  </r>
  <r>
    <x v="27"/>
    <x v="4"/>
    <x v="2"/>
    <x v="12"/>
    <x v="4"/>
    <n v="7.0000000000000007E-2"/>
    <x v="19"/>
  </r>
  <r>
    <x v="27"/>
    <x v="4"/>
    <x v="2"/>
    <x v="12"/>
    <x v="4"/>
    <n v="0.05"/>
    <x v="20"/>
  </r>
  <r>
    <x v="28"/>
    <x v="0"/>
    <x v="0"/>
    <x v="20"/>
    <x v="0"/>
    <n v="0.12"/>
    <x v="53"/>
  </r>
  <r>
    <x v="28"/>
    <x v="0"/>
    <x v="1"/>
    <x v="5"/>
    <x v="0"/>
    <n v="0.08"/>
    <x v="39"/>
  </r>
  <r>
    <x v="28"/>
    <x v="0"/>
    <x v="1"/>
    <x v="13"/>
    <x v="0"/>
    <n v="0.04"/>
    <x v="0"/>
  </r>
  <r>
    <x v="28"/>
    <x v="0"/>
    <x v="4"/>
    <x v="16"/>
    <x v="0"/>
    <n v="0.04"/>
    <x v="0"/>
  </r>
  <r>
    <x v="28"/>
    <x v="0"/>
    <x v="4"/>
    <x v="2"/>
    <x v="0"/>
    <n v="0.11"/>
    <x v="1"/>
  </r>
  <r>
    <x v="28"/>
    <x v="0"/>
    <x v="4"/>
    <x v="6"/>
    <x v="0"/>
    <n v="0.05"/>
    <x v="22"/>
  </r>
  <r>
    <x v="28"/>
    <x v="0"/>
    <x v="3"/>
    <x v="5"/>
    <x v="0"/>
    <n v="0.08"/>
    <x v="39"/>
  </r>
  <r>
    <x v="28"/>
    <x v="1"/>
    <x v="0"/>
    <x v="4"/>
    <x v="1"/>
    <n v="0.05"/>
    <x v="7"/>
  </r>
  <r>
    <x v="28"/>
    <x v="1"/>
    <x v="1"/>
    <x v="5"/>
    <x v="1"/>
    <n v="0.01"/>
    <x v="3"/>
  </r>
  <r>
    <x v="28"/>
    <x v="1"/>
    <x v="1"/>
    <x v="5"/>
    <x v="1"/>
    <n v="0.08"/>
    <x v="24"/>
  </r>
  <r>
    <x v="28"/>
    <x v="1"/>
    <x v="1"/>
    <x v="10"/>
    <x v="1"/>
    <n v="0.03"/>
    <x v="42"/>
  </r>
  <r>
    <x v="28"/>
    <x v="1"/>
    <x v="4"/>
    <x v="2"/>
    <x v="1"/>
    <n v="0.06"/>
    <x v="41"/>
  </r>
  <r>
    <x v="28"/>
    <x v="1"/>
    <x v="4"/>
    <x v="3"/>
    <x v="1"/>
    <n v="0.04"/>
    <x v="54"/>
  </r>
  <r>
    <x v="28"/>
    <x v="2"/>
    <x v="0"/>
    <x v="16"/>
    <x v="2"/>
    <n v="0.01"/>
    <x v="11"/>
  </r>
  <r>
    <x v="28"/>
    <x v="2"/>
    <x v="0"/>
    <x v="21"/>
    <x v="2"/>
    <n v="0.02"/>
    <x v="9"/>
  </r>
  <r>
    <x v="28"/>
    <x v="2"/>
    <x v="0"/>
    <x v="7"/>
    <x v="2"/>
    <n v="0.02"/>
    <x v="9"/>
  </r>
  <r>
    <x v="28"/>
    <x v="2"/>
    <x v="0"/>
    <x v="13"/>
    <x v="2"/>
    <n v="0.03"/>
    <x v="10"/>
  </r>
  <r>
    <x v="28"/>
    <x v="2"/>
    <x v="4"/>
    <x v="18"/>
    <x v="2"/>
    <n v="0.08"/>
    <x v="13"/>
  </r>
  <r>
    <x v="28"/>
    <x v="2"/>
    <x v="3"/>
    <x v="0"/>
    <x v="2"/>
    <n v="0.02"/>
    <x v="9"/>
  </r>
  <r>
    <x v="28"/>
    <x v="2"/>
    <x v="2"/>
    <x v="19"/>
    <x v="2"/>
    <n v="0.09"/>
    <x v="26"/>
  </r>
  <r>
    <x v="28"/>
    <x v="3"/>
    <x v="0"/>
    <x v="11"/>
    <x v="3"/>
    <n v="0.03"/>
    <x v="27"/>
  </r>
  <r>
    <x v="28"/>
    <x v="3"/>
    <x v="4"/>
    <x v="8"/>
    <x v="3"/>
    <n v="0.02"/>
    <x v="14"/>
  </r>
  <r>
    <x v="28"/>
    <x v="3"/>
    <x v="3"/>
    <x v="17"/>
    <x v="3"/>
    <n v="0.05"/>
    <x v="17"/>
  </r>
  <r>
    <x v="28"/>
    <x v="4"/>
    <x v="0"/>
    <x v="14"/>
    <x v="4"/>
    <n v="0.05"/>
    <x v="20"/>
  </r>
  <r>
    <x v="28"/>
    <x v="4"/>
    <x v="0"/>
    <x v="10"/>
    <x v="4"/>
    <n v="0.06"/>
    <x v="33"/>
  </r>
  <r>
    <x v="28"/>
    <x v="4"/>
    <x v="0"/>
    <x v="17"/>
    <x v="4"/>
    <n v="0.09"/>
    <x v="47"/>
  </r>
  <r>
    <x v="28"/>
    <x v="4"/>
    <x v="0"/>
    <x v="3"/>
    <x v="4"/>
    <n v="0.03"/>
    <x v="34"/>
  </r>
  <r>
    <x v="28"/>
    <x v="4"/>
    <x v="0"/>
    <x v="15"/>
    <x v="4"/>
    <n v="0.06"/>
    <x v="33"/>
  </r>
  <r>
    <x v="28"/>
    <x v="4"/>
    <x v="1"/>
    <x v="5"/>
    <x v="4"/>
    <n v="0.01"/>
    <x v="56"/>
  </r>
  <r>
    <x v="28"/>
    <x v="4"/>
    <x v="4"/>
    <x v="8"/>
    <x v="4"/>
    <n v="0.03"/>
    <x v="34"/>
  </r>
  <r>
    <x v="28"/>
    <x v="4"/>
    <x v="3"/>
    <x v="5"/>
    <x v="4"/>
    <n v="0.1"/>
    <x v="52"/>
  </r>
  <r>
    <x v="28"/>
    <x v="4"/>
    <x v="3"/>
    <x v="10"/>
    <x v="4"/>
    <n v="0.01"/>
    <x v="56"/>
  </r>
  <r>
    <x v="28"/>
    <x v="4"/>
    <x v="3"/>
    <x v="0"/>
    <x v="4"/>
    <n v="0.06"/>
    <x v="33"/>
  </r>
  <r>
    <x v="28"/>
    <x v="4"/>
    <x v="2"/>
    <x v="16"/>
    <x v="4"/>
    <n v="0.05"/>
    <x v="20"/>
  </r>
  <r>
    <x v="28"/>
    <x v="4"/>
    <x v="2"/>
    <x v="19"/>
    <x v="4"/>
    <n v="0.09"/>
    <x v="47"/>
  </r>
  <r>
    <x v="29"/>
    <x v="0"/>
    <x v="0"/>
    <x v="13"/>
    <x v="0"/>
    <n v="0.03"/>
    <x v="37"/>
  </r>
  <r>
    <x v="29"/>
    <x v="0"/>
    <x v="4"/>
    <x v="11"/>
    <x v="0"/>
    <n v="7.0000000000000007E-2"/>
    <x v="36"/>
  </r>
  <r>
    <x v="29"/>
    <x v="0"/>
    <x v="4"/>
    <x v="2"/>
    <x v="0"/>
    <n v="0.03"/>
    <x v="37"/>
  </r>
  <r>
    <x v="29"/>
    <x v="0"/>
    <x v="4"/>
    <x v="15"/>
    <x v="0"/>
    <n v="0.11"/>
    <x v="1"/>
  </r>
  <r>
    <x v="29"/>
    <x v="0"/>
    <x v="3"/>
    <x v="12"/>
    <x v="0"/>
    <n v="0.01"/>
    <x v="2"/>
  </r>
  <r>
    <x v="29"/>
    <x v="0"/>
    <x v="2"/>
    <x v="3"/>
    <x v="0"/>
    <n v="0.01"/>
    <x v="2"/>
  </r>
  <r>
    <x v="29"/>
    <x v="1"/>
    <x v="1"/>
    <x v="3"/>
    <x v="1"/>
    <n v="0.09"/>
    <x v="25"/>
  </r>
  <r>
    <x v="29"/>
    <x v="1"/>
    <x v="1"/>
    <x v="21"/>
    <x v="1"/>
    <n v="0.11"/>
    <x v="6"/>
  </r>
  <r>
    <x v="29"/>
    <x v="1"/>
    <x v="4"/>
    <x v="3"/>
    <x v="1"/>
    <n v="0.11"/>
    <x v="6"/>
  </r>
  <r>
    <x v="29"/>
    <x v="1"/>
    <x v="3"/>
    <x v="5"/>
    <x v="1"/>
    <n v="0.02"/>
    <x v="5"/>
  </r>
  <r>
    <x v="29"/>
    <x v="1"/>
    <x v="2"/>
    <x v="7"/>
    <x v="1"/>
    <n v="0.05"/>
    <x v="7"/>
  </r>
  <r>
    <x v="29"/>
    <x v="2"/>
    <x v="0"/>
    <x v="5"/>
    <x v="2"/>
    <n v="7.0000000000000007E-2"/>
    <x v="12"/>
  </r>
  <r>
    <x v="29"/>
    <x v="2"/>
    <x v="1"/>
    <x v="7"/>
    <x v="2"/>
    <n v="0.04"/>
    <x v="8"/>
  </r>
  <r>
    <x v="29"/>
    <x v="2"/>
    <x v="4"/>
    <x v="11"/>
    <x v="2"/>
    <n v="0.09"/>
    <x v="26"/>
  </r>
  <r>
    <x v="29"/>
    <x v="2"/>
    <x v="4"/>
    <x v="19"/>
    <x v="2"/>
    <n v="0.04"/>
    <x v="8"/>
  </r>
  <r>
    <x v="29"/>
    <x v="2"/>
    <x v="4"/>
    <x v="19"/>
    <x v="2"/>
    <n v="0.02"/>
    <x v="9"/>
  </r>
  <r>
    <x v="29"/>
    <x v="2"/>
    <x v="3"/>
    <x v="12"/>
    <x v="2"/>
    <n v="0.01"/>
    <x v="11"/>
  </r>
  <r>
    <x v="29"/>
    <x v="2"/>
    <x v="2"/>
    <x v="10"/>
    <x v="2"/>
    <n v="0.06"/>
    <x v="46"/>
  </r>
  <r>
    <x v="29"/>
    <x v="2"/>
    <x v="2"/>
    <x v="10"/>
    <x v="2"/>
    <n v="0.02"/>
    <x v="9"/>
  </r>
  <r>
    <x v="29"/>
    <x v="3"/>
    <x v="1"/>
    <x v="15"/>
    <x v="3"/>
    <n v="0.11"/>
    <x v="28"/>
  </r>
  <r>
    <x v="29"/>
    <x v="4"/>
    <x v="0"/>
    <x v="14"/>
    <x v="4"/>
    <n v="0.05"/>
    <x v="20"/>
  </r>
  <r>
    <x v="29"/>
    <x v="4"/>
    <x v="0"/>
    <x v="15"/>
    <x v="4"/>
    <n v="0.06"/>
    <x v="33"/>
  </r>
  <r>
    <x v="29"/>
    <x v="4"/>
    <x v="1"/>
    <x v="14"/>
    <x v="4"/>
    <n v="0.06"/>
    <x v="33"/>
  </r>
  <r>
    <x v="29"/>
    <x v="4"/>
    <x v="1"/>
    <x v="4"/>
    <x v="4"/>
    <n v="0.09"/>
    <x v="47"/>
  </r>
  <r>
    <x v="29"/>
    <x v="4"/>
    <x v="4"/>
    <x v="8"/>
    <x v="4"/>
    <n v="0.03"/>
    <x v="34"/>
  </r>
  <r>
    <x v="29"/>
    <x v="4"/>
    <x v="4"/>
    <x v="16"/>
    <x v="4"/>
    <n v="0.05"/>
    <x v="20"/>
  </r>
  <r>
    <x v="29"/>
    <x v="4"/>
    <x v="3"/>
    <x v="5"/>
    <x v="4"/>
    <n v="0.1"/>
    <x v="52"/>
  </r>
  <r>
    <x v="29"/>
    <x v="4"/>
    <x v="3"/>
    <x v="12"/>
    <x v="4"/>
    <n v="0.04"/>
    <x v="31"/>
  </r>
  <r>
    <x v="29"/>
    <x v="4"/>
    <x v="3"/>
    <x v="15"/>
    <x v="4"/>
    <n v="0.03"/>
    <x v="34"/>
  </r>
  <r>
    <x v="29"/>
    <x v="4"/>
    <x v="2"/>
    <x v="19"/>
    <x v="4"/>
    <n v="0.09"/>
    <x v="47"/>
  </r>
  <r>
    <x v="29"/>
    <x v="4"/>
    <x v="2"/>
    <x v="12"/>
    <x v="4"/>
    <n v="0.05"/>
    <x v="20"/>
  </r>
  <r>
    <x v="30"/>
    <x v="0"/>
    <x v="0"/>
    <x v="18"/>
    <x v="0"/>
    <n v="0.01"/>
    <x v="2"/>
  </r>
  <r>
    <x v="30"/>
    <x v="0"/>
    <x v="0"/>
    <x v="18"/>
    <x v="0"/>
    <n v="0.04"/>
    <x v="0"/>
  </r>
  <r>
    <x v="30"/>
    <x v="0"/>
    <x v="0"/>
    <x v="20"/>
    <x v="0"/>
    <n v="0.12"/>
    <x v="53"/>
  </r>
  <r>
    <x v="30"/>
    <x v="0"/>
    <x v="4"/>
    <x v="11"/>
    <x v="0"/>
    <n v="0.01"/>
    <x v="2"/>
  </r>
  <r>
    <x v="30"/>
    <x v="0"/>
    <x v="4"/>
    <x v="20"/>
    <x v="0"/>
    <n v="0.01"/>
    <x v="2"/>
  </r>
  <r>
    <x v="30"/>
    <x v="0"/>
    <x v="3"/>
    <x v="7"/>
    <x v="0"/>
    <n v="0.09"/>
    <x v="48"/>
  </r>
  <r>
    <x v="30"/>
    <x v="0"/>
    <x v="2"/>
    <x v="3"/>
    <x v="0"/>
    <n v="0.01"/>
    <x v="2"/>
  </r>
  <r>
    <x v="30"/>
    <x v="0"/>
    <x v="2"/>
    <x v="6"/>
    <x v="0"/>
    <n v="0.08"/>
    <x v="39"/>
  </r>
  <r>
    <x v="30"/>
    <x v="1"/>
    <x v="0"/>
    <x v="21"/>
    <x v="1"/>
    <n v="0.06"/>
    <x v="41"/>
  </r>
  <r>
    <x v="30"/>
    <x v="1"/>
    <x v="1"/>
    <x v="5"/>
    <x v="1"/>
    <n v="0.08"/>
    <x v="24"/>
  </r>
  <r>
    <x v="30"/>
    <x v="1"/>
    <x v="1"/>
    <x v="5"/>
    <x v="1"/>
    <n v="0.01"/>
    <x v="3"/>
  </r>
  <r>
    <x v="30"/>
    <x v="1"/>
    <x v="1"/>
    <x v="13"/>
    <x v="1"/>
    <n v="0.11"/>
    <x v="6"/>
  </r>
  <r>
    <x v="30"/>
    <x v="1"/>
    <x v="4"/>
    <x v="2"/>
    <x v="1"/>
    <n v="0.03"/>
    <x v="42"/>
  </r>
  <r>
    <x v="30"/>
    <x v="1"/>
    <x v="3"/>
    <x v="4"/>
    <x v="1"/>
    <n v="0.03"/>
    <x v="42"/>
  </r>
  <r>
    <x v="30"/>
    <x v="1"/>
    <x v="2"/>
    <x v="6"/>
    <x v="1"/>
    <n v="0.11"/>
    <x v="6"/>
  </r>
  <r>
    <x v="30"/>
    <x v="2"/>
    <x v="0"/>
    <x v="21"/>
    <x v="2"/>
    <n v="0.02"/>
    <x v="9"/>
  </r>
  <r>
    <x v="30"/>
    <x v="2"/>
    <x v="1"/>
    <x v="20"/>
    <x v="2"/>
    <n v="0.11"/>
    <x v="45"/>
  </r>
  <r>
    <x v="30"/>
    <x v="2"/>
    <x v="4"/>
    <x v="18"/>
    <x v="2"/>
    <n v="0.08"/>
    <x v="13"/>
  </r>
  <r>
    <x v="30"/>
    <x v="2"/>
    <x v="3"/>
    <x v="11"/>
    <x v="2"/>
    <n v="0.01"/>
    <x v="11"/>
  </r>
  <r>
    <x v="30"/>
    <x v="2"/>
    <x v="2"/>
    <x v="13"/>
    <x v="2"/>
    <n v="0.11"/>
    <x v="45"/>
  </r>
  <r>
    <x v="30"/>
    <x v="3"/>
    <x v="0"/>
    <x v="5"/>
    <x v="3"/>
    <n v="0.05"/>
    <x v="17"/>
  </r>
  <r>
    <x v="30"/>
    <x v="3"/>
    <x v="0"/>
    <x v="10"/>
    <x v="3"/>
    <n v="0.02"/>
    <x v="14"/>
  </r>
  <r>
    <x v="30"/>
    <x v="3"/>
    <x v="0"/>
    <x v="12"/>
    <x v="3"/>
    <n v="0.1"/>
    <x v="51"/>
  </r>
  <r>
    <x v="30"/>
    <x v="3"/>
    <x v="1"/>
    <x v="17"/>
    <x v="3"/>
    <n v="0.02"/>
    <x v="14"/>
  </r>
  <r>
    <x v="30"/>
    <x v="3"/>
    <x v="4"/>
    <x v="0"/>
    <x v="3"/>
    <n v="0.06"/>
    <x v="16"/>
  </r>
  <r>
    <x v="30"/>
    <x v="3"/>
    <x v="3"/>
    <x v="14"/>
    <x v="3"/>
    <n v="0.1"/>
    <x v="51"/>
  </r>
  <r>
    <x v="30"/>
    <x v="3"/>
    <x v="3"/>
    <x v="12"/>
    <x v="3"/>
    <n v="0.04"/>
    <x v="29"/>
  </r>
  <r>
    <x v="30"/>
    <x v="3"/>
    <x v="2"/>
    <x v="17"/>
    <x v="3"/>
    <n v="0.11"/>
    <x v="28"/>
  </r>
  <r>
    <x v="30"/>
    <x v="4"/>
    <x v="0"/>
    <x v="5"/>
    <x v="4"/>
    <n v="7.0000000000000007E-2"/>
    <x v="19"/>
  </r>
  <r>
    <x v="30"/>
    <x v="4"/>
    <x v="0"/>
    <x v="10"/>
    <x v="4"/>
    <n v="0.06"/>
    <x v="33"/>
  </r>
  <r>
    <x v="30"/>
    <x v="4"/>
    <x v="0"/>
    <x v="17"/>
    <x v="4"/>
    <n v="0.09"/>
    <x v="47"/>
  </r>
  <r>
    <x v="30"/>
    <x v="4"/>
    <x v="0"/>
    <x v="3"/>
    <x v="4"/>
    <n v="0.03"/>
    <x v="34"/>
  </r>
  <r>
    <x v="30"/>
    <x v="4"/>
    <x v="0"/>
    <x v="0"/>
    <x v="4"/>
    <n v="0.06"/>
    <x v="33"/>
  </r>
  <r>
    <x v="30"/>
    <x v="4"/>
    <x v="1"/>
    <x v="14"/>
    <x v="4"/>
    <n v="0.06"/>
    <x v="33"/>
  </r>
  <r>
    <x v="30"/>
    <x v="4"/>
    <x v="1"/>
    <x v="4"/>
    <x v="4"/>
    <n v="0.09"/>
    <x v="47"/>
  </r>
  <r>
    <x v="30"/>
    <x v="4"/>
    <x v="1"/>
    <x v="20"/>
    <x v="4"/>
    <n v="0.06"/>
    <x v="33"/>
  </r>
  <r>
    <x v="30"/>
    <x v="4"/>
    <x v="1"/>
    <x v="0"/>
    <x v="4"/>
    <n v="0.08"/>
    <x v="59"/>
  </r>
  <r>
    <x v="30"/>
    <x v="4"/>
    <x v="4"/>
    <x v="11"/>
    <x v="4"/>
    <n v="0.06"/>
    <x v="33"/>
  </r>
  <r>
    <x v="30"/>
    <x v="4"/>
    <x v="4"/>
    <x v="16"/>
    <x v="4"/>
    <n v="0.05"/>
    <x v="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1815E0-67EE-4CA6-8953-74D995A5EAB2}" name="PivotTable1" cacheId="1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0">
  <location ref="A3:G10" firstHeaderRow="1" firstDataRow="2" firstDataCol="1"/>
  <pivotFields count="7">
    <pivotField numFmtId="14" showAll="0">
      <items count="32">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axis="axisRow" showAll="0">
      <items count="6">
        <item x="0"/>
        <item x="1"/>
        <item x="2"/>
        <item x="3"/>
        <item x="4"/>
        <item t="default"/>
      </items>
    </pivotField>
    <pivotField axis="axisCol" showAll="0">
      <items count="6">
        <item x="2"/>
        <item x="3"/>
        <item x="4"/>
        <item x="1"/>
        <item x="0"/>
        <item t="default"/>
      </items>
    </pivotField>
    <pivotField dataField="1" showAll="0"/>
    <pivotField numFmtId="164" showAll="0"/>
    <pivotField numFmtId="10" showAll="0"/>
    <pivotField numFmtId="164" showAll="0">
      <items count="61">
        <item x="2"/>
        <item x="49"/>
        <item x="37"/>
        <item x="0"/>
        <item x="22"/>
        <item x="38"/>
        <item x="36"/>
        <item x="39"/>
        <item x="48"/>
        <item x="58"/>
        <item x="1"/>
        <item x="53"/>
        <item x="56"/>
        <item x="21"/>
        <item x="34"/>
        <item x="31"/>
        <item x="20"/>
        <item x="33"/>
        <item x="19"/>
        <item x="59"/>
        <item x="47"/>
        <item x="52"/>
        <item x="35"/>
        <item x="32"/>
        <item x="11"/>
        <item x="9"/>
        <item x="10"/>
        <item x="8"/>
        <item x="43"/>
        <item x="46"/>
        <item x="12"/>
        <item x="13"/>
        <item x="26"/>
        <item x="50"/>
        <item x="45"/>
        <item x="44"/>
        <item x="57"/>
        <item x="14"/>
        <item x="27"/>
        <item x="29"/>
        <item x="17"/>
        <item x="16"/>
        <item x="30"/>
        <item x="18"/>
        <item x="15"/>
        <item x="51"/>
        <item x="28"/>
        <item x="55"/>
        <item x="3"/>
        <item x="5"/>
        <item x="42"/>
        <item x="54"/>
        <item x="7"/>
        <item x="41"/>
        <item x="23"/>
        <item x="24"/>
        <item x="25"/>
        <item x="4"/>
        <item x="6"/>
        <item x="40"/>
        <item t="default"/>
      </items>
    </pivotField>
  </pivotFields>
  <rowFields count="1">
    <field x="1"/>
  </rowFields>
  <rowItems count="6">
    <i>
      <x/>
    </i>
    <i>
      <x v="1"/>
    </i>
    <i>
      <x v="2"/>
    </i>
    <i>
      <x v="3"/>
    </i>
    <i>
      <x v="4"/>
    </i>
    <i t="grand">
      <x/>
    </i>
  </rowItems>
  <colFields count="1">
    <field x="2"/>
  </colFields>
  <colItems count="6">
    <i>
      <x/>
    </i>
    <i>
      <x v="1"/>
    </i>
    <i>
      <x v="2"/>
    </i>
    <i>
      <x v="3"/>
    </i>
    <i>
      <x v="4"/>
    </i>
    <i t="grand">
      <x/>
    </i>
  </colItems>
  <dataFields count="1">
    <dataField name="Sum of Quantity" fld="3" baseField="0" baseItem="0"/>
  </dataFields>
  <chartFormats count="5">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2"/>
          </reference>
        </references>
      </pivotArea>
    </chartFormat>
    <chartFormat chart="3" format="5" series="1">
      <pivotArea type="data" outline="0" fieldPosition="0">
        <references count="2">
          <reference field="4294967294" count="1" selected="0">
            <x v="0"/>
          </reference>
          <reference field="2" count="1" selected="0">
            <x v="3"/>
          </reference>
        </references>
      </pivotArea>
    </chartFormat>
    <chartFormat chart="3" format="6" series="1">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04C192-5CEF-4962-A638-A43405668F9E}" name="PivotTable4" cacheId="1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3:B35" firstHeaderRow="1" firstDataRow="1" firstDataCol="1"/>
  <pivotFields count="7">
    <pivotField axis="axisRow" numFmtId="14" showAll="0">
      <items count="32">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6">
        <item x="0"/>
        <item x="1"/>
        <item x="2"/>
        <item x="3"/>
        <item x="4"/>
        <item t="default"/>
      </items>
    </pivotField>
    <pivotField showAll="0">
      <items count="6">
        <item x="2"/>
        <item x="3"/>
        <item x="4"/>
        <item x="1"/>
        <item x="0"/>
        <item t="default"/>
      </items>
    </pivotField>
    <pivotField showAll="0"/>
    <pivotField dataField="1" numFmtId="164" showAll="0">
      <items count="6">
        <item x="0"/>
        <item x="4"/>
        <item x="2"/>
        <item x="3"/>
        <item x="1"/>
        <item t="default"/>
      </items>
    </pivotField>
    <pivotField numFmtId="10" showAll="0"/>
    <pivotField numFmtId="164" showAll="0">
      <items count="61">
        <item x="2"/>
        <item x="49"/>
        <item x="37"/>
        <item x="0"/>
        <item x="22"/>
        <item x="38"/>
        <item x="36"/>
        <item x="39"/>
        <item x="48"/>
        <item x="58"/>
        <item x="1"/>
        <item x="53"/>
        <item x="56"/>
        <item x="21"/>
        <item x="34"/>
        <item x="31"/>
        <item x="20"/>
        <item x="33"/>
        <item x="19"/>
        <item x="59"/>
        <item x="47"/>
        <item x="52"/>
        <item x="35"/>
        <item x="32"/>
        <item x="11"/>
        <item x="9"/>
        <item x="10"/>
        <item x="8"/>
        <item x="43"/>
        <item x="46"/>
        <item x="12"/>
        <item x="13"/>
        <item x="26"/>
        <item x="50"/>
        <item x="45"/>
        <item x="44"/>
        <item x="57"/>
        <item x="14"/>
        <item x="27"/>
        <item x="29"/>
        <item x="17"/>
        <item x="16"/>
        <item x="30"/>
        <item x="18"/>
        <item x="15"/>
        <item x="51"/>
        <item x="28"/>
        <item x="55"/>
        <item x="3"/>
        <item x="5"/>
        <item x="42"/>
        <item x="54"/>
        <item x="7"/>
        <item x="41"/>
        <item x="23"/>
        <item x="24"/>
        <item x="25"/>
        <item x="4"/>
        <item x="6"/>
        <item x="40"/>
        <item t="default"/>
      </items>
    </pivotField>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Price" fld="4" baseField="0" baseItem="0" numFmtId="165"/>
  </dataFields>
  <formats count="1">
    <format dxfId="9">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8D0997-50F0-4B74-A734-7F976E34D648}" name="PivotTable2" cacheId="1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7">
  <location ref="A3:G10" firstHeaderRow="1" firstDataRow="2" firstDataCol="1"/>
  <pivotFields count="7">
    <pivotField numFmtId="14" showAll="0">
      <items count="32">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axis="axisCol" showAll="0">
      <items count="6">
        <item x="0"/>
        <item x="1"/>
        <item x="2"/>
        <item x="3"/>
        <item x="4"/>
        <item t="default"/>
      </items>
    </pivotField>
    <pivotField axis="axisRow" showAll="0">
      <items count="6">
        <item x="2"/>
        <item x="3"/>
        <item x="4"/>
        <item x="1"/>
        <item x="0"/>
        <item t="default"/>
      </items>
    </pivotField>
    <pivotField dataField="1" showAll="0"/>
    <pivotField numFmtId="164" showAll="0">
      <items count="6">
        <item x="0"/>
        <item x="4"/>
        <item x="2"/>
        <item x="3"/>
        <item x="1"/>
        <item t="default"/>
      </items>
    </pivotField>
    <pivotField numFmtId="10" showAll="0"/>
    <pivotField numFmtId="164" showAll="0">
      <items count="61">
        <item x="2"/>
        <item x="49"/>
        <item x="37"/>
        <item x="0"/>
        <item x="22"/>
        <item x="38"/>
        <item x="36"/>
        <item x="39"/>
        <item x="48"/>
        <item x="58"/>
        <item x="1"/>
        <item x="53"/>
        <item x="56"/>
        <item x="21"/>
        <item x="34"/>
        <item x="31"/>
        <item x="20"/>
        <item x="33"/>
        <item x="19"/>
        <item x="59"/>
        <item x="47"/>
        <item x="52"/>
        <item x="35"/>
        <item x="32"/>
        <item x="11"/>
        <item x="9"/>
        <item x="10"/>
        <item x="8"/>
        <item x="43"/>
        <item x="46"/>
        <item x="12"/>
        <item x="13"/>
        <item x="26"/>
        <item x="50"/>
        <item x="45"/>
        <item x="44"/>
        <item x="57"/>
        <item x="14"/>
        <item x="27"/>
        <item x="29"/>
        <item x="17"/>
        <item x="16"/>
        <item x="30"/>
        <item x="18"/>
        <item x="15"/>
        <item x="51"/>
        <item x="28"/>
        <item x="55"/>
        <item x="3"/>
        <item x="5"/>
        <item x="42"/>
        <item x="54"/>
        <item x="7"/>
        <item x="41"/>
        <item x="23"/>
        <item x="24"/>
        <item x="25"/>
        <item x="4"/>
        <item x="6"/>
        <item x="40"/>
        <item t="default"/>
      </items>
    </pivotField>
  </pivotFields>
  <rowFields count="1">
    <field x="2"/>
  </rowFields>
  <rowItems count="6">
    <i>
      <x/>
    </i>
    <i>
      <x v="1"/>
    </i>
    <i>
      <x v="2"/>
    </i>
    <i>
      <x v="3"/>
    </i>
    <i>
      <x v="4"/>
    </i>
    <i t="grand">
      <x/>
    </i>
  </rowItems>
  <colFields count="1">
    <field x="1"/>
  </colFields>
  <colItems count="6">
    <i>
      <x/>
    </i>
    <i>
      <x v="1"/>
    </i>
    <i>
      <x v="2"/>
    </i>
    <i>
      <x v="3"/>
    </i>
    <i>
      <x v="4"/>
    </i>
    <i t="grand">
      <x/>
    </i>
  </colItems>
  <dataFields count="1">
    <dataField name="Sum of Quantity" fld="3" baseField="0" baseItem="0"/>
  </dataFields>
  <chartFormats count="9">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2"/>
          </reference>
        </references>
      </pivotArea>
    </chartFormat>
    <chartFormat chart="3" format="5" series="1">
      <pivotArea type="data" outline="0" fieldPosition="0">
        <references count="2">
          <reference field="4294967294" count="1" selected="0">
            <x v="0"/>
          </reference>
          <reference field="2" count="1" selected="0">
            <x v="3"/>
          </reference>
        </references>
      </pivotArea>
    </chartFormat>
    <chartFormat chart="3" format="6" series="1">
      <pivotArea type="data" outline="0" fieldPosition="0">
        <references count="2">
          <reference field="4294967294" count="1" selected="0">
            <x v="0"/>
          </reference>
          <reference field="2" count="1" selected="0">
            <x v="4"/>
          </reference>
        </references>
      </pivotArea>
    </chartFormat>
    <chartFormat chart="3" format="11" series="1">
      <pivotArea type="data" outline="0" fieldPosition="0">
        <references count="2">
          <reference field="4294967294" count="1" selected="0">
            <x v="0"/>
          </reference>
          <reference field="1" count="1" selected="0">
            <x v="1"/>
          </reference>
        </references>
      </pivotArea>
    </chartFormat>
    <chartFormat chart="3" format="12" series="1">
      <pivotArea type="data" outline="0" fieldPosition="0">
        <references count="2">
          <reference field="4294967294" count="1" selected="0">
            <x v="0"/>
          </reference>
          <reference field="1" count="1" selected="0">
            <x v="2"/>
          </reference>
        </references>
      </pivotArea>
    </chartFormat>
    <chartFormat chart="3" format="13" series="1">
      <pivotArea type="data" outline="0" fieldPosition="0">
        <references count="2">
          <reference field="4294967294" count="1" selected="0">
            <x v="0"/>
          </reference>
          <reference field="1" count="1" selected="0">
            <x v="3"/>
          </reference>
        </references>
      </pivotArea>
    </chartFormat>
    <chartFormat chart="3"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F77007D-116C-4A1B-9E71-CAF269FDA86E}" name="PivotTable5" cacheId="1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location ref="A3:B9" firstHeaderRow="1" firstDataRow="1" firstDataCol="1"/>
  <pivotFields count="7">
    <pivotField numFmtId="14" showAll="0">
      <items count="32">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axis="axisRow" showAll="0">
      <items count="6">
        <item x="0"/>
        <item x="1"/>
        <item x="2"/>
        <item x="3"/>
        <item x="4"/>
        <item t="default"/>
      </items>
    </pivotField>
    <pivotField showAll="0">
      <items count="6">
        <item x="2"/>
        <item x="3"/>
        <item x="4"/>
        <item x="1"/>
        <item x="0"/>
        <item t="default"/>
      </items>
    </pivotField>
    <pivotField showAll="0">
      <items count="23">
        <item x="8"/>
        <item x="9"/>
        <item x="14"/>
        <item x="1"/>
        <item x="11"/>
        <item x="5"/>
        <item x="4"/>
        <item x="10"/>
        <item x="18"/>
        <item x="16"/>
        <item x="2"/>
        <item x="17"/>
        <item x="20"/>
        <item x="3"/>
        <item x="19"/>
        <item x="6"/>
        <item x="0"/>
        <item x="21"/>
        <item x="12"/>
        <item x="7"/>
        <item x="13"/>
        <item x="15"/>
        <item t="default"/>
      </items>
    </pivotField>
    <pivotField numFmtId="164" showAll="0">
      <items count="6">
        <item x="0"/>
        <item x="4"/>
        <item x="2"/>
        <item x="3"/>
        <item x="1"/>
        <item t="default"/>
      </items>
    </pivotField>
    <pivotField dataField="1" numFmtId="10" showAll="0"/>
    <pivotField numFmtId="164" showAll="0">
      <items count="61">
        <item x="2"/>
        <item x="49"/>
        <item x="37"/>
        <item x="0"/>
        <item x="22"/>
        <item x="38"/>
        <item x="36"/>
        <item x="39"/>
        <item x="48"/>
        <item x="58"/>
        <item x="1"/>
        <item x="53"/>
        <item x="56"/>
        <item x="21"/>
        <item x="34"/>
        <item x="31"/>
        <item x="20"/>
        <item x="33"/>
        <item x="19"/>
        <item x="59"/>
        <item x="47"/>
        <item x="52"/>
        <item x="35"/>
        <item x="32"/>
        <item x="11"/>
        <item x="9"/>
        <item x="10"/>
        <item x="8"/>
        <item x="43"/>
        <item x="46"/>
        <item x="12"/>
        <item x="13"/>
        <item x="26"/>
        <item x="50"/>
        <item x="45"/>
        <item x="44"/>
        <item x="57"/>
        <item x="14"/>
        <item x="27"/>
        <item x="29"/>
        <item x="17"/>
        <item x="16"/>
        <item x="30"/>
        <item x="18"/>
        <item x="15"/>
        <item x="51"/>
        <item x="28"/>
        <item x="55"/>
        <item x="3"/>
        <item x="5"/>
        <item x="42"/>
        <item x="54"/>
        <item x="7"/>
        <item x="41"/>
        <item x="23"/>
        <item x="24"/>
        <item x="25"/>
        <item x="4"/>
        <item x="6"/>
        <item x="40"/>
        <item t="default"/>
      </items>
    </pivotField>
  </pivotFields>
  <rowFields count="1">
    <field x="1"/>
  </rowFields>
  <rowItems count="6">
    <i>
      <x/>
    </i>
    <i>
      <x v="1"/>
    </i>
    <i>
      <x v="2"/>
    </i>
    <i>
      <x v="3"/>
    </i>
    <i>
      <x v="4"/>
    </i>
    <i t="grand">
      <x/>
    </i>
  </rowItems>
  <colItems count="1">
    <i/>
  </colItems>
  <dataFields count="1">
    <dataField name="Sum of Commission" fld="5" baseField="0" baseItem="0"/>
  </dataField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AC34BC4-D486-4A3B-B3D5-3BA0AECF3C08}" name="PivotTable4" cacheId="1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A3:B35" firstHeaderRow="1" firstDataRow="1" firstDataCol="1"/>
  <pivotFields count="7">
    <pivotField axis="axisRow" numFmtId="14" showAll="0">
      <items count="32">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6">
        <item x="0"/>
        <item x="1"/>
        <item x="2"/>
        <item x="3"/>
        <item x="4"/>
        <item t="default"/>
      </items>
    </pivotField>
    <pivotField showAll="0">
      <items count="6">
        <item x="2"/>
        <item x="3"/>
        <item x="4"/>
        <item x="1"/>
        <item x="0"/>
        <item t="default"/>
      </items>
    </pivotField>
    <pivotField dataField="1" showAll="0"/>
    <pivotField numFmtId="164" showAll="0"/>
    <pivotField numFmtId="10" showAll="0"/>
    <pivotField numFmtId="164" showAll="0">
      <items count="61">
        <item x="2"/>
        <item x="49"/>
        <item x="37"/>
        <item x="0"/>
        <item x="22"/>
        <item x="38"/>
        <item x="36"/>
        <item x="39"/>
        <item x="48"/>
        <item x="58"/>
        <item x="1"/>
        <item x="53"/>
        <item x="56"/>
        <item x="21"/>
        <item x="34"/>
        <item x="31"/>
        <item x="20"/>
        <item x="33"/>
        <item x="19"/>
        <item x="59"/>
        <item x="47"/>
        <item x="52"/>
        <item x="35"/>
        <item x="32"/>
        <item x="11"/>
        <item x="9"/>
        <item x="10"/>
        <item x="8"/>
        <item x="43"/>
        <item x="46"/>
        <item x="12"/>
        <item x="13"/>
        <item x="26"/>
        <item x="50"/>
        <item x="45"/>
        <item x="44"/>
        <item x="57"/>
        <item x="14"/>
        <item x="27"/>
        <item x="29"/>
        <item x="17"/>
        <item x="16"/>
        <item x="30"/>
        <item x="18"/>
        <item x="15"/>
        <item x="51"/>
        <item x="28"/>
        <item x="55"/>
        <item x="3"/>
        <item x="5"/>
        <item x="42"/>
        <item x="54"/>
        <item x="7"/>
        <item x="41"/>
        <item x="23"/>
        <item x="24"/>
        <item x="25"/>
        <item x="4"/>
        <item x="6"/>
        <item x="40"/>
        <item t="default"/>
      </items>
    </pivotField>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Quantity" fld="3" baseField="0" baseItem="0"/>
  </dataFields>
  <chartFormats count="1">
    <chartFormat chart="2"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B0122A1-A505-4115-AD19-D155C1E0728C}" name="PivotTable6" cacheId="1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G10" firstHeaderRow="1" firstDataRow="2" firstDataCol="1"/>
  <pivotFields count="7">
    <pivotField numFmtId="14" showAll="0">
      <items count="32">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axis="axisRow" showAll="0">
      <items count="6">
        <item x="0"/>
        <item x="1"/>
        <item x="2"/>
        <item x="3"/>
        <item x="4"/>
        <item t="default"/>
      </items>
    </pivotField>
    <pivotField axis="axisCol" showAll="0">
      <items count="6">
        <item x="2"/>
        <item x="3"/>
        <item x="4"/>
        <item x="1"/>
        <item x="0"/>
        <item t="default"/>
      </items>
    </pivotField>
    <pivotField showAll="0"/>
    <pivotField numFmtId="164" showAll="0"/>
    <pivotField numFmtId="10" showAll="0"/>
    <pivotField dataField="1" numFmtId="164" showAll="0">
      <items count="61">
        <item x="2"/>
        <item x="49"/>
        <item x="37"/>
        <item x="0"/>
        <item x="22"/>
        <item x="38"/>
        <item x="36"/>
        <item x="39"/>
        <item x="48"/>
        <item x="58"/>
        <item x="1"/>
        <item x="53"/>
        <item x="56"/>
        <item x="21"/>
        <item x="34"/>
        <item x="31"/>
        <item x="20"/>
        <item x="33"/>
        <item x="19"/>
        <item x="59"/>
        <item x="47"/>
        <item x="52"/>
        <item x="35"/>
        <item x="32"/>
        <item x="11"/>
        <item x="9"/>
        <item x="10"/>
        <item x="8"/>
        <item x="43"/>
        <item x="46"/>
        <item x="12"/>
        <item x="13"/>
        <item x="26"/>
        <item x="50"/>
        <item x="45"/>
        <item x="44"/>
        <item x="57"/>
        <item x="14"/>
        <item x="27"/>
        <item x="29"/>
        <item x="17"/>
        <item x="16"/>
        <item x="30"/>
        <item x="18"/>
        <item x="15"/>
        <item x="51"/>
        <item x="28"/>
        <item x="55"/>
        <item x="3"/>
        <item x="5"/>
        <item x="42"/>
        <item x="54"/>
        <item x="7"/>
        <item x="41"/>
        <item x="23"/>
        <item x="24"/>
        <item x="25"/>
        <item x="4"/>
        <item x="6"/>
        <item x="40"/>
        <item t="default"/>
      </items>
    </pivotField>
  </pivotFields>
  <rowFields count="1">
    <field x="1"/>
  </rowFields>
  <rowItems count="6">
    <i>
      <x/>
    </i>
    <i>
      <x v="1"/>
    </i>
    <i>
      <x v="2"/>
    </i>
    <i>
      <x v="3"/>
    </i>
    <i>
      <x v="4"/>
    </i>
    <i t="grand">
      <x/>
    </i>
  </rowItems>
  <colFields count="1">
    <field x="2"/>
  </colFields>
  <colItems count="6">
    <i>
      <x/>
    </i>
    <i>
      <x v="1"/>
    </i>
    <i>
      <x v="2"/>
    </i>
    <i>
      <x v="3"/>
    </i>
    <i>
      <x v="4"/>
    </i>
    <i t="grand">
      <x/>
    </i>
  </colItems>
  <dataFields count="1">
    <dataField name="Sum of Price+Commision" fld="6" baseField="0" baseItem="0"/>
  </dataFields>
  <chartFormats count="5">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2"/>
          </reference>
        </references>
      </pivotArea>
    </chartFormat>
    <chartFormat chart="3" format="5" series="1">
      <pivotArea type="data" outline="0" fieldPosition="0">
        <references count="2">
          <reference field="4294967294" count="1" selected="0">
            <x v="0"/>
          </reference>
          <reference field="2" count="1" selected="0">
            <x v="3"/>
          </reference>
        </references>
      </pivotArea>
    </chartFormat>
    <chartFormat chart="3" format="6" series="1">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A56F50E4-3E5F-4A61-A7E4-9FB2B7CA2580}" autoFormatId="16" applyNumberFormats="0" applyBorderFormats="0" applyFontFormats="0" applyPatternFormats="0" applyAlignmentFormats="0" applyWidthHeightFormats="0">
  <queryTableRefresh nextId="9" unboundColumnsRight="1">
    <queryTableFields count="7">
      <queryTableField id="2" name="Date" tableColumnId="2"/>
      <queryTableField id="3" name="Item" tableColumnId="3"/>
      <queryTableField id="4" name="Sales Rep" tableColumnId="4"/>
      <queryTableField id="5" name="Quantity" tableColumnId="5"/>
      <queryTableField id="6" name="Price" tableColumnId="6"/>
      <queryTableField id="7" name="Commission" tableColumnId="7"/>
      <queryTableField id="8" dataBound="0" tableColumnId="1"/>
    </queryTableFields>
    <queryTableDeletedFields count="1">
      <deletedField name="Source.Name"/>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67ABCDC1-387B-49CB-8813-863884DA3D0B}" sourceName="Item">
  <pivotTables>
    <pivotTable tabId="22" name="PivotTable6"/>
    <pivotTable tabId="18" name="PivotTable1"/>
    <pivotTable tabId="19" name="PivotTable2"/>
    <pivotTable tabId="17" name="PivotTable4"/>
    <pivotTable tabId="20" name="PivotTable4"/>
    <pivotTable tabId="21" name="PivotTable5"/>
  </pivotTables>
  <data>
    <tabular pivotCacheId="2025827304">
      <items count="5">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1" xr10:uid="{6215C3F7-1BDF-4B3E-BEC2-7733741F7A7B}" sourceName="Sales Rep">
  <pivotTables>
    <pivotTable tabId="22" name="PivotTable6"/>
    <pivotTable tabId="18" name="PivotTable1"/>
    <pivotTable tabId="19" name="PivotTable2"/>
    <pivotTable tabId="17" name="PivotTable4"/>
    <pivotTable tabId="20" name="PivotTable4"/>
    <pivotTable tabId="21" name="PivotTable5"/>
  </pivotTables>
  <data>
    <tabular pivotCacheId="2025827304">
      <items count="5">
        <i x="2" s="1"/>
        <i x="3" s="1"/>
        <i x="4"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_Commision1" xr10:uid="{86B54996-68BC-401F-89D7-0639FA0CECB5}" sourceName="Price+Commision">
  <pivotTables>
    <pivotTable tabId="22" name="PivotTable6"/>
    <pivotTable tabId="18" name="PivotTable1"/>
    <pivotTable tabId="19" name="PivotTable2"/>
    <pivotTable tabId="17" name="PivotTable4"/>
    <pivotTable tabId="20" name="PivotTable4"/>
    <pivotTable tabId="21" name="PivotTable5"/>
  </pivotTables>
  <data>
    <tabular pivotCacheId="2025827304">
      <items count="60">
        <i x="2" s="1"/>
        <i x="49" s="1"/>
        <i x="37" s="1"/>
        <i x="0" s="1"/>
        <i x="22" s="1"/>
        <i x="38" s="1"/>
        <i x="36" s="1"/>
        <i x="39" s="1"/>
        <i x="48" s="1"/>
        <i x="58" s="1"/>
        <i x="1" s="1"/>
        <i x="53" s="1"/>
        <i x="56" s="1"/>
        <i x="21" s="1"/>
        <i x="34" s="1"/>
        <i x="31" s="1"/>
        <i x="20" s="1"/>
        <i x="33" s="1"/>
        <i x="19" s="1"/>
        <i x="59" s="1"/>
        <i x="47" s="1"/>
        <i x="52" s="1"/>
        <i x="35" s="1"/>
        <i x="32" s="1"/>
        <i x="11" s="1"/>
        <i x="9" s="1"/>
        <i x="10" s="1"/>
        <i x="8" s="1"/>
        <i x="43" s="1"/>
        <i x="46" s="1"/>
        <i x="12" s="1"/>
        <i x="13" s="1"/>
        <i x="26" s="1"/>
        <i x="50" s="1"/>
        <i x="45" s="1"/>
        <i x="44" s="1"/>
        <i x="57" s="1"/>
        <i x="14" s="1"/>
        <i x="27" s="1"/>
        <i x="29" s="1"/>
        <i x="17" s="1"/>
        <i x="16" s="1"/>
        <i x="30" s="1"/>
        <i x="18" s="1"/>
        <i x="15" s="1"/>
        <i x="51" s="1"/>
        <i x="28" s="1"/>
        <i x="55" s="1"/>
        <i x="3" s="1"/>
        <i x="5" s="1"/>
        <i x="42" s="1"/>
        <i x="54" s="1"/>
        <i x="7" s="1"/>
        <i x="41" s="1"/>
        <i x="23" s="1"/>
        <i x="24" s="1"/>
        <i x="25" s="1"/>
        <i x="4" s="1"/>
        <i x="6" s="1"/>
        <i x="4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361B3CA7-447D-4D0E-9A0A-16115AC4ED83}" sourceName="Date">
  <extLst>
    <x:ext xmlns:x15="http://schemas.microsoft.com/office/spreadsheetml/2010/11/main" uri="{2F2917AC-EB37-4324-AD4E-5DD8C200BD13}">
      <x15:tableSlicerCache tableId="1" column="2"/>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21682BC1-5F84-4099-BA7B-A76BDB726E52}" sourceName="Sales Rep">
  <extLst>
    <x:ext xmlns:x15="http://schemas.microsoft.com/office/spreadsheetml/2010/11/main" uri="{2F2917AC-EB37-4324-AD4E-5DD8C200BD13}">
      <x15:tableSlicerCache tableId="1" column="4"/>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ntity" xr10:uid="{80BD6004-5C5B-4809-9B7F-E9116B905E46}" sourceName="Quantity">
  <extLst>
    <x:ext xmlns:x15="http://schemas.microsoft.com/office/spreadsheetml/2010/11/main" uri="{2F2917AC-EB37-4324-AD4E-5DD8C200BD13}">
      <x15:tableSlicerCache tableId="1" column="5"/>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 xr10:uid="{D487D3DF-AD4A-44CC-A852-E8B9B4BEBDFA}" sourceName="Price">
  <extLst>
    <x:ext xmlns:x15="http://schemas.microsoft.com/office/spreadsheetml/2010/11/main" uri="{2F2917AC-EB37-4324-AD4E-5DD8C200BD13}">
      <x15:tableSlicerCache tableId="1" column="6"/>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ission" xr10:uid="{75A7EDCD-5DDE-4F47-A1AC-085D56C93C12}" sourceName="Commission">
  <extLst>
    <x:ext xmlns:x15="http://schemas.microsoft.com/office/spreadsheetml/2010/11/main" uri="{2F2917AC-EB37-4324-AD4E-5DD8C200BD13}">
      <x15:tableSlicerCache tableId="1" column="7"/>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_Commision" xr10:uid="{BFD14946-5167-46B1-A4B9-1AE72DD0580C}" sourceName="Price+Commision">
  <extLst>
    <x:ext xmlns:x15="http://schemas.microsoft.com/office/spreadsheetml/2010/11/main" uri="{2F2917AC-EB37-4324-AD4E-5DD8C200BD13}">
      <x15:tableSlicerCache tableId="1"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xr10:uid="{06F49487-71E7-4B07-B846-4E6CC6A5390D}" cache="Slicer_Item" caption="Item" rowHeight="241300"/>
  <slicer name="Sales Rep 1" xr10:uid="{1FA8C153-9145-48B8-9F7D-238A31E8116F}" cache="Slicer_Sales_Rep1" caption="Sales Rep" rowHeight="241300"/>
  <slicer name="Price+Commision 1" xr10:uid="{A3015A39-6743-41A6-A06D-331279C255E9}" cache="Slicer_Price_Commision1" caption="Price+Commis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7E6ACEBB-2DF5-40C0-B8CB-47EAD7F60E4F}" cache="Slicer_Date" caption="Date" rowHeight="241300"/>
  <slicer name="Sales Rep" xr10:uid="{348C0FB4-4360-4A2E-A524-845E9913FA14}" cache="Slicer_Sales_Rep" caption="Sales Rep" rowHeight="241300"/>
  <slicer name="Quantity" xr10:uid="{C140A40F-EDBF-4935-BCF6-D5BA134485E2}" cache="Slicer_Quantity" caption="Quantity" rowHeight="241300"/>
  <slicer name="Price" xr10:uid="{26824457-3CA4-4DE8-8B07-8E7D4643190F}" cache="Slicer_Price" caption="Price" rowHeight="241300"/>
  <slicer name="Commission" xr10:uid="{7606A55F-7DDB-4039-9344-53BABA460E18}" cache="Slicer_Commission" caption="Commission" rowHeight="241300"/>
  <slicer name="Price+Commision" xr10:uid="{A31ADE70-381A-4440-B322-761F39472016}" cache="Slicer_Price_Commision" caption="Price+Commision" startItem="3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C924A56-3B28-4891-A6BA-49DC20680C81}" name="Task_E6_EXAM_FILES" displayName="Task_E6_EXAM_FILES" ref="A1:G1238" tableType="queryTable" totalsRowShown="0">
  <autoFilter ref="A1:G1238" xr:uid="{4C924A56-3B28-4891-A6BA-49DC20680C81}">
    <filterColumn colId="1">
      <filters>
        <filter val="Printer"/>
      </filters>
    </filterColumn>
  </autoFilter>
  <sortState xmlns:xlrd2="http://schemas.microsoft.com/office/spreadsheetml/2017/richdata2" ref="A2:F1238">
    <sortCondition descending="1" ref="A1:A1845"/>
  </sortState>
  <tableColumns count="7">
    <tableColumn id="2" xr3:uid="{A944FB5E-2BF8-4575-81E3-09B165461F66}" uniqueName="2" name="Date" queryTableFieldId="2" dataDxfId="17"/>
    <tableColumn id="3" xr3:uid="{9BBD3257-0994-4504-802B-70EC2593D131}" uniqueName="3" name="Item" queryTableFieldId="3" dataDxfId="16"/>
    <tableColumn id="4" xr3:uid="{AFD7D140-CF2D-41A2-B0A5-3D188B13A993}" uniqueName="4" name="Sales Rep" queryTableFieldId="4" dataDxfId="15"/>
    <tableColumn id="5" xr3:uid="{6ED6124B-A5A9-4396-8B37-68BA878A3250}" uniqueName="5" name="Quantity" queryTableFieldId="5"/>
    <tableColumn id="6" xr3:uid="{6CA5C2B4-DC45-4089-B905-54F440B65929}" uniqueName="6" name="Price" queryTableFieldId="6" dataDxfId="14"/>
    <tableColumn id="7" xr3:uid="{2E44830D-1120-44AB-862F-9538E7E1267E}" uniqueName="7" name="Commission" queryTableFieldId="7" dataDxfId="13"/>
    <tableColumn id="1" xr3:uid="{D2FDE7D0-5187-4484-A402-14249712CB2A}" uniqueName="1" name="Price+Commision" queryTableFieldId="8" dataDxfId="12">
      <calculatedColumnFormula>E2 * (1 + F2)</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402A9749-3ED2-4E29-B5C6-C511E2B8258E}" sourceName="Date">
  <pivotTables>
    <pivotTable tabId="20" name="PivotTable4"/>
    <pivotTable tabId="18" name="PivotTable1"/>
    <pivotTable tabId="19" name="PivotTable2"/>
    <pivotTable tabId="17" name="PivotTable4"/>
    <pivotTable tabId="21" name="PivotTable5"/>
    <pivotTable tabId="22" name="PivotTable6"/>
  </pivotTables>
  <state minimalRefreshVersion="6" lastRefreshVersion="6" pivotCacheId="2025827304" filterType="unknown">
    <bounds startDate="2018-01-01T00:00:00" endDate="201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C1F60563-ACDC-420F-8C31-625E89B38475}" cache="NativeTimeline_Date" caption="Date" level="3" selectionLevel="3" scrollPosition="2018-07-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6FB52-5505-41CD-A6DF-4D705FEC835A}">
  <dimension ref="A1:V36"/>
  <sheetViews>
    <sheetView tabSelected="1" zoomScale="85" zoomScaleNormal="85" workbookViewId="0">
      <selection activeCell="M4" sqref="M4"/>
    </sheetView>
  </sheetViews>
  <sheetFormatPr defaultRowHeight="15" x14ac:dyDescent="0.25"/>
  <cols>
    <col min="19" max="19" width="12.5703125" bestFit="1" customWidth="1"/>
    <col min="20" max="20" width="14.7109375" customWidth="1"/>
    <col min="21" max="21" width="17.85546875" bestFit="1" customWidth="1"/>
  </cols>
  <sheetData>
    <row r="1" spans="1:22" ht="36" x14ac:dyDescent="0.55000000000000004">
      <c r="A1" s="19"/>
      <c r="B1" s="20"/>
      <c r="C1" s="20"/>
      <c r="D1" s="20"/>
      <c r="E1" s="20"/>
      <c r="F1" s="20"/>
      <c r="G1" s="20"/>
      <c r="H1" s="21" t="s">
        <v>22</v>
      </c>
      <c r="I1" s="20"/>
      <c r="J1" s="20"/>
      <c r="K1" s="20"/>
      <c r="L1" s="20"/>
      <c r="M1" s="20"/>
      <c r="N1" s="20"/>
      <c r="O1" s="20"/>
      <c r="P1" s="20"/>
      <c r="Q1" s="20"/>
      <c r="R1" s="20"/>
      <c r="S1" s="20"/>
      <c r="T1" s="20"/>
      <c r="U1" s="20"/>
      <c r="V1" s="22"/>
    </row>
    <row r="2" spans="1:22" ht="15.75" thickBot="1" x14ac:dyDescent="0.3">
      <c r="A2" s="23"/>
      <c r="B2" s="12"/>
      <c r="C2" s="12"/>
      <c r="D2" s="12"/>
      <c r="E2" s="12"/>
      <c r="F2" s="12"/>
      <c r="G2" s="12"/>
      <c r="H2" s="12"/>
      <c r="I2" s="12"/>
      <c r="J2" s="12"/>
      <c r="K2" s="12"/>
      <c r="L2" s="12"/>
      <c r="M2" s="12"/>
      <c r="N2" s="12"/>
      <c r="O2" s="12"/>
      <c r="P2" s="12"/>
      <c r="Q2" s="12"/>
      <c r="R2" s="12"/>
      <c r="S2" s="12"/>
      <c r="T2" s="12"/>
      <c r="U2" s="12"/>
      <c r="V2" s="24"/>
    </row>
    <row r="3" spans="1:22" x14ac:dyDescent="0.25">
      <c r="A3" s="23"/>
      <c r="B3" s="12"/>
      <c r="C3" s="12"/>
      <c r="D3" s="12"/>
      <c r="E3" s="12"/>
      <c r="F3" s="12"/>
      <c r="G3" s="12"/>
      <c r="H3" s="12"/>
      <c r="I3" s="12"/>
      <c r="J3" s="12"/>
      <c r="K3" s="12"/>
      <c r="L3" s="12"/>
      <c r="M3" s="12"/>
      <c r="N3" s="12"/>
      <c r="O3" s="12"/>
      <c r="P3" s="12"/>
      <c r="Q3" s="12"/>
      <c r="R3" s="12"/>
      <c r="S3" s="13" t="s">
        <v>23</v>
      </c>
      <c r="T3" s="14" t="s">
        <v>16</v>
      </c>
      <c r="U3" s="15" t="s">
        <v>18</v>
      </c>
      <c r="V3" s="24"/>
    </row>
    <row r="4" spans="1:22" x14ac:dyDescent="0.25">
      <c r="A4" s="23"/>
      <c r="B4" s="12"/>
      <c r="C4" s="12"/>
      <c r="D4" s="12"/>
      <c r="E4" s="12"/>
      <c r="F4" s="12"/>
      <c r="G4" s="12"/>
      <c r="H4" s="12"/>
      <c r="I4" s="12"/>
      <c r="J4" s="12"/>
      <c r="K4" s="12"/>
      <c r="L4" s="12"/>
      <c r="M4" s="12"/>
      <c r="N4" s="12"/>
      <c r="O4" s="12"/>
      <c r="P4" s="12"/>
      <c r="Q4" s="12"/>
      <c r="R4" s="12"/>
      <c r="S4" s="28">
        <f>GETPIVOTDATA("Price",Sheet4!$A$3)</f>
        <v>120784</v>
      </c>
      <c r="T4" s="29">
        <f>GETPIVOTDATA("Quantity",Sheet1!$A$3,"Item","Diary")</f>
        <v>2920</v>
      </c>
      <c r="U4" s="30">
        <f>GETPIVOTDATA("Quantity",Sheet1!$A$3,"Item","Office Chair")</f>
        <v>2490</v>
      </c>
      <c r="V4" s="24"/>
    </row>
    <row r="5" spans="1:22" x14ac:dyDescent="0.25">
      <c r="A5" s="23"/>
      <c r="B5" s="12"/>
      <c r="C5" s="12"/>
      <c r="D5" s="12"/>
      <c r="E5" s="12"/>
      <c r="F5" s="12"/>
      <c r="G5" s="12"/>
      <c r="H5" s="12"/>
      <c r="I5" s="12"/>
      <c r="J5" s="12"/>
      <c r="K5" s="12"/>
      <c r="L5" s="12"/>
      <c r="M5" s="12"/>
      <c r="N5" s="12"/>
      <c r="O5" s="12"/>
      <c r="P5" s="12"/>
      <c r="Q5" s="12"/>
      <c r="R5" s="12"/>
      <c r="S5" s="16" t="s">
        <v>19</v>
      </c>
      <c r="T5" s="7" t="s">
        <v>20</v>
      </c>
      <c r="U5" s="17" t="s">
        <v>21</v>
      </c>
      <c r="V5" s="24"/>
    </row>
    <row r="6" spans="1:22" ht="15.75" thickBot="1" x14ac:dyDescent="0.3">
      <c r="A6" s="23"/>
      <c r="B6" s="12"/>
      <c r="C6" s="12"/>
      <c r="D6" s="12"/>
      <c r="E6" s="12"/>
      <c r="F6" s="12"/>
      <c r="G6" s="12"/>
      <c r="H6" s="12"/>
      <c r="I6" s="12"/>
      <c r="J6" s="12"/>
      <c r="K6" s="12"/>
      <c r="L6" s="12"/>
      <c r="M6" s="12"/>
      <c r="N6" s="12"/>
      <c r="O6" s="12"/>
      <c r="P6" s="12"/>
      <c r="Q6" s="12"/>
      <c r="R6" s="12"/>
      <c r="S6" s="31">
        <f>GETPIVOTDATA("Quantity",Sheet1!$A$3,"Item","Printer")</f>
        <v>3650</v>
      </c>
      <c r="T6" s="32">
        <f>GETPIVOTDATA("Quantity",Sheet1!$A$3,"Item","Projector")</f>
        <v>2947</v>
      </c>
      <c r="U6" s="33">
        <f>GETPIVOTDATA("Quantity",Sheet1!$A$3,"Item","White Board")</f>
        <v>3767</v>
      </c>
      <c r="V6" s="24"/>
    </row>
    <row r="7" spans="1:22" x14ac:dyDescent="0.25">
      <c r="A7" s="23"/>
      <c r="B7" s="12"/>
      <c r="C7" s="12"/>
      <c r="D7" s="12"/>
      <c r="E7" s="12"/>
      <c r="F7" s="12"/>
      <c r="G7" s="12"/>
      <c r="H7" s="12"/>
      <c r="I7" s="12"/>
      <c r="J7" s="12"/>
      <c r="K7" s="12"/>
      <c r="L7" s="12"/>
      <c r="M7" s="12"/>
      <c r="N7" s="12"/>
      <c r="O7" s="12"/>
      <c r="P7" s="12"/>
      <c r="Q7" s="12"/>
      <c r="R7" s="12"/>
      <c r="S7" s="12"/>
      <c r="T7" s="12"/>
      <c r="U7" s="12"/>
      <c r="V7" s="24"/>
    </row>
    <row r="8" spans="1:22" x14ac:dyDescent="0.25">
      <c r="A8" s="23"/>
      <c r="B8" s="12"/>
      <c r="C8" s="12"/>
      <c r="D8" s="12"/>
      <c r="E8" s="12"/>
      <c r="F8" s="12"/>
      <c r="G8" s="12"/>
      <c r="H8" s="12"/>
      <c r="I8" s="12"/>
      <c r="J8" s="12"/>
      <c r="K8" s="12"/>
      <c r="L8" s="12"/>
      <c r="M8" s="12"/>
      <c r="N8" s="12"/>
      <c r="O8" s="12"/>
      <c r="P8" s="12"/>
      <c r="Q8" s="12"/>
      <c r="R8" s="12"/>
      <c r="S8" s="12"/>
      <c r="T8" s="12"/>
      <c r="U8" s="12"/>
      <c r="V8" s="24"/>
    </row>
    <row r="9" spans="1:22" x14ac:dyDescent="0.25">
      <c r="A9" s="23"/>
      <c r="B9" s="12"/>
      <c r="C9" s="12"/>
      <c r="D9" s="12"/>
      <c r="E9" s="12"/>
      <c r="F9" s="12"/>
      <c r="G9" s="12"/>
      <c r="H9" s="12"/>
      <c r="I9" s="12"/>
      <c r="J9" s="12"/>
      <c r="K9" s="12"/>
      <c r="L9" s="12"/>
      <c r="M9" s="12"/>
      <c r="N9" s="12"/>
      <c r="O9" s="12"/>
      <c r="P9" s="12"/>
      <c r="Q9" s="12"/>
      <c r="R9" s="12"/>
      <c r="S9" s="12"/>
      <c r="T9" s="12"/>
      <c r="U9" s="12"/>
      <c r="V9" s="24"/>
    </row>
    <row r="10" spans="1:22" x14ac:dyDescent="0.25">
      <c r="A10" s="23"/>
      <c r="B10" s="12"/>
      <c r="C10" s="12"/>
      <c r="D10" s="12"/>
      <c r="E10" s="12"/>
      <c r="F10" s="12"/>
      <c r="G10" s="12"/>
      <c r="H10" s="12"/>
      <c r="I10" s="12"/>
      <c r="J10" s="12"/>
      <c r="K10" s="12"/>
      <c r="L10" s="12"/>
      <c r="M10" s="12"/>
      <c r="N10" s="12"/>
      <c r="O10" s="12"/>
      <c r="P10" s="12"/>
      <c r="Q10" s="12"/>
      <c r="R10" s="12"/>
      <c r="S10" s="12"/>
      <c r="T10" s="12"/>
      <c r="U10" s="12"/>
      <c r="V10" s="24"/>
    </row>
    <row r="11" spans="1:22" x14ac:dyDescent="0.25">
      <c r="A11" s="23"/>
      <c r="B11" s="12"/>
      <c r="C11" s="12"/>
      <c r="D11" s="12"/>
      <c r="E11" s="12"/>
      <c r="F11" s="12"/>
      <c r="G11" s="12"/>
      <c r="H11" s="12"/>
      <c r="I11" s="12"/>
      <c r="J11" s="12"/>
      <c r="K11" s="12"/>
      <c r="L11" s="12"/>
      <c r="M11" s="12"/>
      <c r="N11" s="12"/>
      <c r="O11" s="12"/>
      <c r="P11" s="12"/>
      <c r="Q11" s="12"/>
      <c r="R11" s="12"/>
      <c r="S11" s="12"/>
      <c r="T11" s="12"/>
      <c r="U11" s="12"/>
      <c r="V11" s="24"/>
    </row>
    <row r="12" spans="1:22" x14ac:dyDescent="0.25">
      <c r="A12" s="23"/>
      <c r="B12" s="12"/>
      <c r="C12" s="12"/>
      <c r="D12" s="12"/>
      <c r="E12" s="12"/>
      <c r="F12" s="12"/>
      <c r="G12" s="12"/>
      <c r="H12" s="12"/>
      <c r="I12" s="12"/>
      <c r="J12" s="12"/>
      <c r="K12" s="12"/>
      <c r="L12" s="12"/>
      <c r="M12" s="12"/>
      <c r="N12" s="12"/>
      <c r="O12" s="12"/>
      <c r="P12" s="12"/>
      <c r="Q12" s="12"/>
      <c r="R12" s="12"/>
      <c r="S12" s="12"/>
      <c r="T12" s="12"/>
      <c r="U12" s="12"/>
      <c r="V12" s="24"/>
    </row>
    <row r="13" spans="1:22" x14ac:dyDescent="0.25">
      <c r="A13" s="23"/>
      <c r="B13" s="12"/>
      <c r="C13" s="12"/>
      <c r="D13" s="12"/>
      <c r="E13" s="12"/>
      <c r="F13" s="12"/>
      <c r="G13" s="12"/>
      <c r="H13" s="12"/>
      <c r="I13" s="12"/>
      <c r="J13" s="12"/>
      <c r="K13" s="12"/>
      <c r="L13" s="12"/>
      <c r="M13" s="12"/>
      <c r="N13" s="12"/>
      <c r="O13" s="12"/>
      <c r="P13" s="12"/>
      <c r="Q13" s="12"/>
      <c r="R13" s="12"/>
      <c r="S13" s="12"/>
      <c r="T13" s="12"/>
      <c r="U13" s="12"/>
      <c r="V13" s="24"/>
    </row>
    <row r="14" spans="1:22" x14ac:dyDescent="0.25">
      <c r="A14" s="23"/>
      <c r="B14" s="12"/>
      <c r="C14" s="12"/>
      <c r="D14" s="12"/>
      <c r="E14" s="12"/>
      <c r="F14" s="12"/>
      <c r="G14" s="12"/>
      <c r="H14" s="12"/>
      <c r="I14" s="12"/>
      <c r="J14" s="12"/>
      <c r="K14" s="12"/>
      <c r="L14" s="12"/>
      <c r="M14" s="12"/>
      <c r="N14" s="12"/>
      <c r="O14" s="12"/>
      <c r="P14" s="12"/>
      <c r="Q14" s="12"/>
      <c r="R14" s="12"/>
      <c r="S14" s="12"/>
      <c r="T14" s="12"/>
      <c r="U14" s="12"/>
      <c r="V14" s="24"/>
    </row>
    <row r="15" spans="1:22" x14ac:dyDescent="0.25">
      <c r="A15" s="23"/>
      <c r="B15" s="12"/>
      <c r="C15" s="12"/>
      <c r="D15" s="12"/>
      <c r="E15" s="12"/>
      <c r="F15" s="12"/>
      <c r="G15" s="12"/>
      <c r="H15" s="12"/>
      <c r="I15" s="12"/>
      <c r="J15" s="12"/>
      <c r="K15" s="12"/>
      <c r="L15" s="12"/>
      <c r="M15" s="12"/>
      <c r="N15" s="12"/>
      <c r="O15" s="12"/>
      <c r="P15" s="12"/>
      <c r="Q15" s="12"/>
      <c r="R15" s="12"/>
      <c r="S15" s="12"/>
      <c r="T15" s="12"/>
      <c r="U15" s="12"/>
      <c r="V15" s="24"/>
    </row>
    <row r="16" spans="1:22" x14ac:dyDescent="0.25">
      <c r="A16" s="23"/>
      <c r="B16" s="12"/>
      <c r="C16" s="12"/>
      <c r="D16" s="12"/>
      <c r="E16" s="12"/>
      <c r="F16" s="12"/>
      <c r="G16" s="12"/>
      <c r="H16" s="12"/>
      <c r="I16" s="12"/>
      <c r="J16" s="12"/>
      <c r="K16" s="12"/>
      <c r="L16" s="12"/>
      <c r="M16" s="12"/>
      <c r="N16" s="12"/>
      <c r="O16" s="12"/>
      <c r="P16" s="12"/>
      <c r="Q16" s="12"/>
      <c r="R16" s="12"/>
      <c r="S16" s="12"/>
      <c r="T16" s="12"/>
      <c r="U16" s="12"/>
      <c r="V16" s="24"/>
    </row>
    <row r="17" spans="1:22" x14ac:dyDescent="0.25">
      <c r="A17" s="23"/>
      <c r="B17" s="12"/>
      <c r="C17" s="12"/>
      <c r="D17" s="12"/>
      <c r="E17" s="12"/>
      <c r="F17" s="12"/>
      <c r="G17" s="12"/>
      <c r="H17" s="12"/>
      <c r="I17" s="12"/>
      <c r="J17" s="12"/>
      <c r="K17" s="12"/>
      <c r="L17" s="12"/>
      <c r="M17" s="12"/>
      <c r="N17" s="12"/>
      <c r="O17" s="12"/>
      <c r="P17" s="12"/>
      <c r="Q17" s="12"/>
      <c r="R17" s="12"/>
      <c r="S17" s="12"/>
      <c r="T17" s="12"/>
      <c r="U17" s="12"/>
      <c r="V17" s="24"/>
    </row>
    <row r="18" spans="1:22" x14ac:dyDescent="0.25">
      <c r="A18" s="23"/>
      <c r="B18" s="12"/>
      <c r="C18" s="12"/>
      <c r="D18" s="12"/>
      <c r="E18" s="12"/>
      <c r="F18" s="12"/>
      <c r="G18" s="12"/>
      <c r="H18" s="12"/>
      <c r="I18" s="12"/>
      <c r="J18" s="12"/>
      <c r="K18" s="12"/>
      <c r="L18" s="12"/>
      <c r="M18" s="12"/>
      <c r="N18" s="12"/>
      <c r="O18" s="12"/>
      <c r="P18" s="12"/>
      <c r="Q18" s="12"/>
      <c r="R18" s="12"/>
      <c r="S18" s="12"/>
      <c r="T18" s="12"/>
      <c r="U18" s="12"/>
      <c r="V18" s="24"/>
    </row>
    <row r="19" spans="1:22" x14ac:dyDescent="0.25">
      <c r="A19" s="23"/>
      <c r="B19" s="12"/>
      <c r="C19" s="12"/>
      <c r="D19" s="12"/>
      <c r="E19" s="12"/>
      <c r="F19" s="12"/>
      <c r="G19" s="12"/>
      <c r="H19" s="12"/>
      <c r="I19" s="12"/>
      <c r="J19" s="12"/>
      <c r="K19" s="12"/>
      <c r="L19" s="12"/>
      <c r="M19" s="12"/>
      <c r="N19" s="12"/>
      <c r="O19" s="12"/>
      <c r="P19" s="12"/>
      <c r="Q19" s="12"/>
      <c r="R19" s="12"/>
      <c r="S19" s="12"/>
      <c r="T19" s="12"/>
      <c r="U19" s="12"/>
      <c r="V19" s="24"/>
    </row>
    <row r="20" spans="1:22" x14ac:dyDescent="0.25">
      <c r="A20" s="23"/>
      <c r="B20" s="12"/>
      <c r="C20" s="12"/>
      <c r="D20" s="12"/>
      <c r="E20" s="12"/>
      <c r="F20" s="12"/>
      <c r="G20" s="12"/>
      <c r="H20" s="12"/>
      <c r="I20" s="12"/>
      <c r="J20" s="12"/>
      <c r="K20" s="12"/>
      <c r="L20" s="12"/>
      <c r="M20" s="12"/>
      <c r="N20" s="12"/>
      <c r="O20" s="12"/>
      <c r="P20" s="12"/>
      <c r="Q20" s="12"/>
      <c r="R20" s="12"/>
      <c r="S20" s="12"/>
      <c r="T20" s="12"/>
      <c r="U20" s="12"/>
      <c r="V20" s="24"/>
    </row>
    <row r="21" spans="1:22" x14ac:dyDescent="0.25">
      <c r="A21" s="23"/>
      <c r="B21" s="12"/>
      <c r="C21" s="12"/>
      <c r="D21" s="12"/>
      <c r="E21" s="12"/>
      <c r="F21" s="12"/>
      <c r="G21" s="12"/>
      <c r="H21" s="12"/>
      <c r="I21" s="12"/>
      <c r="J21" s="12"/>
      <c r="K21" s="12"/>
      <c r="L21" s="12"/>
      <c r="M21" s="12"/>
      <c r="N21" s="12"/>
      <c r="O21" s="12"/>
      <c r="P21" s="12"/>
      <c r="Q21" s="12"/>
      <c r="R21" s="12"/>
      <c r="S21" s="12"/>
      <c r="T21" s="12"/>
      <c r="U21" s="12"/>
      <c r="V21" s="24"/>
    </row>
    <row r="22" spans="1:22" x14ac:dyDescent="0.25">
      <c r="A22" s="23"/>
      <c r="B22" s="12"/>
      <c r="C22" s="12"/>
      <c r="D22" s="12"/>
      <c r="E22" s="12"/>
      <c r="F22" s="12"/>
      <c r="G22" s="12"/>
      <c r="H22" s="12"/>
      <c r="I22" s="12"/>
      <c r="J22" s="12"/>
      <c r="K22" s="12"/>
      <c r="L22" s="12"/>
      <c r="M22" s="12"/>
      <c r="N22" s="12"/>
      <c r="O22" s="12"/>
      <c r="P22" s="12"/>
      <c r="Q22" s="12"/>
      <c r="R22" s="12"/>
      <c r="S22" s="12"/>
      <c r="T22" s="12"/>
      <c r="U22" s="12"/>
      <c r="V22" s="24"/>
    </row>
    <row r="23" spans="1:22" x14ac:dyDescent="0.25">
      <c r="A23" s="23"/>
      <c r="B23" s="12"/>
      <c r="C23" s="12"/>
      <c r="D23" s="12"/>
      <c r="E23" s="12"/>
      <c r="F23" s="12"/>
      <c r="G23" s="12"/>
      <c r="H23" s="12"/>
      <c r="I23" s="12"/>
      <c r="J23" s="12"/>
      <c r="K23" s="12"/>
      <c r="L23" s="12"/>
      <c r="M23" s="12"/>
      <c r="N23" s="12"/>
      <c r="O23" s="12"/>
      <c r="P23" s="12"/>
      <c r="Q23" s="12"/>
      <c r="R23" s="12"/>
      <c r="S23" s="12"/>
      <c r="T23" s="12"/>
      <c r="U23" s="12"/>
      <c r="V23" s="24"/>
    </row>
    <row r="24" spans="1:22" x14ac:dyDescent="0.25">
      <c r="A24" s="23"/>
      <c r="B24" s="12"/>
      <c r="C24" s="12"/>
      <c r="D24" s="12"/>
      <c r="E24" s="12"/>
      <c r="F24" s="12"/>
      <c r="G24" s="12"/>
      <c r="H24" s="12"/>
      <c r="I24" s="12"/>
      <c r="J24" s="12"/>
      <c r="K24" s="12"/>
      <c r="L24" s="12"/>
      <c r="M24" s="12"/>
      <c r="N24" s="12"/>
      <c r="O24" s="12"/>
      <c r="P24" s="12"/>
      <c r="Q24" s="12"/>
      <c r="R24" s="12"/>
      <c r="S24" s="12"/>
      <c r="T24" s="12"/>
      <c r="U24" s="12"/>
      <c r="V24" s="24"/>
    </row>
    <row r="25" spans="1:22" x14ac:dyDescent="0.25">
      <c r="A25" s="23"/>
      <c r="B25" s="12"/>
      <c r="C25" s="12"/>
      <c r="D25" s="12"/>
      <c r="E25" s="12"/>
      <c r="F25" s="12"/>
      <c r="G25" s="12"/>
      <c r="H25" s="12"/>
      <c r="I25" s="12"/>
      <c r="J25" s="12"/>
      <c r="K25" s="12"/>
      <c r="L25" s="12"/>
      <c r="M25" s="12"/>
      <c r="N25" s="12"/>
      <c r="O25" s="12"/>
      <c r="P25" s="12"/>
      <c r="Q25" s="12"/>
      <c r="R25" s="12"/>
      <c r="S25" s="12"/>
      <c r="T25" s="12"/>
      <c r="U25" s="12"/>
      <c r="V25" s="24"/>
    </row>
    <row r="26" spans="1:22" x14ac:dyDescent="0.25">
      <c r="A26" s="23"/>
      <c r="B26" s="12"/>
      <c r="C26" s="12"/>
      <c r="D26" s="12"/>
      <c r="E26" s="12"/>
      <c r="F26" s="12"/>
      <c r="G26" s="12"/>
      <c r="H26" s="12"/>
      <c r="I26" s="12"/>
      <c r="J26" s="12"/>
      <c r="K26" s="12"/>
      <c r="L26" s="12"/>
      <c r="M26" s="12"/>
      <c r="N26" s="12"/>
      <c r="O26" s="12"/>
      <c r="P26" s="12"/>
      <c r="Q26" s="12"/>
      <c r="R26" s="12"/>
      <c r="S26" s="12"/>
      <c r="T26" s="12"/>
      <c r="U26" s="12"/>
      <c r="V26" s="24"/>
    </row>
    <row r="27" spans="1:22" x14ac:dyDescent="0.25">
      <c r="A27" s="23"/>
      <c r="B27" s="12"/>
      <c r="C27" s="12"/>
      <c r="D27" s="12"/>
      <c r="E27" s="12"/>
      <c r="F27" s="12"/>
      <c r="G27" s="12"/>
      <c r="H27" s="12"/>
      <c r="I27" s="12"/>
      <c r="J27" s="12"/>
      <c r="K27" s="12"/>
      <c r="L27" s="12"/>
      <c r="M27" s="12"/>
      <c r="N27" s="12"/>
      <c r="O27" s="12"/>
      <c r="P27" s="12"/>
      <c r="Q27" s="12"/>
      <c r="R27" s="12"/>
      <c r="S27" s="12"/>
      <c r="T27" s="12"/>
      <c r="U27" s="12"/>
      <c r="V27" s="24"/>
    </row>
    <row r="28" spans="1:22" x14ac:dyDescent="0.25">
      <c r="A28" s="23"/>
      <c r="B28" s="12"/>
      <c r="C28" s="12"/>
      <c r="D28" s="12"/>
      <c r="E28" s="12"/>
      <c r="F28" s="12"/>
      <c r="G28" s="12"/>
      <c r="H28" s="12"/>
      <c r="I28" s="12"/>
      <c r="J28" s="12"/>
      <c r="K28" s="12"/>
      <c r="L28" s="12"/>
      <c r="M28" s="12"/>
      <c r="N28" s="12"/>
      <c r="O28" s="12"/>
      <c r="P28" s="12"/>
      <c r="Q28" s="12"/>
      <c r="R28" s="12"/>
      <c r="S28" s="12"/>
      <c r="T28" s="12"/>
      <c r="U28" s="12"/>
      <c r="V28" s="24"/>
    </row>
    <row r="29" spans="1:22" x14ac:dyDescent="0.25">
      <c r="A29" s="23"/>
      <c r="B29" s="12"/>
      <c r="C29" s="12"/>
      <c r="D29" s="12"/>
      <c r="E29" s="12"/>
      <c r="F29" s="12"/>
      <c r="G29" s="12"/>
      <c r="H29" s="12"/>
      <c r="I29" s="12"/>
      <c r="J29" s="12"/>
      <c r="K29" s="12"/>
      <c r="L29" s="12"/>
      <c r="M29" s="12"/>
      <c r="N29" s="12"/>
      <c r="O29" s="12"/>
      <c r="P29" s="12"/>
      <c r="Q29" s="12"/>
      <c r="R29" s="12"/>
      <c r="S29" s="12"/>
      <c r="T29" s="12"/>
      <c r="U29" s="12"/>
      <c r="V29" s="24"/>
    </row>
    <row r="30" spans="1:22" x14ac:dyDescent="0.25">
      <c r="A30" s="23"/>
      <c r="B30" s="12"/>
      <c r="C30" s="12"/>
      <c r="D30" s="12"/>
      <c r="E30" s="12"/>
      <c r="F30" s="12"/>
      <c r="G30" s="12"/>
      <c r="H30" s="12"/>
      <c r="I30" s="12"/>
      <c r="J30" s="12"/>
      <c r="K30" s="12"/>
      <c r="L30" s="12"/>
      <c r="M30" s="12"/>
      <c r="N30" s="12"/>
      <c r="O30" s="12"/>
      <c r="P30" s="12"/>
      <c r="Q30" s="12"/>
      <c r="R30" s="12"/>
      <c r="S30" s="12"/>
      <c r="T30" s="12"/>
      <c r="U30" s="12"/>
      <c r="V30" s="24"/>
    </row>
    <row r="31" spans="1:22" x14ac:dyDescent="0.25">
      <c r="A31" s="23"/>
      <c r="B31" s="12"/>
      <c r="C31" s="12"/>
      <c r="D31" s="12"/>
      <c r="E31" s="12"/>
      <c r="F31" s="12"/>
      <c r="G31" s="12"/>
      <c r="H31" s="12"/>
      <c r="I31" s="12"/>
      <c r="J31" s="12"/>
      <c r="K31" s="12"/>
      <c r="L31" s="12"/>
      <c r="M31" s="12"/>
      <c r="N31" s="12"/>
      <c r="O31" s="12"/>
      <c r="P31" s="12"/>
      <c r="Q31" s="12"/>
      <c r="R31" s="12"/>
      <c r="S31" s="12"/>
      <c r="T31" s="12"/>
      <c r="U31" s="12"/>
      <c r="V31" s="24"/>
    </row>
    <row r="32" spans="1:22" x14ac:dyDescent="0.25">
      <c r="A32" s="23"/>
      <c r="B32" s="12"/>
      <c r="C32" s="12"/>
      <c r="D32" s="12"/>
      <c r="E32" s="12"/>
      <c r="F32" s="12"/>
      <c r="G32" s="12"/>
      <c r="H32" s="12"/>
      <c r="I32" s="12"/>
      <c r="J32" s="12"/>
      <c r="K32" s="12"/>
      <c r="L32" s="12"/>
      <c r="M32" s="12"/>
      <c r="N32" s="12"/>
      <c r="O32" s="12"/>
      <c r="P32" s="12"/>
      <c r="Q32" s="12"/>
      <c r="R32" s="12"/>
      <c r="S32" s="12"/>
      <c r="T32" s="12"/>
      <c r="U32" s="12"/>
      <c r="V32" s="24"/>
    </row>
    <row r="33" spans="1:22" x14ac:dyDescent="0.25">
      <c r="A33" s="23"/>
      <c r="B33" s="12"/>
      <c r="C33" s="12"/>
      <c r="D33" s="12"/>
      <c r="E33" s="12"/>
      <c r="F33" s="12"/>
      <c r="G33" s="12"/>
      <c r="H33" s="12"/>
      <c r="I33" s="12"/>
      <c r="J33" s="12"/>
      <c r="K33" s="12"/>
      <c r="L33" s="12"/>
      <c r="M33" s="12"/>
      <c r="N33" s="12"/>
      <c r="O33" s="12"/>
      <c r="P33" s="12"/>
      <c r="Q33" s="12"/>
      <c r="R33" s="12"/>
      <c r="S33" s="12"/>
      <c r="T33" s="12"/>
      <c r="U33" s="12"/>
      <c r="V33" s="24"/>
    </row>
    <row r="34" spans="1:22" x14ac:dyDescent="0.25">
      <c r="A34" s="23"/>
      <c r="B34" s="12"/>
      <c r="C34" s="12"/>
      <c r="D34" s="12"/>
      <c r="E34" s="12"/>
      <c r="F34" s="12"/>
      <c r="G34" s="12"/>
      <c r="H34" s="12"/>
      <c r="I34" s="12"/>
      <c r="J34" s="12"/>
      <c r="K34" s="12"/>
      <c r="L34" s="12"/>
      <c r="M34" s="12"/>
      <c r="N34" s="12"/>
      <c r="O34" s="12"/>
      <c r="P34" s="12"/>
      <c r="Q34" s="12"/>
      <c r="R34" s="12"/>
      <c r="S34" s="12"/>
      <c r="T34" s="12"/>
      <c r="U34" s="12"/>
      <c r="V34" s="24"/>
    </row>
    <row r="35" spans="1:22" x14ac:dyDescent="0.25">
      <c r="A35" s="23"/>
      <c r="B35" s="12"/>
      <c r="C35" s="12"/>
      <c r="D35" s="12"/>
      <c r="E35" s="12"/>
      <c r="F35" s="12"/>
      <c r="G35" s="12"/>
      <c r="H35" s="12"/>
      <c r="I35" s="12"/>
      <c r="J35" s="12"/>
      <c r="K35" s="12"/>
      <c r="L35" s="12"/>
      <c r="M35" s="12"/>
      <c r="N35" s="12"/>
      <c r="O35" s="12"/>
      <c r="P35" s="12"/>
      <c r="Q35" s="12"/>
      <c r="R35" s="12"/>
      <c r="S35" s="12"/>
      <c r="T35" s="12"/>
      <c r="U35" s="12"/>
      <c r="V35" s="24"/>
    </row>
    <row r="36" spans="1:22" ht="15.75" thickBot="1" x14ac:dyDescent="0.3">
      <c r="A36" s="25"/>
      <c r="B36" s="26"/>
      <c r="C36" s="26"/>
      <c r="D36" s="26"/>
      <c r="E36" s="26"/>
      <c r="F36" s="26"/>
      <c r="G36" s="26"/>
      <c r="H36" s="26"/>
      <c r="I36" s="26"/>
      <c r="J36" s="26"/>
      <c r="K36" s="26"/>
      <c r="L36" s="26"/>
      <c r="M36" s="26"/>
      <c r="N36" s="26"/>
      <c r="O36" s="26"/>
      <c r="P36" s="26"/>
      <c r="Q36" s="26"/>
      <c r="R36" s="26"/>
      <c r="S36" s="26"/>
      <c r="T36" s="26"/>
      <c r="U36" s="26"/>
      <c r="V36" s="27"/>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B6672-1CD7-4922-B82F-E3C6514B4D41}">
  <dimension ref="A1:H1845"/>
  <sheetViews>
    <sheetView workbookViewId="0">
      <selection activeCell="G76" sqref="G76"/>
    </sheetView>
  </sheetViews>
  <sheetFormatPr defaultRowHeight="15" x14ac:dyDescent="0.25"/>
  <cols>
    <col min="1" max="1" width="10.7109375" bestFit="1" customWidth="1"/>
    <col min="2" max="2" width="12" bestFit="1" customWidth="1"/>
    <col min="3" max="3" width="11.7109375" bestFit="1" customWidth="1"/>
    <col min="4" max="4" width="11" bestFit="1" customWidth="1"/>
    <col min="5" max="5" width="7.7109375" style="2" bestFit="1" customWidth="1"/>
    <col min="6" max="6" width="14.140625" style="3" bestFit="1" customWidth="1"/>
    <col min="7" max="7" width="18.85546875" bestFit="1" customWidth="1"/>
    <col min="8" max="8" width="16.42578125" bestFit="1" customWidth="1"/>
  </cols>
  <sheetData>
    <row r="1" spans="1:8" x14ac:dyDescent="0.25">
      <c r="A1" t="s">
        <v>0</v>
      </c>
      <c r="B1" t="s">
        <v>1</v>
      </c>
      <c r="C1" t="s">
        <v>2</v>
      </c>
      <c r="D1" t="s">
        <v>3</v>
      </c>
      <c r="E1" s="2" t="s">
        <v>4</v>
      </c>
      <c r="F1" s="3" t="s">
        <v>5</v>
      </c>
      <c r="G1" s="2" t="s">
        <v>24</v>
      </c>
    </row>
    <row r="2" spans="1:8" hidden="1" x14ac:dyDescent="0.25">
      <c r="A2" s="1">
        <v>43312</v>
      </c>
      <c r="B2" t="s">
        <v>12</v>
      </c>
      <c r="C2" t="s">
        <v>9</v>
      </c>
      <c r="D2">
        <v>18</v>
      </c>
      <c r="E2" s="2">
        <v>16</v>
      </c>
      <c r="F2" s="3">
        <v>0.04</v>
      </c>
      <c r="G2" s="2">
        <f t="shared" ref="G2:G65" si="0">E2 * (1 + F2)</f>
        <v>16.64</v>
      </c>
      <c r="H2" s="6" t="s">
        <v>17</v>
      </c>
    </row>
    <row r="3" spans="1:8" hidden="1" x14ac:dyDescent="0.25">
      <c r="A3" s="1">
        <v>43312</v>
      </c>
      <c r="B3" t="s">
        <v>12</v>
      </c>
      <c r="C3" t="s">
        <v>11</v>
      </c>
      <c r="D3">
        <v>5</v>
      </c>
      <c r="E3" s="2">
        <v>16</v>
      </c>
      <c r="F3" s="3">
        <v>0.11</v>
      </c>
      <c r="G3" s="2">
        <f t="shared" si="0"/>
        <v>17.760000000000002</v>
      </c>
      <c r="H3" s="5">
        <f>SUM(Task_E6_EXAM_FILES[[#This Row],[Price]]:E1239)</f>
        <v>120768</v>
      </c>
    </row>
    <row r="4" spans="1:8" hidden="1" x14ac:dyDescent="0.25">
      <c r="A4" s="1">
        <v>43312</v>
      </c>
      <c r="B4" t="s">
        <v>12</v>
      </c>
      <c r="C4" t="s">
        <v>14</v>
      </c>
      <c r="D4">
        <v>12</v>
      </c>
      <c r="E4" s="2">
        <v>16</v>
      </c>
      <c r="F4" s="3">
        <v>0.04</v>
      </c>
      <c r="G4" s="2">
        <f t="shared" si="0"/>
        <v>16.64</v>
      </c>
      <c r="H4" s="6" t="s">
        <v>16</v>
      </c>
    </row>
    <row r="5" spans="1:8" hidden="1" x14ac:dyDescent="0.25">
      <c r="A5" s="1">
        <v>43312</v>
      </c>
      <c r="B5" t="s">
        <v>12</v>
      </c>
      <c r="C5" t="s">
        <v>14</v>
      </c>
      <c r="D5">
        <v>15</v>
      </c>
      <c r="E5" s="2">
        <v>16</v>
      </c>
      <c r="F5" s="3">
        <v>0.01</v>
      </c>
      <c r="G5" s="2">
        <f t="shared" si="0"/>
        <v>16.16</v>
      </c>
      <c r="H5" s="4">
        <f>COUNTIF(B1:B1239, "Office Chair")</f>
        <v>218</v>
      </c>
    </row>
    <row r="6" spans="1:8" hidden="1" x14ac:dyDescent="0.25">
      <c r="A6" s="1">
        <v>43312</v>
      </c>
      <c r="B6" t="s">
        <v>10</v>
      </c>
      <c r="C6" t="s">
        <v>9</v>
      </c>
      <c r="D6">
        <v>8</v>
      </c>
      <c r="E6" s="2">
        <v>230</v>
      </c>
      <c r="F6" s="3">
        <v>0.01</v>
      </c>
      <c r="G6" s="2">
        <f t="shared" si="0"/>
        <v>232.3</v>
      </c>
      <c r="H6" s="6" t="s">
        <v>18</v>
      </c>
    </row>
    <row r="7" spans="1:8" hidden="1" x14ac:dyDescent="0.25">
      <c r="A7" s="1">
        <v>43312</v>
      </c>
      <c r="B7" t="s">
        <v>10</v>
      </c>
      <c r="C7" t="s">
        <v>15</v>
      </c>
      <c r="D7">
        <v>5</v>
      </c>
      <c r="E7" s="2">
        <v>230</v>
      </c>
      <c r="F7" s="3">
        <v>0.1</v>
      </c>
      <c r="G7" s="2">
        <f t="shared" si="0"/>
        <v>253.00000000000003</v>
      </c>
      <c r="H7" s="4">
        <f>COUNTIF(B1:B1239, "Office Chair")</f>
        <v>218</v>
      </c>
    </row>
    <row r="8" spans="1:8" hidden="1" x14ac:dyDescent="0.25">
      <c r="A8" s="1">
        <v>43312</v>
      </c>
      <c r="B8" t="s">
        <v>10</v>
      </c>
      <c r="C8" t="s">
        <v>15</v>
      </c>
      <c r="D8">
        <v>7</v>
      </c>
      <c r="E8" s="2">
        <v>230</v>
      </c>
      <c r="F8" s="3">
        <v>0.02</v>
      </c>
      <c r="G8" s="2">
        <f t="shared" si="0"/>
        <v>234.6</v>
      </c>
      <c r="H8" s="6" t="s">
        <v>19</v>
      </c>
    </row>
    <row r="9" spans="1:8" hidden="1" x14ac:dyDescent="0.25">
      <c r="A9" s="1">
        <v>43312</v>
      </c>
      <c r="B9" t="s">
        <v>10</v>
      </c>
      <c r="C9" t="s">
        <v>14</v>
      </c>
      <c r="D9">
        <v>17</v>
      </c>
      <c r="E9" s="2">
        <v>230</v>
      </c>
      <c r="F9" s="3">
        <v>0.11</v>
      </c>
      <c r="G9" s="2">
        <f t="shared" si="0"/>
        <v>255.3</v>
      </c>
      <c r="H9" s="4">
        <f>COUNTIF(B1:B1239, "Printer")</f>
        <v>282</v>
      </c>
    </row>
    <row r="10" spans="1:8" hidden="1" x14ac:dyDescent="0.25">
      <c r="A10" s="1">
        <v>43312</v>
      </c>
      <c r="B10" t="s">
        <v>10</v>
      </c>
      <c r="C10" t="s">
        <v>14</v>
      </c>
      <c r="D10">
        <v>21</v>
      </c>
      <c r="E10" s="2">
        <v>230</v>
      </c>
      <c r="F10" s="3">
        <v>0.05</v>
      </c>
      <c r="G10" s="2">
        <f t="shared" si="0"/>
        <v>241.5</v>
      </c>
      <c r="H10" s="6" t="s">
        <v>20</v>
      </c>
    </row>
    <row r="11" spans="1:8" x14ac:dyDescent="0.25">
      <c r="A11" s="1">
        <v>43312</v>
      </c>
      <c r="B11" t="s">
        <v>6</v>
      </c>
      <c r="C11" t="s">
        <v>11</v>
      </c>
      <c r="D11">
        <v>2</v>
      </c>
      <c r="E11" s="2">
        <v>80</v>
      </c>
      <c r="F11" s="3">
        <v>0.04</v>
      </c>
      <c r="G11" s="2">
        <f t="shared" si="0"/>
        <v>83.2</v>
      </c>
    </row>
    <row r="12" spans="1:8" x14ac:dyDescent="0.25">
      <c r="A12" s="1">
        <v>43312</v>
      </c>
      <c r="B12" t="s">
        <v>6</v>
      </c>
      <c r="C12" t="s">
        <v>11</v>
      </c>
      <c r="D12">
        <v>3</v>
      </c>
      <c r="E12" s="2">
        <v>80</v>
      </c>
      <c r="F12" s="3">
        <v>0.02</v>
      </c>
      <c r="G12" s="2">
        <f t="shared" si="0"/>
        <v>81.599999999999994</v>
      </c>
    </row>
    <row r="13" spans="1:8" x14ac:dyDescent="0.25">
      <c r="A13" s="1">
        <v>43312</v>
      </c>
      <c r="B13" t="s">
        <v>6</v>
      </c>
      <c r="C13" t="s">
        <v>11</v>
      </c>
      <c r="D13">
        <v>9</v>
      </c>
      <c r="E13" s="2">
        <v>80</v>
      </c>
      <c r="F13" s="3">
        <v>0.03</v>
      </c>
      <c r="G13" s="2">
        <f t="shared" si="0"/>
        <v>82.4</v>
      </c>
    </row>
    <row r="14" spans="1:8" x14ac:dyDescent="0.25">
      <c r="A14" s="1">
        <v>43312</v>
      </c>
      <c r="B14" t="s">
        <v>6</v>
      </c>
      <c r="C14" t="s">
        <v>7</v>
      </c>
      <c r="D14">
        <v>6</v>
      </c>
      <c r="E14" s="2">
        <v>80</v>
      </c>
      <c r="F14" s="3">
        <v>0.01</v>
      </c>
      <c r="G14" s="2">
        <f t="shared" si="0"/>
        <v>80.8</v>
      </c>
    </row>
    <row r="15" spans="1:8" x14ac:dyDescent="0.25">
      <c r="A15" s="1">
        <v>43312</v>
      </c>
      <c r="B15" t="s">
        <v>6</v>
      </c>
      <c r="C15" t="s">
        <v>7</v>
      </c>
      <c r="D15">
        <v>20</v>
      </c>
      <c r="E15" s="2">
        <v>80</v>
      </c>
      <c r="F15" s="3">
        <v>7.0000000000000007E-2</v>
      </c>
      <c r="G15" s="2">
        <f t="shared" si="0"/>
        <v>85.600000000000009</v>
      </c>
    </row>
    <row r="16" spans="1:8" x14ac:dyDescent="0.25">
      <c r="A16" s="1">
        <v>43312</v>
      </c>
      <c r="B16" t="s">
        <v>6</v>
      </c>
      <c r="C16" t="s">
        <v>15</v>
      </c>
      <c r="D16">
        <v>8</v>
      </c>
      <c r="E16" s="2">
        <v>80</v>
      </c>
      <c r="F16" s="3">
        <v>0.08</v>
      </c>
      <c r="G16" s="2">
        <f t="shared" si="0"/>
        <v>86.4</v>
      </c>
    </row>
    <row r="17" spans="1:7" hidden="1" x14ac:dyDescent="0.25">
      <c r="A17" s="1">
        <v>43312</v>
      </c>
      <c r="B17" t="s">
        <v>13</v>
      </c>
      <c r="C17" t="s">
        <v>7</v>
      </c>
      <c r="D17">
        <v>2</v>
      </c>
      <c r="E17" s="2">
        <v>150</v>
      </c>
      <c r="F17" s="3">
        <v>0.02</v>
      </c>
      <c r="G17" s="2">
        <f t="shared" si="0"/>
        <v>153</v>
      </c>
    </row>
    <row r="18" spans="1:7" hidden="1" x14ac:dyDescent="0.25">
      <c r="A18" s="1">
        <v>43312</v>
      </c>
      <c r="B18" t="s">
        <v>13</v>
      </c>
      <c r="C18" t="s">
        <v>7</v>
      </c>
      <c r="D18">
        <v>22</v>
      </c>
      <c r="E18" s="2">
        <v>150</v>
      </c>
      <c r="F18" s="3">
        <v>0.09</v>
      </c>
      <c r="G18" s="2">
        <f t="shared" si="0"/>
        <v>163.5</v>
      </c>
    </row>
    <row r="19" spans="1:7" hidden="1" x14ac:dyDescent="0.25">
      <c r="A19" s="1">
        <v>43312</v>
      </c>
      <c r="B19" t="s">
        <v>13</v>
      </c>
      <c r="C19" t="s">
        <v>15</v>
      </c>
      <c r="D19">
        <v>4</v>
      </c>
      <c r="E19" s="2">
        <v>150</v>
      </c>
      <c r="F19" s="3">
        <v>0.06</v>
      </c>
      <c r="G19" s="2">
        <f t="shared" si="0"/>
        <v>159</v>
      </c>
    </row>
    <row r="20" spans="1:7" hidden="1" x14ac:dyDescent="0.25">
      <c r="A20" s="1">
        <v>43312</v>
      </c>
      <c r="B20" t="s">
        <v>13</v>
      </c>
      <c r="C20" t="s">
        <v>14</v>
      </c>
      <c r="D20">
        <v>4</v>
      </c>
      <c r="E20" s="2">
        <v>150</v>
      </c>
      <c r="F20" s="3">
        <v>0.05</v>
      </c>
      <c r="G20" s="2">
        <f t="shared" si="0"/>
        <v>157.5</v>
      </c>
    </row>
    <row r="21" spans="1:7" hidden="1" x14ac:dyDescent="0.25">
      <c r="A21" s="1">
        <v>43312</v>
      </c>
      <c r="B21" t="s">
        <v>13</v>
      </c>
      <c r="C21" t="s">
        <v>14</v>
      </c>
      <c r="D21">
        <v>23</v>
      </c>
      <c r="E21" s="2">
        <v>150</v>
      </c>
      <c r="F21" s="3">
        <v>0.08</v>
      </c>
      <c r="G21" s="2">
        <f t="shared" si="0"/>
        <v>162</v>
      </c>
    </row>
    <row r="22" spans="1:7" hidden="1" x14ac:dyDescent="0.25">
      <c r="A22" s="1">
        <v>43312</v>
      </c>
      <c r="B22" t="s">
        <v>8</v>
      </c>
      <c r="C22" t="s">
        <v>9</v>
      </c>
      <c r="D22">
        <v>6</v>
      </c>
      <c r="E22" s="2">
        <v>40</v>
      </c>
      <c r="F22" s="3">
        <v>7.0000000000000007E-2</v>
      </c>
      <c r="G22" s="2">
        <f t="shared" si="0"/>
        <v>42.800000000000004</v>
      </c>
    </row>
    <row r="23" spans="1:7" hidden="1" x14ac:dyDescent="0.25">
      <c r="A23" s="1">
        <v>43312</v>
      </c>
      <c r="B23" t="s">
        <v>8</v>
      </c>
      <c r="C23" t="s">
        <v>7</v>
      </c>
      <c r="D23">
        <v>11</v>
      </c>
      <c r="E23" s="2">
        <v>40</v>
      </c>
      <c r="F23" s="3">
        <v>0.05</v>
      </c>
      <c r="G23" s="2">
        <f t="shared" si="0"/>
        <v>42</v>
      </c>
    </row>
    <row r="24" spans="1:7" hidden="1" x14ac:dyDescent="0.25">
      <c r="A24" s="1">
        <v>43312</v>
      </c>
      <c r="B24" t="s">
        <v>8</v>
      </c>
      <c r="C24" t="s">
        <v>7</v>
      </c>
      <c r="D24">
        <v>13</v>
      </c>
      <c r="E24" s="2">
        <v>40</v>
      </c>
      <c r="F24" s="3">
        <v>0.02</v>
      </c>
      <c r="G24" s="2">
        <f t="shared" si="0"/>
        <v>40.799999999999997</v>
      </c>
    </row>
    <row r="25" spans="1:7" hidden="1" x14ac:dyDescent="0.25">
      <c r="A25" s="1">
        <v>43311</v>
      </c>
      <c r="B25" t="s">
        <v>12</v>
      </c>
      <c r="C25" t="s">
        <v>15</v>
      </c>
      <c r="D25">
        <v>18</v>
      </c>
      <c r="E25" s="2">
        <v>16</v>
      </c>
      <c r="F25" s="3">
        <v>0.05</v>
      </c>
      <c r="G25" s="2">
        <f t="shared" si="0"/>
        <v>16.8</v>
      </c>
    </row>
    <row r="26" spans="1:7" hidden="1" x14ac:dyDescent="0.25">
      <c r="A26" s="1">
        <v>43311</v>
      </c>
      <c r="B26" t="s">
        <v>12</v>
      </c>
      <c r="C26" t="s">
        <v>14</v>
      </c>
      <c r="D26">
        <v>2</v>
      </c>
      <c r="E26" s="2">
        <v>16</v>
      </c>
      <c r="F26" s="3">
        <v>0.04</v>
      </c>
      <c r="G26" s="2">
        <f t="shared" si="0"/>
        <v>16.64</v>
      </c>
    </row>
    <row r="27" spans="1:7" hidden="1" x14ac:dyDescent="0.25">
      <c r="A27" s="1">
        <v>43311</v>
      </c>
      <c r="B27" t="s">
        <v>10</v>
      </c>
      <c r="C27" t="s">
        <v>11</v>
      </c>
      <c r="D27">
        <v>7</v>
      </c>
      <c r="E27" s="2">
        <v>230</v>
      </c>
      <c r="F27" s="3">
        <v>0.05</v>
      </c>
      <c r="G27" s="2">
        <f t="shared" si="0"/>
        <v>241.5</v>
      </c>
    </row>
    <row r="28" spans="1:7" hidden="1" x14ac:dyDescent="0.25">
      <c r="A28" s="1">
        <v>43311</v>
      </c>
      <c r="B28" t="s">
        <v>10</v>
      </c>
      <c r="C28" t="s">
        <v>7</v>
      </c>
      <c r="D28">
        <v>5</v>
      </c>
      <c r="E28" s="2">
        <v>230</v>
      </c>
      <c r="F28" s="3">
        <v>0.01</v>
      </c>
      <c r="G28" s="2">
        <f t="shared" si="0"/>
        <v>232.3</v>
      </c>
    </row>
    <row r="29" spans="1:7" hidden="1" x14ac:dyDescent="0.25">
      <c r="A29" s="1">
        <v>43311</v>
      </c>
      <c r="B29" t="s">
        <v>10</v>
      </c>
      <c r="C29" t="s">
        <v>7</v>
      </c>
      <c r="D29">
        <v>10</v>
      </c>
      <c r="E29" s="2">
        <v>230</v>
      </c>
      <c r="F29" s="3">
        <v>0.02</v>
      </c>
      <c r="G29" s="2">
        <f t="shared" si="0"/>
        <v>234.6</v>
      </c>
    </row>
    <row r="30" spans="1:7" hidden="1" x14ac:dyDescent="0.25">
      <c r="A30" s="1">
        <v>43311</v>
      </c>
      <c r="B30" t="s">
        <v>10</v>
      </c>
      <c r="C30" t="s">
        <v>15</v>
      </c>
      <c r="D30">
        <v>16</v>
      </c>
      <c r="E30" s="2">
        <v>230</v>
      </c>
      <c r="F30" s="3">
        <v>7.0000000000000007E-2</v>
      </c>
      <c r="G30" s="2">
        <f t="shared" si="0"/>
        <v>246.10000000000002</v>
      </c>
    </row>
    <row r="31" spans="1:7" hidden="1" x14ac:dyDescent="0.25">
      <c r="A31" s="1">
        <v>43311</v>
      </c>
      <c r="B31" t="s">
        <v>10</v>
      </c>
      <c r="C31" t="s">
        <v>14</v>
      </c>
      <c r="D31">
        <v>2</v>
      </c>
      <c r="E31" s="2">
        <v>230</v>
      </c>
      <c r="F31" s="3">
        <v>0.08</v>
      </c>
      <c r="G31" s="2">
        <f t="shared" si="0"/>
        <v>248.4</v>
      </c>
    </row>
    <row r="32" spans="1:7" hidden="1" x14ac:dyDescent="0.25">
      <c r="A32" s="1">
        <v>43311</v>
      </c>
      <c r="B32" t="s">
        <v>10</v>
      </c>
      <c r="C32" t="s">
        <v>14</v>
      </c>
      <c r="D32">
        <v>20</v>
      </c>
      <c r="E32" s="2">
        <v>230</v>
      </c>
      <c r="F32" s="3">
        <v>0.09</v>
      </c>
      <c r="G32" s="2">
        <f t="shared" si="0"/>
        <v>250.70000000000002</v>
      </c>
    </row>
    <row r="33" spans="1:7" x14ac:dyDescent="0.25">
      <c r="A33" s="1">
        <v>43311</v>
      </c>
      <c r="B33" t="s">
        <v>6</v>
      </c>
      <c r="C33" t="s">
        <v>11</v>
      </c>
      <c r="D33">
        <v>5</v>
      </c>
      <c r="E33" s="2">
        <v>80</v>
      </c>
      <c r="F33" s="3">
        <v>7.0000000000000007E-2</v>
      </c>
      <c r="G33" s="2">
        <f t="shared" si="0"/>
        <v>85.600000000000009</v>
      </c>
    </row>
    <row r="34" spans="1:7" x14ac:dyDescent="0.25">
      <c r="A34" s="1">
        <v>43311</v>
      </c>
      <c r="B34" t="s">
        <v>6</v>
      </c>
      <c r="C34" t="s">
        <v>11</v>
      </c>
      <c r="D34">
        <v>9</v>
      </c>
      <c r="E34" s="2">
        <v>80</v>
      </c>
      <c r="F34" s="3">
        <v>0.03</v>
      </c>
      <c r="G34" s="2">
        <f t="shared" si="0"/>
        <v>82.4</v>
      </c>
    </row>
    <row r="35" spans="1:7" x14ac:dyDescent="0.25">
      <c r="A35" s="1">
        <v>43311</v>
      </c>
      <c r="B35" t="s">
        <v>6</v>
      </c>
      <c r="C35" t="s">
        <v>11</v>
      </c>
      <c r="D35">
        <v>21</v>
      </c>
      <c r="E35" s="2">
        <v>80</v>
      </c>
      <c r="F35" s="3">
        <v>0.04</v>
      </c>
      <c r="G35" s="2">
        <f t="shared" si="0"/>
        <v>83.2</v>
      </c>
    </row>
    <row r="36" spans="1:7" x14ac:dyDescent="0.25">
      <c r="A36" s="1">
        <v>43311</v>
      </c>
      <c r="B36" t="s">
        <v>6</v>
      </c>
      <c r="C36" t="s">
        <v>15</v>
      </c>
      <c r="D36">
        <v>12</v>
      </c>
      <c r="E36" s="2">
        <v>80</v>
      </c>
      <c r="F36" s="3">
        <v>0.04</v>
      </c>
      <c r="G36" s="2">
        <f t="shared" si="0"/>
        <v>83.2</v>
      </c>
    </row>
    <row r="37" spans="1:7" x14ac:dyDescent="0.25">
      <c r="A37" s="1">
        <v>43311</v>
      </c>
      <c r="B37" t="s">
        <v>6</v>
      </c>
      <c r="C37" t="s">
        <v>15</v>
      </c>
      <c r="D37">
        <v>16</v>
      </c>
      <c r="E37" s="2">
        <v>80</v>
      </c>
      <c r="F37" s="3">
        <v>0.03</v>
      </c>
      <c r="G37" s="2">
        <f t="shared" si="0"/>
        <v>82.4</v>
      </c>
    </row>
    <row r="38" spans="1:7" x14ac:dyDescent="0.25">
      <c r="A38" s="1">
        <v>43311</v>
      </c>
      <c r="B38" t="s">
        <v>6</v>
      </c>
      <c r="C38" t="s">
        <v>14</v>
      </c>
      <c r="D38">
        <v>6</v>
      </c>
      <c r="E38" s="2">
        <v>80</v>
      </c>
      <c r="F38" s="3">
        <v>0.09</v>
      </c>
      <c r="G38" s="2">
        <f t="shared" si="0"/>
        <v>87.2</v>
      </c>
    </row>
    <row r="39" spans="1:7" hidden="1" x14ac:dyDescent="0.25">
      <c r="A39" s="1">
        <v>43311</v>
      </c>
      <c r="B39" t="s">
        <v>13</v>
      </c>
      <c r="C39" t="s">
        <v>9</v>
      </c>
      <c r="D39">
        <v>6</v>
      </c>
      <c r="E39" s="2">
        <v>150</v>
      </c>
      <c r="F39" s="3">
        <v>0.03</v>
      </c>
      <c r="G39" s="2">
        <f t="shared" si="0"/>
        <v>154.5</v>
      </c>
    </row>
    <row r="40" spans="1:7" hidden="1" x14ac:dyDescent="0.25">
      <c r="A40" s="1">
        <v>43311</v>
      </c>
      <c r="B40" t="s">
        <v>13</v>
      </c>
      <c r="C40" t="s">
        <v>11</v>
      </c>
      <c r="D40">
        <v>13</v>
      </c>
      <c r="E40" s="2">
        <v>150</v>
      </c>
      <c r="F40" s="3">
        <v>0.02</v>
      </c>
      <c r="G40" s="2">
        <f t="shared" si="0"/>
        <v>153</v>
      </c>
    </row>
    <row r="41" spans="1:7" hidden="1" x14ac:dyDescent="0.25">
      <c r="A41" s="1">
        <v>43311</v>
      </c>
      <c r="B41" t="s">
        <v>13</v>
      </c>
      <c r="C41" t="s">
        <v>11</v>
      </c>
      <c r="D41">
        <v>16</v>
      </c>
      <c r="E41" s="2">
        <v>150</v>
      </c>
      <c r="F41" s="3">
        <v>0.08</v>
      </c>
      <c r="G41" s="2">
        <f t="shared" si="0"/>
        <v>162</v>
      </c>
    </row>
    <row r="42" spans="1:7" hidden="1" x14ac:dyDescent="0.25">
      <c r="A42" s="1">
        <v>43311</v>
      </c>
      <c r="B42" t="s">
        <v>13</v>
      </c>
      <c r="C42" t="s">
        <v>11</v>
      </c>
      <c r="D42">
        <v>23</v>
      </c>
      <c r="E42" s="2">
        <v>150</v>
      </c>
      <c r="F42" s="3">
        <v>0.11</v>
      </c>
      <c r="G42" s="2">
        <f t="shared" si="0"/>
        <v>166.50000000000003</v>
      </c>
    </row>
    <row r="43" spans="1:7" hidden="1" x14ac:dyDescent="0.25">
      <c r="A43" s="1">
        <v>43311</v>
      </c>
      <c r="B43" t="s">
        <v>13</v>
      </c>
      <c r="C43" t="s">
        <v>7</v>
      </c>
      <c r="D43">
        <v>22</v>
      </c>
      <c r="E43" s="2">
        <v>150</v>
      </c>
      <c r="F43" s="3">
        <v>0.04</v>
      </c>
      <c r="G43" s="2">
        <f t="shared" si="0"/>
        <v>156</v>
      </c>
    </row>
    <row r="44" spans="1:7" hidden="1" x14ac:dyDescent="0.25">
      <c r="A44" s="1">
        <v>43311</v>
      </c>
      <c r="B44" t="s">
        <v>13</v>
      </c>
      <c r="C44" t="s">
        <v>14</v>
      </c>
      <c r="D44">
        <v>15</v>
      </c>
      <c r="E44" s="2">
        <v>150</v>
      </c>
      <c r="F44" s="3">
        <v>7.0000000000000007E-2</v>
      </c>
      <c r="G44" s="2">
        <f t="shared" si="0"/>
        <v>160.5</v>
      </c>
    </row>
    <row r="45" spans="1:7" hidden="1" x14ac:dyDescent="0.25">
      <c r="A45" s="1">
        <v>43311</v>
      </c>
      <c r="B45" t="s">
        <v>8</v>
      </c>
      <c r="C45" t="s">
        <v>9</v>
      </c>
      <c r="D45">
        <v>18</v>
      </c>
      <c r="E45" s="2">
        <v>40</v>
      </c>
      <c r="F45" s="3">
        <v>0.04</v>
      </c>
      <c r="G45" s="2">
        <f t="shared" si="0"/>
        <v>41.6</v>
      </c>
    </row>
    <row r="46" spans="1:7" hidden="1" x14ac:dyDescent="0.25">
      <c r="A46" s="1">
        <v>43311</v>
      </c>
      <c r="B46" t="s">
        <v>8</v>
      </c>
      <c r="C46" t="s">
        <v>11</v>
      </c>
      <c r="D46">
        <v>4</v>
      </c>
      <c r="E46" s="2">
        <v>40</v>
      </c>
      <c r="F46" s="3">
        <v>0.12</v>
      </c>
      <c r="G46" s="2">
        <f t="shared" si="0"/>
        <v>44.800000000000004</v>
      </c>
    </row>
    <row r="47" spans="1:7" hidden="1" x14ac:dyDescent="0.25">
      <c r="A47" s="1">
        <v>43311</v>
      </c>
      <c r="B47" t="s">
        <v>8</v>
      </c>
      <c r="C47" t="s">
        <v>15</v>
      </c>
      <c r="D47">
        <v>15</v>
      </c>
      <c r="E47" s="2">
        <v>40</v>
      </c>
      <c r="F47" s="3">
        <v>0.06</v>
      </c>
      <c r="G47" s="2">
        <f t="shared" si="0"/>
        <v>42.400000000000006</v>
      </c>
    </row>
    <row r="48" spans="1:7" hidden="1" x14ac:dyDescent="0.25">
      <c r="A48" s="1">
        <v>43311</v>
      </c>
      <c r="B48" t="s">
        <v>8</v>
      </c>
      <c r="C48" t="s">
        <v>15</v>
      </c>
      <c r="D48">
        <v>20</v>
      </c>
      <c r="E48" s="2">
        <v>40</v>
      </c>
      <c r="F48" s="3">
        <v>0.04</v>
      </c>
      <c r="G48" s="2">
        <f t="shared" si="0"/>
        <v>41.6</v>
      </c>
    </row>
    <row r="49" spans="1:7" hidden="1" x14ac:dyDescent="0.25">
      <c r="A49" s="1">
        <v>43311</v>
      </c>
      <c r="B49" t="s">
        <v>8</v>
      </c>
      <c r="C49" t="s">
        <v>14</v>
      </c>
      <c r="D49">
        <v>5</v>
      </c>
      <c r="E49" s="2">
        <v>40</v>
      </c>
      <c r="F49" s="3">
        <v>0.03</v>
      </c>
      <c r="G49" s="2">
        <f t="shared" si="0"/>
        <v>41.2</v>
      </c>
    </row>
    <row r="50" spans="1:7" hidden="1" x14ac:dyDescent="0.25">
      <c r="A50" s="1">
        <v>43311</v>
      </c>
      <c r="B50" t="s">
        <v>8</v>
      </c>
      <c r="C50" t="s">
        <v>14</v>
      </c>
      <c r="D50">
        <v>14</v>
      </c>
      <c r="E50" s="2">
        <v>40</v>
      </c>
      <c r="F50" s="3">
        <v>0.11</v>
      </c>
      <c r="G50" s="2">
        <f t="shared" si="0"/>
        <v>44.400000000000006</v>
      </c>
    </row>
    <row r="51" spans="1:7" hidden="1" x14ac:dyDescent="0.25">
      <c r="A51" s="1">
        <v>43311</v>
      </c>
      <c r="B51" t="s">
        <v>8</v>
      </c>
      <c r="C51" t="s">
        <v>14</v>
      </c>
      <c r="D51">
        <v>20</v>
      </c>
      <c r="E51" s="2">
        <v>40</v>
      </c>
      <c r="F51" s="3">
        <v>0.03</v>
      </c>
      <c r="G51" s="2">
        <f t="shared" si="0"/>
        <v>41.2</v>
      </c>
    </row>
    <row r="52" spans="1:7" hidden="1" x14ac:dyDescent="0.25">
      <c r="A52" s="1">
        <v>43310</v>
      </c>
      <c r="B52" t="s">
        <v>12</v>
      </c>
      <c r="C52" t="s">
        <v>11</v>
      </c>
      <c r="D52">
        <v>4</v>
      </c>
      <c r="E52" s="2">
        <v>16</v>
      </c>
      <c r="F52" s="3">
        <v>7.0000000000000007E-2</v>
      </c>
      <c r="G52" s="2">
        <f t="shared" si="0"/>
        <v>17.12</v>
      </c>
    </row>
    <row r="53" spans="1:7" hidden="1" x14ac:dyDescent="0.25">
      <c r="A53" s="1">
        <v>43310</v>
      </c>
      <c r="B53" t="s">
        <v>12</v>
      </c>
      <c r="C53" t="s">
        <v>7</v>
      </c>
      <c r="D53">
        <v>6</v>
      </c>
      <c r="E53" s="2">
        <v>16</v>
      </c>
      <c r="F53" s="3">
        <v>0.01</v>
      </c>
      <c r="G53" s="2">
        <f t="shared" si="0"/>
        <v>16.16</v>
      </c>
    </row>
    <row r="54" spans="1:7" hidden="1" x14ac:dyDescent="0.25">
      <c r="A54" s="1">
        <v>43310</v>
      </c>
      <c r="B54" t="s">
        <v>12</v>
      </c>
      <c r="C54" t="s">
        <v>7</v>
      </c>
      <c r="D54">
        <v>8</v>
      </c>
      <c r="E54" s="2">
        <v>16</v>
      </c>
      <c r="F54" s="3">
        <v>0.03</v>
      </c>
      <c r="G54" s="2">
        <f t="shared" si="0"/>
        <v>16.48</v>
      </c>
    </row>
    <row r="55" spans="1:7" hidden="1" x14ac:dyDescent="0.25">
      <c r="A55" s="1">
        <v>43310</v>
      </c>
      <c r="B55" t="s">
        <v>12</v>
      </c>
      <c r="C55" t="s">
        <v>7</v>
      </c>
      <c r="D55">
        <v>12</v>
      </c>
      <c r="E55" s="2">
        <v>16</v>
      </c>
      <c r="F55" s="3">
        <v>0.03</v>
      </c>
      <c r="G55" s="2">
        <f t="shared" si="0"/>
        <v>16.48</v>
      </c>
    </row>
    <row r="56" spans="1:7" hidden="1" x14ac:dyDescent="0.25">
      <c r="A56" s="1">
        <v>43310</v>
      </c>
      <c r="B56" t="s">
        <v>12</v>
      </c>
      <c r="C56" t="s">
        <v>7</v>
      </c>
      <c r="D56">
        <v>12</v>
      </c>
      <c r="E56" s="2">
        <v>16</v>
      </c>
      <c r="F56" s="3">
        <v>0.11</v>
      </c>
      <c r="G56" s="2">
        <f t="shared" si="0"/>
        <v>17.760000000000002</v>
      </c>
    </row>
    <row r="57" spans="1:7" hidden="1" x14ac:dyDescent="0.25">
      <c r="A57" s="1">
        <v>43310</v>
      </c>
      <c r="B57" t="s">
        <v>12</v>
      </c>
      <c r="C57" t="s">
        <v>14</v>
      </c>
      <c r="D57">
        <v>3</v>
      </c>
      <c r="E57" s="2">
        <v>16</v>
      </c>
      <c r="F57" s="3">
        <v>0.06</v>
      </c>
      <c r="G57" s="2">
        <f t="shared" si="0"/>
        <v>16.96</v>
      </c>
    </row>
    <row r="58" spans="1:7" hidden="1" x14ac:dyDescent="0.25">
      <c r="A58" s="1">
        <v>43310</v>
      </c>
      <c r="B58" t="s">
        <v>12</v>
      </c>
      <c r="C58" t="s">
        <v>14</v>
      </c>
      <c r="D58">
        <v>13</v>
      </c>
      <c r="E58" s="2">
        <v>16</v>
      </c>
      <c r="F58" s="3">
        <v>7.0000000000000007E-2</v>
      </c>
      <c r="G58" s="2">
        <f t="shared" si="0"/>
        <v>17.12</v>
      </c>
    </row>
    <row r="59" spans="1:7" hidden="1" x14ac:dyDescent="0.25">
      <c r="A59" s="1">
        <v>43310</v>
      </c>
      <c r="B59" t="s">
        <v>12</v>
      </c>
      <c r="C59" t="s">
        <v>14</v>
      </c>
      <c r="D59">
        <v>14</v>
      </c>
      <c r="E59" s="2">
        <v>16</v>
      </c>
      <c r="F59" s="3">
        <v>0.06</v>
      </c>
      <c r="G59" s="2">
        <f t="shared" si="0"/>
        <v>16.96</v>
      </c>
    </row>
    <row r="60" spans="1:7" hidden="1" x14ac:dyDescent="0.25">
      <c r="A60" s="1">
        <v>43310</v>
      </c>
      <c r="B60" t="s">
        <v>12</v>
      </c>
      <c r="C60" t="s">
        <v>14</v>
      </c>
      <c r="D60">
        <v>17</v>
      </c>
      <c r="E60" s="2">
        <v>16</v>
      </c>
      <c r="F60" s="3">
        <v>0.08</v>
      </c>
      <c r="G60" s="2">
        <f t="shared" si="0"/>
        <v>17.28</v>
      </c>
    </row>
    <row r="61" spans="1:7" hidden="1" x14ac:dyDescent="0.25">
      <c r="A61" s="1">
        <v>43310</v>
      </c>
      <c r="B61" t="s">
        <v>10</v>
      </c>
      <c r="C61" t="s">
        <v>9</v>
      </c>
      <c r="D61">
        <v>17</v>
      </c>
      <c r="E61" s="2">
        <v>230</v>
      </c>
      <c r="F61" s="3">
        <v>0.12</v>
      </c>
      <c r="G61" s="2">
        <f t="shared" si="0"/>
        <v>257.60000000000002</v>
      </c>
    </row>
    <row r="62" spans="1:7" hidden="1" x14ac:dyDescent="0.25">
      <c r="A62" s="1">
        <v>43310</v>
      </c>
      <c r="B62" t="s">
        <v>10</v>
      </c>
      <c r="C62" t="s">
        <v>9</v>
      </c>
      <c r="D62">
        <v>19</v>
      </c>
      <c r="E62" s="2">
        <v>230</v>
      </c>
      <c r="F62" s="3">
        <v>0.06</v>
      </c>
      <c r="G62" s="2">
        <f t="shared" si="0"/>
        <v>243.8</v>
      </c>
    </row>
    <row r="63" spans="1:7" hidden="1" x14ac:dyDescent="0.25">
      <c r="A63" s="1">
        <v>43310</v>
      </c>
      <c r="B63" t="s">
        <v>10</v>
      </c>
      <c r="C63" t="s">
        <v>7</v>
      </c>
      <c r="D63">
        <v>7</v>
      </c>
      <c r="E63" s="2">
        <v>230</v>
      </c>
      <c r="F63" s="3">
        <v>0.01</v>
      </c>
      <c r="G63" s="2">
        <f t="shared" si="0"/>
        <v>232.3</v>
      </c>
    </row>
    <row r="64" spans="1:7" hidden="1" x14ac:dyDescent="0.25">
      <c r="A64" s="1">
        <v>43310</v>
      </c>
      <c r="B64" t="s">
        <v>10</v>
      </c>
      <c r="C64" t="s">
        <v>7</v>
      </c>
      <c r="D64">
        <v>14</v>
      </c>
      <c r="E64" s="2">
        <v>230</v>
      </c>
      <c r="F64" s="3">
        <v>0.12</v>
      </c>
      <c r="G64" s="2">
        <f t="shared" si="0"/>
        <v>257.60000000000002</v>
      </c>
    </row>
    <row r="65" spans="1:7" hidden="1" x14ac:dyDescent="0.25">
      <c r="A65" s="1">
        <v>43310</v>
      </c>
      <c r="B65" t="s">
        <v>10</v>
      </c>
      <c r="C65" t="s">
        <v>7</v>
      </c>
      <c r="D65">
        <v>14</v>
      </c>
      <c r="E65" s="2">
        <v>230</v>
      </c>
      <c r="F65" s="3">
        <v>0.03</v>
      </c>
      <c r="G65" s="2">
        <f t="shared" si="0"/>
        <v>236.9</v>
      </c>
    </row>
    <row r="66" spans="1:7" hidden="1" x14ac:dyDescent="0.25">
      <c r="A66" s="1">
        <v>43310</v>
      </c>
      <c r="B66" t="s">
        <v>10</v>
      </c>
      <c r="C66" t="s">
        <v>15</v>
      </c>
      <c r="D66">
        <v>7</v>
      </c>
      <c r="E66" s="2">
        <v>230</v>
      </c>
      <c r="F66" s="3">
        <v>0.08</v>
      </c>
      <c r="G66" s="2">
        <f t="shared" ref="G66:G129" si="1">E66 * (1 + F66)</f>
        <v>248.4</v>
      </c>
    </row>
    <row r="67" spans="1:7" hidden="1" x14ac:dyDescent="0.25">
      <c r="A67" s="1">
        <v>43310</v>
      </c>
      <c r="B67" t="s">
        <v>10</v>
      </c>
      <c r="C67" t="s">
        <v>15</v>
      </c>
      <c r="D67">
        <v>11</v>
      </c>
      <c r="E67" s="2">
        <v>230</v>
      </c>
      <c r="F67" s="3">
        <v>0.02</v>
      </c>
      <c r="G67" s="2">
        <f t="shared" si="1"/>
        <v>234.6</v>
      </c>
    </row>
    <row r="68" spans="1:7" hidden="1" x14ac:dyDescent="0.25">
      <c r="A68" s="1">
        <v>43310</v>
      </c>
      <c r="B68" t="s">
        <v>10</v>
      </c>
      <c r="C68" t="s">
        <v>15</v>
      </c>
      <c r="D68">
        <v>16</v>
      </c>
      <c r="E68" s="2">
        <v>230</v>
      </c>
      <c r="F68" s="3">
        <v>7.0000000000000007E-2</v>
      </c>
      <c r="G68" s="2">
        <f t="shared" si="1"/>
        <v>246.10000000000002</v>
      </c>
    </row>
    <row r="69" spans="1:7" hidden="1" x14ac:dyDescent="0.25">
      <c r="A69" s="1">
        <v>43310</v>
      </c>
      <c r="B69" t="s">
        <v>10</v>
      </c>
      <c r="C69" t="s">
        <v>14</v>
      </c>
      <c r="D69">
        <v>7</v>
      </c>
      <c r="E69" s="2">
        <v>230</v>
      </c>
      <c r="F69" s="3">
        <v>0.05</v>
      </c>
      <c r="G69" s="2">
        <f t="shared" si="1"/>
        <v>241.5</v>
      </c>
    </row>
    <row r="70" spans="1:7" x14ac:dyDescent="0.25">
      <c r="A70" s="1">
        <v>43310</v>
      </c>
      <c r="B70" t="s">
        <v>6</v>
      </c>
      <c r="C70" t="s">
        <v>9</v>
      </c>
      <c r="D70">
        <v>11</v>
      </c>
      <c r="E70" s="2">
        <v>80</v>
      </c>
      <c r="F70" s="3">
        <v>0.01</v>
      </c>
      <c r="G70" s="2">
        <f t="shared" si="1"/>
        <v>80.8</v>
      </c>
    </row>
    <row r="71" spans="1:7" x14ac:dyDescent="0.25">
      <c r="A71" s="1">
        <v>43310</v>
      </c>
      <c r="B71" t="s">
        <v>6</v>
      </c>
      <c r="C71" t="s">
        <v>9</v>
      </c>
      <c r="D71">
        <v>15</v>
      </c>
      <c r="E71" s="2">
        <v>80</v>
      </c>
      <c r="F71" s="3">
        <v>0.08</v>
      </c>
      <c r="G71" s="2">
        <f t="shared" si="1"/>
        <v>86.4</v>
      </c>
    </row>
    <row r="72" spans="1:7" x14ac:dyDescent="0.25">
      <c r="A72" s="1">
        <v>43310</v>
      </c>
      <c r="B72" t="s">
        <v>6</v>
      </c>
      <c r="C72" t="s">
        <v>9</v>
      </c>
      <c r="D72">
        <v>17</v>
      </c>
      <c r="E72" s="2">
        <v>80</v>
      </c>
      <c r="F72" s="3">
        <v>0.05</v>
      </c>
      <c r="G72" s="2">
        <f t="shared" si="1"/>
        <v>84</v>
      </c>
    </row>
    <row r="73" spans="1:7" x14ac:dyDescent="0.25">
      <c r="A73" s="1">
        <v>43310</v>
      </c>
      <c r="B73" t="s">
        <v>6</v>
      </c>
      <c r="C73" t="s">
        <v>9</v>
      </c>
      <c r="D73">
        <v>21</v>
      </c>
      <c r="E73" s="2">
        <v>80</v>
      </c>
      <c r="F73" s="3">
        <v>0.05</v>
      </c>
      <c r="G73" s="2">
        <f t="shared" si="1"/>
        <v>84</v>
      </c>
    </row>
    <row r="74" spans="1:7" x14ac:dyDescent="0.25">
      <c r="A74" s="1">
        <v>43310</v>
      </c>
      <c r="B74" t="s">
        <v>6</v>
      </c>
      <c r="C74" t="s">
        <v>9</v>
      </c>
      <c r="D74">
        <v>22</v>
      </c>
      <c r="E74" s="2">
        <v>80</v>
      </c>
      <c r="F74" s="3">
        <v>0.03</v>
      </c>
      <c r="G74" s="2">
        <f t="shared" si="1"/>
        <v>82.4</v>
      </c>
    </row>
    <row r="75" spans="1:7" x14ac:dyDescent="0.25">
      <c r="A75" s="1">
        <v>43310</v>
      </c>
      <c r="B75" t="s">
        <v>6</v>
      </c>
      <c r="C75" t="s">
        <v>11</v>
      </c>
      <c r="D75">
        <v>5</v>
      </c>
      <c r="E75" s="2">
        <v>80</v>
      </c>
      <c r="F75" s="3">
        <v>7.0000000000000007E-2</v>
      </c>
      <c r="G75" s="2">
        <f t="shared" si="1"/>
        <v>85.600000000000009</v>
      </c>
    </row>
    <row r="76" spans="1:7" x14ac:dyDescent="0.25">
      <c r="A76" s="1">
        <v>43310</v>
      </c>
      <c r="B76" t="s">
        <v>6</v>
      </c>
      <c r="C76" t="s">
        <v>11</v>
      </c>
      <c r="D76">
        <v>15</v>
      </c>
      <c r="E76" s="2">
        <v>80</v>
      </c>
      <c r="F76" s="3">
        <v>0.12</v>
      </c>
      <c r="G76" s="2">
        <f t="shared" si="1"/>
        <v>89.600000000000009</v>
      </c>
    </row>
    <row r="77" spans="1:7" x14ac:dyDescent="0.25">
      <c r="A77" s="1">
        <v>43310</v>
      </c>
      <c r="B77" t="s">
        <v>6</v>
      </c>
      <c r="C77" t="s">
        <v>7</v>
      </c>
      <c r="D77">
        <v>10</v>
      </c>
      <c r="E77" s="2">
        <v>80</v>
      </c>
      <c r="F77" s="3">
        <v>0.11</v>
      </c>
      <c r="G77" s="2">
        <f t="shared" si="1"/>
        <v>88.800000000000011</v>
      </c>
    </row>
    <row r="78" spans="1:7" x14ac:dyDescent="0.25">
      <c r="A78" s="1">
        <v>43310</v>
      </c>
      <c r="B78" t="s">
        <v>6</v>
      </c>
      <c r="C78" t="s">
        <v>7</v>
      </c>
      <c r="D78">
        <v>10</v>
      </c>
      <c r="E78" s="2">
        <v>80</v>
      </c>
      <c r="F78" s="3">
        <v>0.08</v>
      </c>
      <c r="G78" s="2">
        <f t="shared" si="1"/>
        <v>86.4</v>
      </c>
    </row>
    <row r="79" spans="1:7" x14ac:dyDescent="0.25">
      <c r="A79" s="1">
        <v>43310</v>
      </c>
      <c r="B79" t="s">
        <v>6</v>
      </c>
      <c r="C79" t="s">
        <v>15</v>
      </c>
      <c r="D79">
        <v>9</v>
      </c>
      <c r="E79" s="2">
        <v>80</v>
      </c>
      <c r="F79" s="3">
        <v>0.04</v>
      </c>
      <c r="G79" s="2">
        <f t="shared" si="1"/>
        <v>83.2</v>
      </c>
    </row>
    <row r="80" spans="1:7" x14ac:dyDescent="0.25">
      <c r="A80" s="1">
        <v>43310</v>
      </c>
      <c r="B80" t="s">
        <v>6</v>
      </c>
      <c r="C80" t="s">
        <v>14</v>
      </c>
      <c r="D80">
        <v>10</v>
      </c>
      <c r="E80" s="2">
        <v>80</v>
      </c>
      <c r="F80" s="3">
        <v>0.06</v>
      </c>
      <c r="G80" s="2">
        <f t="shared" si="1"/>
        <v>84.800000000000011</v>
      </c>
    </row>
    <row r="81" spans="1:7" x14ac:dyDescent="0.25">
      <c r="A81" s="1">
        <v>43310</v>
      </c>
      <c r="B81" t="s">
        <v>6</v>
      </c>
      <c r="C81" t="s">
        <v>14</v>
      </c>
      <c r="D81">
        <v>17</v>
      </c>
      <c r="E81" s="2">
        <v>80</v>
      </c>
      <c r="F81" s="3">
        <v>7.0000000000000007E-2</v>
      </c>
      <c r="G81" s="2">
        <f t="shared" si="1"/>
        <v>85.600000000000009</v>
      </c>
    </row>
    <row r="82" spans="1:7" hidden="1" x14ac:dyDescent="0.25">
      <c r="A82" s="1">
        <v>43310</v>
      </c>
      <c r="B82" t="s">
        <v>13</v>
      </c>
      <c r="C82" t="s">
        <v>11</v>
      </c>
      <c r="D82">
        <v>2</v>
      </c>
      <c r="E82" s="2">
        <v>150</v>
      </c>
      <c r="F82" s="3">
        <v>0.09</v>
      </c>
      <c r="G82" s="2">
        <f t="shared" si="1"/>
        <v>163.5</v>
      </c>
    </row>
    <row r="83" spans="1:7" hidden="1" x14ac:dyDescent="0.25">
      <c r="A83" s="1">
        <v>43310</v>
      </c>
      <c r="B83" t="s">
        <v>13</v>
      </c>
      <c r="C83" t="s">
        <v>15</v>
      </c>
      <c r="D83">
        <v>5</v>
      </c>
      <c r="E83" s="2">
        <v>150</v>
      </c>
      <c r="F83" s="3">
        <v>0.11</v>
      </c>
      <c r="G83" s="2">
        <f t="shared" si="1"/>
        <v>166.50000000000003</v>
      </c>
    </row>
    <row r="84" spans="1:7" hidden="1" x14ac:dyDescent="0.25">
      <c r="A84" s="1">
        <v>43310</v>
      </c>
      <c r="B84" t="s">
        <v>13</v>
      </c>
      <c r="C84" t="s">
        <v>15</v>
      </c>
      <c r="D84">
        <v>7</v>
      </c>
      <c r="E84" s="2">
        <v>150</v>
      </c>
      <c r="F84" s="3">
        <v>0.02</v>
      </c>
      <c r="G84" s="2">
        <f t="shared" si="1"/>
        <v>153</v>
      </c>
    </row>
    <row r="85" spans="1:7" hidden="1" x14ac:dyDescent="0.25">
      <c r="A85" s="1">
        <v>43310</v>
      </c>
      <c r="B85" t="s">
        <v>13</v>
      </c>
      <c r="C85" t="s">
        <v>15</v>
      </c>
      <c r="D85">
        <v>8</v>
      </c>
      <c r="E85" s="2">
        <v>150</v>
      </c>
      <c r="F85" s="3">
        <v>0.09</v>
      </c>
      <c r="G85" s="2">
        <f t="shared" si="1"/>
        <v>163.5</v>
      </c>
    </row>
    <row r="86" spans="1:7" hidden="1" x14ac:dyDescent="0.25">
      <c r="A86" s="1">
        <v>43310</v>
      </c>
      <c r="B86" t="s">
        <v>13</v>
      </c>
      <c r="C86" t="s">
        <v>14</v>
      </c>
      <c r="D86">
        <v>15</v>
      </c>
      <c r="E86" s="2">
        <v>150</v>
      </c>
      <c r="F86" s="3">
        <v>7.0000000000000007E-2</v>
      </c>
      <c r="G86" s="2">
        <f t="shared" si="1"/>
        <v>160.5</v>
      </c>
    </row>
    <row r="87" spans="1:7" hidden="1" x14ac:dyDescent="0.25">
      <c r="A87" s="1">
        <v>43310</v>
      </c>
      <c r="B87" t="s">
        <v>13</v>
      </c>
      <c r="C87" t="s">
        <v>14</v>
      </c>
      <c r="D87">
        <v>23</v>
      </c>
      <c r="E87" s="2">
        <v>150</v>
      </c>
      <c r="F87" s="3">
        <v>0.08</v>
      </c>
      <c r="G87" s="2">
        <f t="shared" si="1"/>
        <v>162</v>
      </c>
    </row>
    <row r="88" spans="1:7" hidden="1" x14ac:dyDescent="0.25">
      <c r="A88" s="1">
        <v>43310</v>
      </c>
      <c r="B88" t="s">
        <v>8</v>
      </c>
      <c r="C88" t="s">
        <v>7</v>
      </c>
      <c r="D88">
        <v>11</v>
      </c>
      <c r="E88" s="2">
        <v>40</v>
      </c>
      <c r="F88" s="3">
        <v>0.12</v>
      </c>
      <c r="G88" s="2">
        <f t="shared" si="1"/>
        <v>44.800000000000004</v>
      </c>
    </row>
    <row r="89" spans="1:7" hidden="1" x14ac:dyDescent="0.25">
      <c r="A89" s="1">
        <v>43310</v>
      </c>
      <c r="B89" t="s">
        <v>8</v>
      </c>
      <c r="C89" t="s">
        <v>15</v>
      </c>
      <c r="D89">
        <v>5</v>
      </c>
      <c r="E89" s="2">
        <v>40</v>
      </c>
      <c r="F89" s="3">
        <v>0.09</v>
      </c>
      <c r="G89" s="2">
        <f t="shared" si="1"/>
        <v>43.6</v>
      </c>
    </row>
    <row r="90" spans="1:7" hidden="1" x14ac:dyDescent="0.25">
      <c r="A90" s="1">
        <v>43310</v>
      </c>
      <c r="B90" t="s">
        <v>8</v>
      </c>
      <c r="C90" t="s">
        <v>14</v>
      </c>
      <c r="D90">
        <v>10</v>
      </c>
      <c r="E90" s="2">
        <v>40</v>
      </c>
      <c r="F90" s="3">
        <v>0.03</v>
      </c>
      <c r="G90" s="2">
        <f t="shared" si="1"/>
        <v>41.2</v>
      </c>
    </row>
    <row r="91" spans="1:7" hidden="1" x14ac:dyDescent="0.25">
      <c r="A91" s="1">
        <v>43310</v>
      </c>
      <c r="B91" t="s">
        <v>8</v>
      </c>
      <c r="C91" t="s">
        <v>14</v>
      </c>
      <c r="D91">
        <v>16</v>
      </c>
      <c r="E91" s="2">
        <v>40</v>
      </c>
      <c r="F91" s="3">
        <v>0.09</v>
      </c>
      <c r="G91" s="2">
        <f t="shared" si="1"/>
        <v>43.6</v>
      </c>
    </row>
    <row r="92" spans="1:7" hidden="1" x14ac:dyDescent="0.25">
      <c r="A92" s="1">
        <v>43310</v>
      </c>
      <c r="B92" t="s">
        <v>8</v>
      </c>
      <c r="C92" t="s">
        <v>14</v>
      </c>
      <c r="D92">
        <v>18</v>
      </c>
      <c r="E92" s="2">
        <v>40</v>
      </c>
      <c r="F92" s="3">
        <v>0.06</v>
      </c>
      <c r="G92" s="2">
        <f t="shared" si="1"/>
        <v>42.400000000000006</v>
      </c>
    </row>
    <row r="93" spans="1:7" hidden="1" x14ac:dyDescent="0.25">
      <c r="A93" s="1">
        <v>43310</v>
      </c>
      <c r="B93" t="s">
        <v>8</v>
      </c>
      <c r="C93" t="s">
        <v>14</v>
      </c>
      <c r="D93">
        <v>23</v>
      </c>
      <c r="E93" s="2">
        <v>40</v>
      </c>
      <c r="F93" s="3">
        <v>0.05</v>
      </c>
      <c r="G93" s="2">
        <f t="shared" si="1"/>
        <v>42</v>
      </c>
    </row>
    <row r="94" spans="1:7" hidden="1" x14ac:dyDescent="0.25">
      <c r="A94" s="1">
        <v>43309</v>
      </c>
      <c r="B94" t="s">
        <v>12</v>
      </c>
      <c r="C94" t="s">
        <v>9</v>
      </c>
      <c r="D94">
        <v>5</v>
      </c>
      <c r="E94" s="2">
        <v>16</v>
      </c>
      <c r="F94" s="3">
        <v>0.09</v>
      </c>
      <c r="G94" s="2">
        <f t="shared" si="1"/>
        <v>17.440000000000001</v>
      </c>
    </row>
    <row r="95" spans="1:7" hidden="1" x14ac:dyDescent="0.25">
      <c r="A95" s="1">
        <v>43309</v>
      </c>
      <c r="B95" t="s">
        <v>12</v>
      </c>
      <c r="C95" t="s">
        <v>11</v>
      </c>
      <c r="D95">
        <v>15</v>
      </c>
      <c r="E95" s="2">
        <v>16</v>
      </c>
      <c r="F95" s="3">
        <v>0.02</v>
      </c>
      <c r="G95" s="2">
        <f t="shared" si="1"/>
        <v>16.32</v>
      </c>
    </row>
    <row r="96" spans="1:7" hidden="1" x14ac:dyDescent="0.25">
      <c r="A96" s="1">
        <v>43309</v>
      </c>
      <c r="B96" t="s">
        <v>12</v>
      </c>
      <c r="C96" t="s">
        <v>7</v>
      </c>
      <c r="D96">
        <v>6</v>
      </c>
      <c r="E96" s="2">
        <v>16</v>
      </c>
      <c r="F96" s="3">
        <v>7.0000000000000007E-2</v>
      </c>
      <c r="G96" s="2">
        <f t="shared" si="1"/>
        <v>17.12</v>
      </c>
    </row>
    <row r="97" spans="1:7" hidden="1" x14ac:dyDescent="0.25">
      <c r="A97" s="1">
        <v>43309</v>
      </c>
      <c r="B97" t="s">
        <v>12</v>
      </c>
      <c r="C97" t="s">
        <v>7</v>
      </c>
      <c r="D97">
        <v>6</v>
      </c>
      <c r="E97" s="2">
        <v>16</v>
      </c>
      <c r="F97" s="3">
        <v>0.06</v>
      </c>
      <c r="G97" s="2">
        <f t="shared" si="1"/>
        <v>16.96</v>
      </c>
    </row>
    <row r="98" spans="1:7" hidden="1" x14ac:dyDescent="0.25">
      <c r="A98" s="1">
        <v>43309</v>
      </c>
      <c r="B98" t="s">
        <v>12</v>
      </c>
      <c r="C98" t="s">
        <v>15</v>
      </c>
      <c r="D98">
        <v>11</v>
      </c>
      <c r="E98" s="2">
        <v>16</v>
      </c>
      <c r="F98" s="3">
        <v>0.09</v>
      </c>
      <c r="G98" s="2">
        <f t="shared" si="1"/>
        <v>17.440000000000001</v>
      </c>
    </row>
    <row r="99" spans="1:7" hidden="1" x14ac:dyDescent="0.25">
      <c r="A99" s="1">
        <v>43309</v>
      </c>
      <c r="B99" t="s">
        <v>12</v>
      </c>
      <c r="C99" t="s">
        <v>15</v>
      </c>
      <c r="D99">
        <v>22</v>
      </c>
      <c r="E99" s="2">
        <v>16</v>
      </c>
      <c r="F99" s="3">
        <v>0.06</v>
      </c>
      <c r="G99" s="2">
        <f t="shared" si="1"/>
        <v>16.96</v>
      </c>
    </row>
    <row r="100" spans="1:7" hidden="1" x14ac:dyDescent="0.25">
      <c r="A100" s="1">
        <v>43309</v>
      </c>
      <c r="B100" t="s">
        <v>12</v>
      </c>
      <c r="C100" t="s">
        <v>14</v>
      </c>
      <c r="D100">
        <v>3</v>
      </c>
      <c r="E100" s="2">
        <v>16</v>
      </c>
      <c r="F100" s="3">
        <v>0.03</v>
      </c>
      <c r="G100" s="2">
        <f t="shared" si="1"/>
        <v>16.48</v>
      </c>
    </row>
    <row r="101" spans="1:7" hidden="1" x14ac:dyDescent="0.25">
      <c r="A101" s="1">
        <v>43309</v>
      </c>
      <c r="B101" t="s">
        <v>12</v>
      </c>
      <c r="C101" t="s">
        <v>14</v>
      </c>
      <c r="D101">
        <v>13</v>
      </c>
      <c r="E101" s="2">
        <v>16</v>
      </c>
      <c r="F101" s="3">
        <v>7.0000000000000007E-2</v>
      </c>
      <c r="G101" s="2">
        <f t="shared" si="1"/>
        <v>17.12</v>
      </c>
    </row>
    <row r="102" spans="1:7" hidden="1" x14ac:dyDescent="0.25">
      <c r="A102" s="1">
        <v>43309</v>
      </c>
      <c r="B102" t="s">
        <v>10</v>
      </c>
      <c r="C102" t="s">
        <v>9</v>
      </c>
      <c r="D102">
        <v>2</v>
      </c>
      <c r="E102" s="2">
        <v>230</v>
      </c>
      <c r="F102" s="3">
        <v>0.08</v>
      </c>
      <c r="G102" s="2">
        <f t="shared" si="1"/>
        <v>248.4</v>
      </c>
    </row>
    <row r="103" spans="1:7" hidden="1" x14ac:dyDescent="0.25">
      <c r="A103" s="1">
        <v>43309</v>
      </c>
      <c r="B103" t="s">
        <v>10</v>
      </c>
      <c r="C103" t="s">
        <v>9</v>
      </c>
      <c r="D103">
        <v>17</v>
      </c>
      <c r="E103" s="2">
        <v>230</v>
      </c>
      <c r="F103" s="3">
        <v>0.12</v>
      </c>
      <c r="G103" s="2">
        <f t="shared" si="1"/>
        <v>257.60000000000002</v>
      </c>
    </row>
    <row r="104" spans="1:7" hidden="1" x14ac:dyDescent="0.25">
      <c r="A104" s="1">
        <v>43309</v>
      </c>
      <c r="B104" t="s">
        <v>10</v>
      </c>
      <c r="C104" t="s">
        <v>11</v>
      </c>
      <c r="D104">
        <v>12</v>
      </c>
      <c r="E104" s="2">
        <v>230</v>
      </c>
      <c r="F104" s="3">
        <v>0.03</v>
      </c>
      <c r="G104" s="2">
        <f t="shared" si="1"/>
        <v>236.9</v>
      </c>
    </row>
    <row r="105" spans="1:7" hidden="1" x14ac:dyDescent="0.25">
      <c r="A105" s="1">
        <v>43309</v>
      </c>
      <c r="B105" t="s">
        <v>10</v>
      </c>
      <c r="C105" t="s">
        <v>11</v>
      </c>
      <c r="D105">
        <v>15</v>
      </c>
      <c r="E105" s="2">
        <v>230</v>
      </c>
      <c r="F105" s="3">
        <v>0.09</v>
      </c>
      <c r="G105" s="2">
        <f t="shared" si="1"/>
        <v>250.70000000000002</v>
      </c>
    </row>
    <row r="106" spans="1:7" hidden="1" x14ac:dyDescent="0.25">
      <c r="A106" s="1">
        <v>43309</v>
      </c>
      <c r="B106" t="s">
        <v>10</v>
      </c>
      <c r="C106" t="s">
        <v>7</v>
      </c>
      <c r="D106">
        <v>5</v>
      </c>
      <c r="E106" s="2">
        <v>230</v>
      </c>
      <c r="F106" s="3">
        <v>0.01</v>
      </c>
      <c r="G106" s="2">
        <f t="shared" si="1"/>
        <v>232.3</v>
      </c>
    </row>
    <row r="107" spans="1:7" hidden="1" x14ac:dyDescent="0.25">
      <c r="A107" s="1">
        <v>43309</v>
      </c>
      <c r="B107" t="s">
        <v>10</v>
      </c>
      <c r="C107" t="s">
        <v>7</v>
      </c>
      <c r="D107">
        <v>20</v>
      </c>
      <c r="E107" s="2">
        <v>230</v>
      </c>
      <c r="F107" s="3">
        <v>0.06</v>
      </c>
      <c r="G107" s="2">
        <f t="shared" si="1"/>
        <v>243.8</v>
      </c>
    </row>
    <row r="108" spans="1:7" hidden="1" x14ac:dyDescent="0.25">
      <c r="A108" s="1">
        <v>43309</v>
      </c>
      <c r="B108" t="s">
        <v>10</v>
      </c>
      <c r="C108" t="s">
        <v>15</v>
      </c>
      <c r="D108">
        <v>3</v>
      </c>
      <c r="E108" s="2">
        <v>230</v>
      </c>
      <c r="F108" s="3">
        <v>0.11</v>
      </c>
      <c r="G108" s="2">
        <f t="shared" si="1"/>
        <v>255.3</v>
      </c>
    </row>
    <row r="109" spans="1:7" hidden="1" x14ac:dyDescent="0.25">
      <c r="A109" s="1">
        <v>43309</v>
      </c>
      <c r="B109" t="s">
        <v>10</v>
      </c>
      <c r="C109" t="s">
        <v>15</v>
      </c>
      <c r="D109">
        <v>11</v>
      </c>
      <c r="E109" s="2">
        <v>230</v>
      </c>
      <c r="F109" s="3">
        <v>0.02</v>
      </c>
      <c r="G109" s="2">
        <f t="shared" si="1"/>
        <v>234.6</v>
      </c>
    </row>
    <row r="110" spans="1:7" hidden="1" x14ac:dyDescent="0.25">
      <c r="A110" s="1">
        <v>43309</v>
      </c>
      <c r="B110" t="s">
        <v>10</v>
      </c>
      <c r="C110" t="s">
        <v>14</v>
      </c>
      <c r="D110">
        <v>13</v>
      </c>
      <c r="E110" s="2">
        <v>230</v>
      </c>
      <c r="F110" s="3">
        <v>0.06</v>
      </c>
      <c r="G110" s="2">
        <f t="shared" si="1"/>
        <v>243.8</v>
      </c>
    </row>
    <row r="111" spans="1:7" x14ac:dyDescent="0.25">
      <c r="A111" s="1">
        <v>43309</v>
      </c>
      <c r="B111" t="s">
        <v>6</v>
      </c>
      <c r="C111" t="s">
        <v>11</v>
      </c>
      <c r="D111">
        <v>13</v>
      </c>
      <c r="E111" s="2">
        <v>80</v>
      </c>
      <c r="F111" s="3">
        <v>0.06</v>
      </c>
      <c r="G111" s="2">
        <f t="shared" si="1"/>
        <v>84.800000000000011</v>
      </c>
    </row>
    <row r="112" spans="1:7" x14ac:dyDescent="0.25">
      <c r="A112" s="1">
        <v>43309</v>
      </c>
      <c r="B112" t="s">
        <v>6</v>
      </c>
      <c r="C112" t="s">
        <v>15</v>
      </c>
      <c r="D112">
        <v>21</v>
      </c>
      <c r="E112" s="2">
        <v>80</v>
      </c>
      <c r="F112" s="3">
        <v>0.04</v>
      </c>
      <c r="G112" s="2">
        <f t="shared" si="1"/>
        <v>83.2</v>
      </c>
    </row>
    <row r="113" spans="1:7" x14ac:dyDescent="0.25">
      <c r="A113" s="1">
        <v>43309</v>
      </c>
      <c r="B113" t="s">
        <v>6</v>
      </c>
      <c r="C113" t="s">
        <v>14</v>
      </c>
      <c r="D113">
        <v>22</v>
      </c>
      <c r="E113" s="2">
        <v>80</v>
      </c>
      <c r="F113" s="3">
        <v>0.1</v>
      </c>
      <c r="G113" s="2">
        <f t="shared" si="1"/>
        <v>88</v>
      </c>
    </row>
    <row r="114" spans="1:7" hidden="1" x14ac:dyDescent="0.25">
      <c r="A114" s="1">
        <v>43309</v>
      </c>
      <c r="B114" t="s">
        <v>13</v>
      </c>
      <c r="C114" t="s">
        <v>9</v>
      </c>
      <c r="D114">
        <v>9</v>
      </c>
      <c r="E114" s="2">
        <v>150</v>
      </c>
      <c r="F114" s="3">
        <v>0.02</v>
      </c>
      <c r="G114" s="2">
        <f t="shared" si="1"/>
        <v>153</v>
      </c>
    </row>
    <row r="115" spans="1:7" hidden="1" x14ac:dyDescent="0.25">
      <c r="A115" s="1">
        <v>43309</v>
      </c>
      <c r="B115" t="s">
        <v>13</v>
      </c>
      <c r="C115" t="s">
        <v>11</v>
      </c>
      <c r="D115">
        <v>2</v>
      </c>
      <c r="E115" s="2">
        <v>150</v>
      </c>
      <c r="F115" s="3">
        <v>0.09</v>
      </c>
      <c r="G115" s="2">
        <f t="shared" si="1"/>
        <v>163.5</v>
      </c>
    </row>
    <row r="116" spans="1:7" hidden="1" x14ac:dyDescent="0.25">
      <c r="A116" s="1">
        <v>43309</v>
      </c>
      <c r="B116" t="s">
        <v>13</v>
      </c>
      <c r="C116" t="s">
        <v>11</v>
      </c>
      <c r="D116">
        <v>13</v>
      </c>
      <c r="E116" s="2">
        <v>150</v>
      </c>
      <c r="F116" s="3">
        <v>0.08</v>
      </c>
      <c r="G116" s="2">
        <f t="shared" si="1"/>
        <v>162</v>
      </c>
    </row>
    <row r="117" spans="1:7" hidden="1" x14ac:dyDescent="0.25">
      <c r="A117" s="1">
        <v>43309</v>
      </c>
      <c r="B117" t="s">
        <v>13</v>
      </c>
      <c r="C117" t="s">
        <v>7</v>
      </c>
      <c r="D117">
        <v>15</v>
      </c>
      <c r="E117" s="2">
        <v>150</v>
      </c>
      <c r="F117" s="3">
        <v>0.05</v>
      </c>
      <c r="G117" s="2">
        <f t="shared" si="1"/>
        <v>157.5</v>
      </c>
    </row>
    <row r="118" spans="1:7" hidden="1" x14ac:dyDescent="0.25">
      <c r="A118" s="1">
        <v>43309</v>
      </c>
      <c r="B118" t="s">
        <v>13</v>
      </c>
      <c r="C118" t="s">
        <v>7</v>
      </c>
      <c r="D118">
        <v>18</v>
      </c>
      <c r="E118" s="2">
        <v>150</v>
      </c>
      <c r="F118" s="3">
        <v>0.06</v>
      </c>
      <c r="G118" s="2">
        <f t="shared" si="1"/>
        <v>159</v>
      </c>
    </row>
    <row r="119" spans="1:7" hidden="1" x14ac:dyDescent="0.25">
      <c r="A119" s="1">
        <v>43309</v>
      </c>
      <c r="B119" t="s">
        <v>13</v>
      </c>
      <c r="C119" t="s">
        <v>15</v>
      </c>
      <c r="D119">
        <v>3</v>
      </c>
      <c r="E119" s="2">
        <v>150</v>
      </c>
      <c r="F119" s="3">
        <v>0.03</v>
      </c>
      <c r="G119" s="2">
        <f t="shared" si="1"/>
        <v>154.5</v>
      </c>
    </row>
    <row r="120" spans="1:7" hidden="1" x14ac:dyDescent="0.25">
      <c r="A120" s="1">
        <v>43309</v>
      </c>
      <c r="B120" t="s">
        <v>13</v>
      </c>
      <c r="C120" t="s">
        <v>15</v>
      </c>
      <c r="D120">
        <v>4</v>
      </c>
      <c r="E120" s="2">
        <v>150</v>
      </c>
      <c r="F120" s="3">
        <v>0.1</v>
      </c>
      <c r="G120" s="2">
        <f t="shared" si="1"/>
        <v>165</v>
      </c>
    </row>
    <row r="121" spans="1:7" hidden="1" x14ac:dyDescent="0.25">
      <c r="A121" s="1">
        <v>43309</v>
      </c>
      <c r="B121" t="s">
        <v>13</v>
      </c>
      <c r="C121" t="s">
        <v>15</v>
      </c>
      <c r="D121">
        <v>11</v>
      </c>
      <c r="E121" s="2">
        <v>150</v>
      </c>
      <c r="F121" s="3">
        <v>0.05</v>
      </c>
      <c r="G121" s="2">
        <f t="shared" si="1"/>
        <v>157.5</v>
      </c>
    </row>
    <row r="122" spans="1:7" hidden="1" x14ac:dyDescent="0.25">
      <c r="A122" s="1">
        <v>43309</v>
      </c>
      <c r="B122" t="s">
        <v>13</v>
      </c>
      <c r="C122" t="s">
        <v>14</v>
      </c>
      <c r="D122">
        <v>11</v>
      </c>
      <c r="E122" s="2">
        <v>150</v>
      </c>
      <c r="F122" s="3">
        <v>0.09</v>
      </c>
      <c r="G122" s="2">
        <f t="shared" si="1"/>
        <v>163.5</v>
      </c>
    </row>
    <row r="123" spans="1:7" hidden="1" x14ac:dyDescent="0.25">
      <c r="A123" s="1">
        <v>43309</v>
      </c>
      <c r="B123" t="s">
        <v>8</v>
      </c>
      <c r="C123" t="s">
        <v>9</v>
      </c>
      <c r="D123">
        <v>18</v>
      </c>
      <c r="E123" s="2">
        <v>40</v>
      </c>
      <c r="F123" s="3">
        <v>0.06</v>
      </c>
      <c r="G123" s="2">
        <f t="shared" si="1"/>
        <v>42.400000000000006</v>
      </c>
    </row>
    <row r="124" spans="1:7" hidden="1" x14ac:dyDescent="0.25">
      <c r="A124" s="1">
        <v>43309</v>
      </c>
      <c r="B124" t="s">
        <v>8</v>
      </c>
      <c r="C124" t="s">
        <v>11</v>
      </c>
      <c r="D124">
        <v>12</v>
      </c>
      <c r="E124" s="2">
        <v>40</v>
      </c>
      <c r="F124" s="3">
        <v>0.1</v>
      </c>
      <c r="G124" s="2">
        <f t="shared" si="1"/>
        <v>44</v>
      </c>
    </row>
    <row r="125" spans="1:7" hidden="1" x14ac:dyDescent="0.25">
      <c r="A125" s="1">
        <v>43309</v>
      </c>
      <c r="B125" t="s">
        <v>8</v>
      </c>
      <c r="C125" t="s">
        <v>15</v>
      </c>
      <c r="D125">
        <v>11</v>
      </c>
      <c r="E125" s="2">
        <v>40</v>
      </c>
      <c r="F125" s="3">
        <v>0.04</v>
      </c>
      <c r="G125" s="2">
        <f t="shared" si="1"/>
        <v>41.6</v>
      </c>
    </row>
    <row r="126" spans="1:7" hidden="1" x14ac:dyDescent="0.25">
      <c r="A126" s="1">
        <v>43309</v>
      </c>
      <c r="B126" t="s">
        <v>8</v>
      </c>
      <c r="C126" t="s">
        <v>14</v>
      </c>
      <c r="D126">
        <v>3</v>
      </c>
      <c r="E126" s="2">
        <v>40</v>
      </c>
      <c r="F126" s="3">
        <v>0.03</v>
      </c>
      <c r="G126" s="2">
        <f t="shared" si="1"/>
        <v>41.2</v>
      </c>
    </row>
    <row r="127" spans="1:7" hidden="1" x14ac:dyDescent="0.25">
      <c r="A127" s="1">
        <v>43309</v>
      </c>
      <c r="B127" t="s">
        <v>8</v>
      </c>
      <c r="C127" t="s">
        <v>14</v>
      </c>
      <c r="D127">
        <v>4</v>
      </c>
      <c r="E127" s="2">
        <v>40</v>
      </c>
      <c r="F127" s="3">
        <v>0.09</v>
      </c>
      <c r="G127" s="2">
        <f t="shared" si="1"/>
        <v>43.6</v>
      </c>
    </row>
    <row r="128" spans="1:7" hidden="1" x14ac:dyDescent="0.25">
      <c r="A128" s="1">
        <v>43309</v>
      </c>
      <c r="B128" t="s">
        <v>8</v>
      </c>
      <c r="C128" t="s">
        <v>14</v>
      </c>
      <c r="D128">
        <v>16</v>
      </c>
      <c r="E128" s="2">
        <v>40</v>
      </c>
      <c r="F128" s="3">
        <v>0.11</v>
      </c>
      <c r="G128" s="2">
        <f t="shared" si="1"/>
        <v>44.400000000000006</v>
      </c>
    </row>
    <row r="129" spans="1:7" hidden="1" x14ac:dyDescent="0.25">
      <c r="A129" s="1">
        <v>43309</v>
      </c>
      <c r="B129" t="s">
        <v>8</v>
      </c>
      <c r="C129" t="s">
        <v>14</v>
      </c>
      <c r="D129">
        <v>20</v>
      </c>
      <c r="E129" s="2">
        <v>40</v>
      </c>
      <c r="F129" s="3">
        <v>0.05</v>
      </c>
      <c r="G129" s="2">
        <f t="shared" si="1"/>
        <v>42</v>
      </c>
    </row>
    <row r="130" spans="1:7" hidden="1" x14ac:dyDescent="0.25">
      <c r="A130" s="1">
        <v>43308</v>
      </c>
      <c r="B130" t="s">
        <v>12</v>
      </c>
      <c r="C130" t="s">
        <v>9</v>
      </c>
      <c r="D130">
        <v>10</v>
      </c>
      <c r="E130" s="2">
        <v>16</v>
      </c>
      <c r="F130" s="3">
        <v>0.04</v>
      </c>
      <c r="G130" s="2">
        <f t="shared" ref="G130:G193" si="2">E130 * (1 + F130)</f>
        <v>16.64</v>
      </c>
    </row>
    <row r="131" spans="1:7" hidden="1" x14ac:dyDescent="0.25">
      <c r="A131" s="1">
        <v>43308</v>
      </c>
      <c r="B131" t="s">
        <v>12</v>
      </c>
      <c r="C131" t="s">
        <v>11</v>
      </c>
      <c r="D131">
        <v>4</v>
      </c>
      <c r="E131" s="2">
        <v>16</v>
      </c>
      <c r="F131" s="3">
        <v>0.09</v>
      </c>
      <c r="G131" s="2">
        <f t="shared" si="2"/>
        <v>17.440000000000001</v>
      </c>
    </row>
    <row r="132" spans="1:7" hidden="1" x14ac:dyDescent="0.25">
      <c r="A132" s="1">
        <v>43308</v>
      </c>
      <c r="B132" t="s">
        <v>12</v>
      </c>
      <c r="C132" t="s">
        <v>11</v>
      </c>
      <c r="D132">
        <v>20</v>
      </c>
      <c r="E132" s="2">
        <v>16</v>
      </c>
      <c r="F132" s="3">
        <v>0.06</v>
      </c>
      <c r="G132" s="2">
        <f t="shared" si="2"/>
        <v>16.96</v>
      </c>
    </row>
    <row r="133" spans="1:7" hidden="1" x14ac:dyDescent="0.25">
      <c r="A133" s="1">
        <v>43308</v>
      </c>
      <c r="B133" t="s">
        <v>12</v>
      </c>
      <c r="C133" t="s">
        <v>7</v>
      </c>
      <c r="D133">
        <v>11</v>
      </c>
      <c r="E133" s="2">
        <v>16</v>
      </c>
      <c r="F133" s="3">
        <v>0.12</v>
      </c>
      <c r="G133" s="2">
        <f t="shared" si="2"/>
        <v>17.920000000000002</v>
      </c>
    </row>
    <row r="134" spans="1:7" hidden="1" x14ac:dyDescent="0.25">
      <c r="A134" s="1">
        <v>43308</v>
      </c>
      <c r="B134" t="s">
        <v>12</v>
      </c>
      <c r="C134" t="s">
        <v>15</v>
      </c>
      <c r="D134">
        <v>4</v>
      </c>
      <c r="E134" s="2">
        <v>16</v>
      </c>
      <c r="F134" s="3">
        <v>0.12</v>
      </c>
      <c r="G134" s="2">
        <f t="shared" si="2"/>
        <v>17.920000000000002</v>
      </c>
    </row>
    <row r="135" spans="1:7" hidden="1" x14ac:dyDescent="0.25">
      <c r="A135" s="1">
        <v>43308</v>
      </c>
      <c r="B135" t="s">
        <v>12</v>
      </c>
      <c r="C135" t="s">
        <v>15</v>
      </c>
      <c r="D135">
        <v>7</v>
      </c>
      <c r="E135" s="2">
        <v>16</v>
      </c>
      <c r="F135" s="3">
        <v>0.02</v>
      </c>
      <c r="G135" s="2">
        <f t="shared" si="2"/>
        <v>16.32</v>
      </c>
    </row>
    <row r="136" spans="1:7" hidden="1" x14ac:dyDescent="0.25">
      <c r="A136" s="1">
        <v>43308</v>
      </c>
      <c r="B136" t="s">
        <v>12</v>
      </c>
      <c r="C136" t="s">
        <v>15</v>
      </c>
      <c r="D136">
        <v>11</v>
      </c>
      <c r="E136" s="2">
        <v>16</v>
      </c>
      <c r="F136" s="3">
        <v>0.09</v>
      </c>
      <c r="G136" s="2">
        <f t="shared" si="2"/>
        <v>17.440000000000001</v>
      </c>
    </row>
    <row r="137" spans="1:7" hidden="1" x14ac:dyDescent="0.25">
      <c r="A137" s="1">
        <v>43308</v>
      </c>
      <c r="B137" t="s">
        <v>12</v>
      </c>
      <c r="C137" t="s">
        <v>15</v>
      </c>
      <c r="D137">
        <v>20</v>
      </c>
      <c r="E137" s="2">
        <v>16</v>
      </c>
      <c r="F137" s="3">
        <v>0.01</v>
      </c>
      <c r="G137" s="2">
        <f t="shared" si="2"/>
        <v>16.16</v>
      </c>
    </row>
    <row r="138" spans="1:7" hidden="1" x14ac:dyDescent="0.25">
      <c r="A138" s="1">
        <v>43308</v>
      </c>
      <c r="B138" t="s">
        <v>10</v>
      </c>
      <c r="C138" t="s">
        <v>9</v>
      </c>
      <c r="D138">
        <v>7</v>
      </c>
      <c r="E138" s="2">
        <v>230</v>
      </c>
      <c r="F138" s="3">
        <v>0.06</v>
      </c>
      <c r="G138" s="2">
        <f t="shared" si="2"/>
        <v>243.8</v>
      </c>
    </row>
    <row r="139" spans="1:7" hidden="1" x14ac:dyDescent="0.25">
      <c r="A139" s="1">
        <v>43308</v>
      </c>
      <c r="B139" t="s">
        <v>10</v>
      </c>
      <c r="C139" t="s">
        <v>11</v>
      </c>
      <c r="D139">
        <v>7</v>
      </c>
      <c r="E139" s="2">
        <v>230</v>
      </c>
      <c r="F139" s="3">
        <v>0.05</v>
      </c>
      <c r="G139" s="2">
        <f t="shared" si="2"/>
        <v>241.5</v>
      </c>
    </row>
    <row r="140" spans="1:7" hidden="1" x14ac:dyDescent="0.25">
      <c r="A140" s="1">
        <v>43308</v>
      </c>
      <c r="B140" t="s">
        <v>10</v>
      </c>
      <c r="C140" t="s">
        <v>11</v>
      </c>
      <c r="D140">
        <v>11</v>
      </c>
      <c r="E140" s="2">
        <v>230</v>
      </c>
      <c r="F140" s="3">
        <v>0.1</v>
      </c>
      <c r="G140" s="2">
        <f t="shared" si="2"/>
        <v>253.00000000000003</v>
      </c>
    </row>
    <row r="141" spans="1:7" hidden="1" x14ac:dyDescent="0.25">
      <c r="A141" s="1">
        <v>43308</v>
      </c>
      <c r="B141" t="s">
        <v>10</v>
      </c>
      <c r="C141" t="s">
        <v>7</v>
      </c>
      <c r="D141">
        <v>5</v>
      </c>
      <c r="E141" s="2">
        <v>230</v>
      </c>
      <c r="F141" s="3">
        <v>0.01</v>
      </c>
      <c r="G141" s="2">
        <f t="shared" si="2"/>
        <v>232.3</v>
      </c>
    </row>
    <row r="142" spans="1:7" hidden="1" x14ac:dyDescent="0.25">
      <c r="A142" s="1">
        <v>43308</v>
      </c>
      <c r="B142" t="s">
        <v>10</v>
      </c>
      <c r="C142" t="s">
        <v>7</v>
      </c>
      <c r="D142">
        <v>14</v>
      </c>
      <c r="E142" s="2">
        <v>230</v>
      </c>
      <c r="F142" s="3">
        <v>0.03</v>
      </c>
      <c r="G142" s="2">
        <f t="shared" si="2"/>
        <v>236.9</v>
      </c>
    </row>
    <row r="143" spans="1:7" hidden="1" x14ac:dyDescent="0.25">
      <c r="A143" s="1">
        <v>43308</v>
      </c>
      <c r="B143" t="s">
        <v>10</v>
      </c>
      <c r="C143" t="s">
        <v>15</v>
      </c>
      <c r="D143">
        <v>5</v>
      </c>
      <c r="E143" s="2">
        <v>230</v>
      </c>
      <c r="F143" s="3">
        <v>0.1</v>
      </c>
      <c r="G143" s="2">
        <f t="shared" si="2"/>
        <v>253.00000000000003</v>
      </c>
    </row>
    <row r="144" spans="1:7" hidden="1" x14ac:dyDescent="0.25">
      <c r="A144" s="1">
        <v>43308</v>
      </c>
      <c r="B144" t="s">
        <v>10</v>
      </c>
      <c r="C144" t="s">
        <v>15</v>
      </c>
      <c r="D144">
        <v>15</v>
      </c>
      <c r="E144" s="2">
        <v>230</v>
      </c>
      <c r="F144" s="3">
        <v>0.05</v>
      </c>
      <c r="G144" s="2">
        <f t="shared" si="2"/>
        <v>241.5</v>
      </c>
    </row>
    <row r="145" spans="1:7" hidden="1" x14ac:dyDescent="0.25">
      <c r="A145" s="1">
        <v>43308</v>
      </c>
      <c r="B145" t="s">
        <v>10</v>
      </c>
      <c r="C145" t="s">
        <v>15</v>
      </c>
      <c r="D145">
        <v>20</v>
      </c>
      <c r="E145" s="2">
        <v>230</v>
      </c>
      <c r="F145" s="3">
        <v>0.04</v>
      </c>
      <c r="G145" s="2">
        <f t="shared" si="2"/>
        <v>239.20000000000002</v>
      </c>
    </row>
    <row r="146" spans="1:7" hidden="1" x14ac:dyDescent="0.25">
      <c r="A146" s="1">
        <v>43308</v>
      </c>
      <c r="B146" t="s">
        <v>10</v>
      </c>
      <c r="C146" t="s">
        <v>14</v>
      </c>
      <c r="D146">
        <v>5</v>
      </c>
      <c r="E146" s="2">
        <v>230</v>
      </c>
      <c r="F146" s="3">
        <v>0.12</v>
      </c>
      <c r="G146" s="2">
        <f t="shared" si="2"/>
        <v>257.60000000000002</v>
      </c>
    </row>
    <row r="147" spans="1:7" hidden="1" x14ac:dyDescent="0.25">
      <c r="A147" s="1">
        <v>43308</v>
      </c>
      <c r="B147" t="s">
        <v>10</v>
      </c>
      <c r="C147" t="s">
        <v>14</v>
      </c>
      <c r="D147">
        <v>17</v>
      </c>
      <c r="E147" s="2">
        <v>230</v>
      </c>
      <c r="F147" s="3">
        <v>0.11</v>
      </c>
      <c r="G147" s="2">
        <f t="shared" si="2"/>
        <v>255.3</v>
      </c>
    </row>
    <row r="148" spans="1:7" hidden="1" x14ac:dyDescent="0.25">
      <c r="A148" s="1">
        <v>43308</v>
      </c>
      <c r="B148" t="s">
        <v>10</v>
      </c>
      <c r="C148" t="s">
        <v>14</v>
      </c>
      <c r="D148">
        <v>20</v>
      </c>
      <c r="E148" s="2">
        <v>230</v>
      </c>
      <c r="F148" s="3">
        <v>0.11</v>
      </c>
      <c r="G148" s="2">
        <f t="shared" si="2"/>
        <v>255.3</v>
      </c>
    </row>
    <row r="149" spans="1:7" x14ac:dyDescent="0.25">
      <c r="A149" s="1">
        <v>43308</v>
      </c>
      <c r="B149" t="s">
        <v>6</v>
      </c>
      <c r="C149" t="s">
        <v>9</v>
      </c>
      <c r="D149">
        <v>14</v>
      </c>
      <c r="E149" s="2">
        <v>80</v>
      </c>
      <c r="F149" s="3">
        <v>0.05</v>
      </c>
      <c r="G149" s="2">
        <f t="shared" si="2"/>
        <v>84</v>
      </c>
    </row>
    <row r="150" spans="1:7" x14ac:dyDescent="0.25">
      <c r="A150" s="1">
        <v>43308</v>
      </c>
      <c r="B150" t="s">
        <v>6</v>
      </c>
      <c r="C150" t="s">
        <v>9</v>
      </c>
      <c r="D150">
        <v>16</v>
      </c>
      <c r="E150" s="2">
        <v>80</v>
      </c>
      <c r="F150" s="3">
        <v>0.1</v>
      </c>
      <c r="G150" s="2">
        <f t="shared" si="2"/>
        <v>88</v>
      </c>
    </row>
    <row r="151" spans="1:7" x14ac:dyDescent="0.25">
      <c r="A151" s="1">
        <v>43308</v>
      </c>
      <c r="B151" t="s">
        <v>6</v>
      </c>
      <c r="C151" t="s">
        <v>9</v>
      </c>
      <c r="D151">
        <v>22</v>
      </c>
      <c r="E151" s="2">
        <v>80</v>
      </c>
      <c r="F151" s="3">
        <v>0.03</v>
      </c>
      <c r="G151" s="2">
        <f t="shared" si="2"/>
        <v>82.4</v>
      </c>
    </row>
    <row r="152" spans="1:7" x14ac:dyDescent="0.25">
      <c r="A152" s="1">
        <v>43308</v>
      </c>
      <c r="B152" t="s">
        <v>6</v>
      </c>
      <c r="C152" t="s">
        <v>11</v>
      </c>
      <c r="D152">
        <v>5</v>
      </c>
      <c r="E152" s="2">
        <v>80</v>
      </c>
      <c r="F152" s="3">
        <v>7.0000000000000007E-2</v>
      </c>
      <c r="G152" s="2">
        <f t="shared" si="2"/>
        <v>85.600000000000009</v>
      </c>
    </row>
    <row r="153" spans="1:7" x14ac:dyDescent="0.25">
      <c r="A153" s="1">
        <v>43308</v>
      </c>
      <c r="B153" t="s">
        <v>6</v>
      </c>
      <c r="C153" t="s">
        <v>11</v>
      </c>
      <c r="D153">
        <v>17</v>
      </c>
      <c r="E153" s="2">
        <v>80</v>
      </c>
      <c r="F153" s="3">
        <v>0.03</v>
      </c>
      <c r="G153" s="2">
        <f t="shared" si="2"/>
        <v>82.4</v>
      </c>
    </row>
    <row r="154" spans="1:7" x14ac:dyDescent="0.25">
      <c r="A154" s="1">
        <v>43308</v>
      </c>
      <c r="B154" t="s">
        <v>6</v>
      </c>
      <c r="C154" t="s">
        <v>7</v>
      </c>
      <c r="D154">
        <v>5</v>
      </c>
      <c r="E154" s="2">
        <v>80</v>
      </c>
      <c r="F154" s="3">
        <v>0.09</v>
      </c>
      <c r="G154" s="2">
        <f t="shared" si="2"/>
        <v>87.2</v>
      </c>
    </row>
    <row r="155" spans="1:7" x14ac:dyDescent="0.25">
      <c r="A155" s="1">
        <v>43308</v>
      </c>
      <c r="B155" t="s">
        <v>6</v>
      </c>
      <c r="C155" t="s">
        <v>15</v>
      </c>
      <c r="D155">
        <v>17</v>
      </c>
      <c r="E155" s="2">
        <v>80</v>
      </c>
      <c r="F155" s="3">
        <v>0.09</v>
      </c>
      <c r="G155" s="2">
        <f t="shared" si="2"/>
        <v>87.2</v>
      </c>
    </row>
    <row r="156" spans="1:7" x14ac:dyDescent="0.25">
      <c r="A156" s="1">
        <v>43308</v>
      </c>
      <c r="B156" t="s">
        <v>6</v>
      </c>
      <c r="C156" t="s">
        <v>15</v>
      </c>
      <c r="D156">
        <v>20</v>
      </c>
      <c r="E156" s="2">
        <v>80</v>
      </c>
      <c r="F156" s="3">
        <v>0.01</v>
      </c>
      <c r="G156" s="2">
        <f t="shared" si="2"/>
        <v>80.8</v>
      </c>
    </row>
    <row r="157" spans="1:7" x14ac:dyDescent="0.25">
      <c r="A157" s="1">
        <v>43308</v>
      </c>
      <c r="B157" t="s">
        <v>6</v>
      </c>
      <c r="C157" t="s">
        <v>15</v>
      </c>
      <c r="D157">
        <v>21</v>
      </c>
      <c r="E157" s="2">
        <v>80</v>
      </c>
      <c r="F157" s="3">
        <v>0.04</v>
      </c>
      <c r="G157" s="2">
        <f t="shared" si="2"/>
        <v>83.2</v>
      </c>
    </row>
    <row r="158" spans="1:7" x14ac:dyDescent="0.25">
      <c r="A158" s="1">
        <v>43308</v>
      </c>
      <c r="B158" t="s">
        <v>6</v>
      </c>
      <c r="C158" t="s">
        <v>14</v>
      </c>
      <c r="D158">
        <v>6</v>
      </c>
      <c r="E158" s="2">
        <v>80</v>
      </c>
      <c r="F158" s="3">
        <v>0.09</v>
      </c>
      <c r="G158" s="2">
        <f t="shared" si="2"/>
        <v>87.2</v>
      </c>
    </row>
    <row r="159" spans="1:7" x14ac:dyDescent="0.25">
      <c r="A159" s="1">
        <v>43308</v>
      </c>
      <c r="B159" t="s">
        <v>6</v>
      </c>
      <c r="C159" t="s">
        <v>14</v>
      </c>
      <c r="D159">
        <v>22</v>
      </c>
      <c r="E159" s="2">
        <v>80</v>
      </c>
      <c r="F159" s="3">
        <v>0.11</v>
      </c>
      <c r="G159" s="2">
        <f t="shared" si="2"/>
        <v>88.800000000000011</v>
      </c>
    </row>
    <row r="160" spans="1:7" hidden="1" x14ac:dyDescent="0.25">
      <c r="A160" s="1">
        <v>43308</v>
      </c>
      <c r="B160" t="s">
        <v>13</v>
      </c>
      <c r="C160" t="s">
        <v>9</v>
      </c>
      <c r="D160">
        <v>9</v>
      </c>
      <c r="E160" s="2">
        <v>150</v>
      </c>
      <c r="F160" s="3">
        <v>0.02</v>
      </c>
      <c r="G160" s="2">
        <f t="shared" si="2"/>
        <v>153</v>
      </c>
    </row>
    <row r="161" spans="1:7" hidden="1" x14ac:dyDescent="0.25">
      <c r="A161" s="1">
        <v>43308</v>
      </c>
      <c r="B161" t="s">
        <v>13</v>
      </c>
      <c r="C161" t="s">
        <v>9</v>
      </c>
      <c r="D161">
        <v>15</v>
      </c>
      <c r="E161" s="2">
        <v>150</v>
      </c>
      <c r="F161" s="3">
        <v>0.08</v>
      </c>
      <c r="G161" s="2">
        <f t="shared" si="2"/>
        <v>162</v>
      </c>
    </row>
    <row r="162" spans="1:7" hidden="1" x14ac:dyDescent="0.25">
      <c r="A162" s="1">
        <v>43308</v>
      </c>
      <c r="B162" t="s">
        <v>13</v>
      </c>
      <c r="C162" t="s">
        <v>9</v>
      </c>
      <c r="D162">
        <v>15</v>
      </c>
      <c r="E162" s="2">
        <v>150</v>
      </c>
      <c r="F162" s="3">
        <v>0.05</v>
      </c>
      <c r="G162" s="2">
        <f t="shared" si="2"/>
        <v>157.5</v>
      </c>
    </row>
    <row r="163" spans="1:7" hidden="1" x14ac:dyDescent="0.25">
      <c r="A163" s="1">
        <v>43308</v>
      </c>
      <c r="B163" t="s">
        <v>13</v>
      </c>
      <c r="C163" t="s">
        <v>11</v>
      </c>
      <c r="D163">
        <v>16</v>
      </c>
      <c r="E163" s="2">
        <v>150</v>
      </c>
      <c r="F163" s="3">
        <v>0.05</v>
      </c>
      <c r="G163" s="2">
        <f t="shared" si="2"/>
        <v>157.5</v>
      </c>
    </row>
    <row r="164" spans="1:7" hidden="1" x14ac:dyDescent="0.25">
      <c r="A164" s="1">
        <v>43308</v>
      </c>
      <c r="B164" t="s">
        <v>13</v>
      </c>
      <c r="C164" t="s">
        <v>11</v>
      </c>
      <c r="D164">
        <v>16</v>
      </c>
      <c r="E164" s="2">
        <v>150</v>
      </c>
      <c r="F164" s="3">
        <v>0.03</v>
      </c>
      <c r="G164" s="2">
        <f t="shared" si="2"/>
        <v>154.5</v>
      </c>
    </row>
    <row r="165" spans="1:7" hidden="1" x14ac:dyDescent="0.25">
      <c r="A165" s="1">
        <v>43308</v>
      </c>
      <c r="B165" t="s">
        <v>13</v>
      </c>
      <c r="C165" t="s">
        <v>7</v>
      </c>
      <c r="D165">
        <v>9</v>
      </c>
      <c r="E165" s="2">
        <v>150</v>
      </c>
      <c r="F165" s="3">
        <v>0.06</v>
      </c>
      <c r="G165" s="2">
        <f t="shared" si="2"/>
        <v>159</v>
      </c>
    </row>
    <row r="166" spans="1:7" hidden="1" x14ac:dyDescent="0.25">
      <c r="A166" s="1">
        <v>43308</v>
      </c>
      <c r="B166" t="s">
        <v>13</v>
      </c>
      <c r="C166" t="s">
        <v>7</v>
      </c>
      <c r="D166">
        <v>9</v>
      </c>
      <c r="E166" s="2">
        <v>150</v>
      </c>
      <c r="F166" s="3">
        <v>0.02</v>
      </c>
      <c r="G166" s="2">
        <f t="shared" si="2"/>
        <v>153</v>
      </c>
    </row>
    <row r="167" spans="1:7" hidden="1" x14ac:dyDescent="0.25">
      <c r="A167" s="1">
        <v>43308</v>
      </c>
      <c r="B167" t="s">
        <v>13</v>
      </c>
      <c r="C167" t="s">
        <v>7</v>
      </c>
      <c r="D167">
        <v>15</v>
      </c>
      <c r="E167" s="2">
        <v>150</v>
      </c>
      <c r="F167" s="3">
        <v>0.05</v>
      </c>
      <c r="G167" s="2">
        <f t="shared" si="2"/>
        <v>157.5</v>
      </c>
    </row>
    <row r="168" spans="1:7" hidden="1" x14ac:dyDescent="0.25">
      <c r="A168" s="1">
        <v>43308</v>
      </c>
      <c r="B168" t="s">
        <v>13</v>
      </c>
      <c r="C168" t="s">
        <v>7</v>
      </c>
      <c r="D168">
        <v>20</v>
      </c>
      <c r="E168" s="2">
        <v>150</v>
      </c>
      <c r="F168" s="3">
        <v>0.04</v>
      </c>
      <c r="G168" s="2">
        <f t="shared" si="2"/>
        <v>156</v>
      </c>
    </row>
    <row r="169" spans="1:7" hidden="1" x14ac:dyDescent="0.25">
      <c r="A169" s="1">
        <v>43308</v>
      </c>
      <c r="B169" t="s">
        <v>13</v>
      </c>
      <c r="C169" t="s">
        <v>7</v>
      </c>
      <c r="D169">
        <v>20</v>
      </c>
      <c r="E169" s="2">
        <v>150</v>
      </c>
      <c r="F169" s="3">
        <v>0.12</v>
      </c>
      <c r="G169" s="2">
        <f t="shared" si="2"/>
        <v>168.00000000000003</v>
      </c>
    </row>
    <row r="170" spans="1:7" hidden="1" x14ac:dyDescent="0.25">
      <c r="A170" s="1">
        <v>43308</v>
      </c>
      <c r="B170" t="s">
        <v>13</v>
      </c>
      <c r="C170" t="s">
        <v>15</v>
      </c>
      <c r="D170">
        <v>20</v>
      </c>
      <c r="E170" s="2">
        <v>150</v>
      </c>
      <c r="F170" s="3">
        <v>0.03</v>
      </c>
      <c r="G170" s="2">
        <f t="shared" si="2"/>
        <v>154.5</v>
      </c>
    </row>
    <row r="171" spans="1:7" hidden="1" x14ac:dyDescent="0.25">
      <c r="A171" s="1">
        <v>43308</v>
      </c>
      <c r="B171" t="s">
        <v>8</v>
      </c>
      <c r="C171" t="s">
        <v>9</v>
      </c>
      <c r="D171">
        <v>11</v>
      </c>
      <c r="E171" s="2">
        <v>40</v>
      </c>
      <c r="F171" s="3">
        <v>0.09</v>
      </c>
      <c r="G171" s="2">
        <f t="shared" si="2"/>
        <v>43.6</v>
      </c>
    </row>
    <row r="172" spans="1:7" hidden="1" x14ac:dyDescent="0.25">
      <c r="A172" s="1">
        <v>43308</v>
      </c>
      <c r="B172" t="s">
        <v>8</v>
      </c>
      <c r="C172" t="s">
        <v>9</v>
      </c>
      <c r="D172">
        <v>13</v>
      </c>
      <c r="E172" s="2">
        <v>40</v>
      </c>
      <c r="F172" s="3">
        <v>0.06</v>
      </c>
      <c r="G172" s="2">
        <f t="shared" si="2"/>
        <v>42.400000000000006</v>
      </c>
    </row>
    <row r="173" spans="1:7" hidden="1" x14ac:dyDescent="0.25">
      <c r="A173" s="1">
        <v>43308</v>
      </c>
      <c r="B173" t="s">
        <v>8</v>
      </c>
      <c r="C173" t="s">
        <v>11</v>
      </c>
      <c r="D173">
        <v>8</v>
      </c>
      <c r="E173" s="2">
        <v>40</v>
      </c>
      <c r="F173" s="3">
        <v>0.09</v>
      </c>
      <c r="G173" s="2">
        <f t="shared" si="2"/>
        <v>43.6</v>
      </c>
    </row>
    <row r="174" spans="1:7" hidden="1" x14ac:dyDescent="0.25">
      <c r="A174" s="1">
        <v>43308</v>
      </c>
      <c r="B174" t="s">
        <v>8</v>
      </c>
      <c r="C174" t="s">
        <v>11</v>
      </c>
      <c r="D174">
        <v>15</v>
      </c>
      <c r="E174" s="2">
        <v>40</v>
      </c>
      <c r="F174" s="3">
        <v>0.04</v>
      </c>
      <c r="G174" s="2">
        <f t="shared" si="2"/>
        <v>41.6</v>
      </c>
    </row>
    <row r="175" spans="1:7" hidden="1" x14ac:dyDescent="0.25">
      <c r="A175" s="1">
        <v>43308</v>
      </c>
      <c r="B175" t="s">
        <v>8</v>
      </c>
      <c r="C175" t="s">
        <v>15</v>
      </c>
      <c r="D175">
        <v>7</v>
      </c>
      <c r="E175" s="2">
        <v>40</v>
      </c>
      <c r="F175" s="3">
        <v>0.1</v>
      </c>
      <c r="G175" s="2">
        <f t="shared" si="2"/>
        <v>44</v>
      </c>
    </row>
    <row r="176" spans="1:7" hidden="1" x14ac:dyDescent="0.25">
      <c r="A176" s="1">
        <v>43308</v>
      </c>
      <c r="B176" t="s">
        <v>8</v>
      </c>
      <c r="C176" t="s">
        <v>15</v>
      </c>
      <c r="D176">
        <v>19</v>
      </c>
      <c r="E176" s="2">
        <v>40</v>
      </c>
      <c r="F176" s="3">
        <v>0.04</v>
      </c>
      <c r="G176" s="2">
        <f t="shared" si="2"/>
        <v>41.6</v>
      </c>
    </row>
    <row r="177" spans="1:7" hidden="1" x14ac:dyDescent="0.25">
      <c r="A177" s="1">
        <v>43308</v>
      </c>
      <c r="B177" t="s">
        <v>8</v>
      </c>
      <c r="C177" t="s">
        <v>14</v>
      </c>
      <c r="D177">
        <v>7</v>
      </c>
      <c r="E177" s="2">
        <v>40</v>
      </c>
      <c r="F177" s="3">
        <v>0.05</v>
      </c>
      <c r="G177" s="2">
        <f t="shared" si="2"/>
        <v>42</v>
      </c>
    </row>
    <row r="178" spans="1:7" hidden="1" x14ac:dyDescent="0.25">
      <c r="A178" s="1">
        <v>43308</v>
      </c>
      <c r="B178" t="s">
        <v>8</v>
      </c>
      <c r="C178" t="s">
        <v>14</v>
      </c>
      <c r="D178">
        <v>7</v>
      </c>
      <c r="E178" s="2">
        <v>40</v>
      </c>
      <c r="F178" s="3">
        <v>0.04</v>
      </c>
      <c r="G178" s="2">
        <f t="shared" si="2"/>
        <v>41.6</v>
      </c>
    </row>
    <row r="179" spans="1:7" hidden="1" x14ac:dyDescent="0.25">
      <c r="A179" s="1">
        <v>43308</v>
      </c>
      <c r="B179" t="s">
        <v>8</v>
      </c>
      <c r="C179" t="s">
        <v>14</v>
      </c>
      <c r="D179">
        <v>16</v>
      </c>
      <c r="E179" s="2">
        <v>40</v>
      </c>
      <c r="F179" s="3">
        <v>0.09</v>
      </c>
      <c r="G179" s="2">
        <f t="shared" si="2"/>
        <v>43.6</v>
      </c>
    </row>
    <row r="180" spans="1:7" hidden="1" x14ac:dyDescent="0.25">
      <c r="A180" s="1">
        <v>43308</v>
      </c>
      <c r="B180" t="s">
        <v>8</v>
      </c>
      <c r="C180" t="s">
        <v>14</v>
      </c>
      <c r="D180">
        <v>21</v>
      </c>
      <c r="E180" s="2">
        <v>40</v>
      </c>
      <c r="F180" s="3">
        <v>0.01</v>
      </c>
      <c r="G180" s="2">
        <f t="shared" si="2"/>
        <v>40.4</v>
      </c>
    </row>
    <row r="181" spans="1:7" hidden="1" x14ac:dyDescent="0.25">
      <c r="A181" s="1">
        <v>43308</v>
      </c>
      <c r="B181" t="s">
        <v>8</v>
      </c>
      <c r="C181" t="s">
        <v>14</v>
      </c>
      <c r="D181">
        <v>23</v>
      </c>
      <c r="E181" s="2">
        <v>40</v>
      </c>
      <c r="F181" s="3">
        <v>0.05</v>
      </c>
      <c r="G181" s="2">
        <f t="shared" si="2"/>
        <v>42</v>
      </c>
    </row>
    <row r="182" spans="1:7" hidden="1" x14ac:dyDescent="0.25">
      <c r="A182" s="1">
        <v>43307</v>
      </c>
      <c r="B182" t="s">
        <v>12</v>
      </c>
      <c r="C182" t="s">
        <v>9</v>
      </c>
      <c r="D182">
        <v>7</v>
      </c>
      <c r="E182" s="2">
        <v>16</v>
      </c>
      <c r="F182" s="3">
        <v>0.08</v>
      </c>
      <c r="G182" s="2">
        <f t="shared" si="2"/>
        <v>17.28</v>
      </c>
    </row>
    <row r="183" spans="1:7" hidden="1" x14ac:dyDescent="0.25">
      <c r="A183" s="1">
        <v>43307</v>
      </c>
      <c r="B183" t="s">
        <v>12</v>
      </c>
      <c r="C183" t="s">
        <v>9</v>
      </c>
      <c r="D183">
        <v>18</v>
      </c>
      <c r="E183" s="2">
        <v>16</v>
      </c>
      <c r="F183" s="3">
        <v>0.04</v>
      </c>
      <c r="G183" s="2">
        <f t="shared" si="2"/>
        <v>16.64</v>
      </c>
    </row>
    <row r="184" spans="1:7" hidden="1" x14ac:dyDescent="0.25">
      <c r="A184" s="1">
        <v>43307</v>
      </c>
      <c r="B184" t="s">
        <v>12</v>
      </c>
      <c r="C184" t="s">
        <v>9</v>
      </c>
      <c r="D184">
        <v>22</v>
      </c>
      <c r="E184" s="2">
        <v>16</v>
      </c>
      <c r="F184" s="3">
        <v>0.03</v>
      </c>
      <c r="G184" s="2">
        <f t="shared" si="2"/>
        <v>16.48</v>
      </c>
    </row>
    <row r="185" spans="1:7" hidden="1" x14ac:dyDescent="0.25">
      <c r="A185" s="1">
        <v>43307</v>
      </c>
      <c r="B185" t="s">
        <v>12</v>
      </c>
      <c r="C185" t="s">
        <v>11</v>
      </c>
      <c r="D185">
        <v>4</v>
      </c>
      <c r="E185" s="2">
        <v>16</v>
      </c>
      <c r="F185" s="3">
        <v>0.09</v>
      </c>
      <c r="G185" s="2">
        <f t="shared" si="2"/>
        <v>17.440000000000001</v>
      </c>
    </row>
    <row r="186" spans="1:7" hidden="1" x14ac:dyDescent="0.25">
      <c r="A186" s="1">
        <v>43307</v>
      </c>
      <c r="B186" t="s">
        <v>12</v>
      </c>
      <c r="C186" t="s">
        <v>11</v>
      </c>
      <c r="D186">
        <v>7</v>
      </c>
      <c r="E186" s="2">
        <v>16</v>
      </c>
      <c r="F186" s="3">
        <v>0.08</v>
      </c>
      <c r="G186" s="2">
        <f t="shared" si="2"/>
        <v>17.28</v>
      </c>
    </row>
    <row r="187" spans="1:7" hidden="1" x14ac:dyDescent="0.25">
      <c r="A187" s="1">
        <v>43307</v>
      </c>
      <c r="B187" t="s">
        <v>12</v>
      </c>
      <c r="C187" t="s">
        <v>11</v>
      </c>
      <c r="D187">
        <v>20</v>
      </c>
      <c r="E187" s="2">
        <v>16</v>
      </c>
      <c r="F187" s="3">
        <v>0.06</v>
      </c>
      <c r="G187" s="2">
        <f t="shared" si="2"/>
        <v>16.96</v>
      </c>
    </row>
    <row r="188" spans="1:7" hidden="1" x14ac:dyDescent="0.25">
      <c r="A188" s="1">
        <v>43307</v>
      </c>
      <c r="B188" t="s">
        <v>12</v>
      </c>
      <c r="C188" t="s">
        <v>11</v>
      </c>
      <c r="D188">
        <v>21</v>
      </c>
      <c r="E188" s="2">
        <v>16</v>
      </c>
      <c r="F188" s="3">
        <v>0.02</v>
      </c>
      <c r="G188" s="2">
        <f t="shared" si="2"/>
        <v>16.32</v>
      </c>
    </row>
    <row r="189" spans="1:7" hidden="1" x14ac:dyDescent="0.25">
      <c r="A189" s="1">
        <v>43307</v>
      </c>
      <c r="B189" t="s">
        <v>12</v>
      </c>
      <c r="C189" t="s">
        <v>11</v>
      </c>
      <c r="D189">
        <v>22</v>
      </c>
      <c r="E189" s="2">
        <v>16</v>
      </c>
      <c r="F189" s="3">
        <v>0.04</v>
      </c>
      <c r="G189" s="2">
        <f t="shared" si="2"/>
        <v>16.64</v>
      </c>
    </row>
    <row r="190" spans="1:7" hidden="1" x14ac:dyDescent="0.25">
      <c r="A190" s="1">
        <v>43307</v>
      </c>
      <c r="B190" t="s">
        <v>12</v>
      </c>
      <c r="C190" t="s">
        <v>7</v>
      </c>
      <c r="D190">
        <v>8</v>
      </c>
      <c r="E190" s="2">
        <v>16</v>
      </c>
      <c r="F190" s="3">
        <v>0.03</v>
      </c>
      <c r="G190" s="2">
        <f t="shared" si="2"/>
        <v>16.48</v>
      </c>
    </row>
    <row r="191" spans="1:7" hidden="1" x14ac:dyDescent="0.25">
      <c r="A191" s="1">
        <v>43307</v>
      </c>
      <c r="B191" t="s">
        <v>12</v>
      </c>
      <c r="C191" t="s">
        <v>15</v>
      </c>
      <c r="D191">
        <v>10</v>
      </c>
      <c r="E191" s="2">
        <v>16</v>
      </c>
      <c r="F191" s="3">
        <v>0.08</v>
      </c>
      <c r="G191" s="2">
        <f t="shared" si="2"/>
        <v>17.28</v>
      </c>
    </row>
    <row r="192" spans="1:7" hidden="1" x14ac:dyDescent="0.25">
      <c r="A192" s="1">
        <v>43307</v>
      </c>
      <c r="B192" t="s">
        <v>10</v>
      </c>
      <c r="C192" t="s">
        <v>9</v>
      </c>
      <c r="D192">
        <v>8</v>
      </c>
      <c r="E192" s="2">
        <v>230</v>
      </c>
      <c r="F192" s="3">
        <v>0.01</v>
      </c>
      <c r="G192" s="2">
        <f t="shared" si="2"/>
        <v>232.3</v>
      </c>
    </row>
    <row r="193" spans="1:7" hidden="1" x14ac:dyDescent="0.25">
      <c r="A193" s="1">
        <v>43307</v>
      </c>
      <c r="B193" t="s">
        <v>10</v>
      </c>
      <c r="C193" t="s">
        <v>11</v>
      </c>
      <c r="D193">
        <v>22</v>
      </c>
      <c r="E193" s="2">
        <v>230</v>
      </c>
      <c r="F193" s="3">
        <v>0.04</v>
      </c>
      <c r="G193" s="2">
        <f t="shared" si="2"/>
        <v>239.20000000000002</v>
      </c>
    </row>
    <row r="194" spans="1:7" hidden="1" x14ac:dyDescent="0.25">
      <c r="A194" s="1">
        <v>43307</v>
      </c>
      <c r="B194" t="s">
        <v>10</v>
      </c>
      <c r="C194" t="s">
        <v>7</v>
      </c>
      <c r="D194">
        <v>7</v>
      </c>
      <c r="E194" s="2">
        <v>230</v>
      </c>
      <c r="F194" s="3">
        <v>0.01</v>
      </c>
      <c r="G194" s="2">
        <f t="shared" ref="G194:G257" si="3">E194 * (1 + F194)</f>
        <v>232.3</v>
      </c>
    </row>
    <row r="195" spans="1:7" hidden="1" x14ac:dyDescent="0.25">
      <c r="A195" s="1">
        <v>43307</v>
      </c>
      <c r="B195" t="s">
        <v>10</v>
      </c>
      <c r="C195" t="s">
        <v>7</v>
      </c>
      <c r="D195">
        <v>12</v>
      </c>
      <c r="E195" s="2">
        <v>230</v>
      </c>
      <c r="F195" s="3">
        <v>0.03</v>
      </c>
      <c r="G195" s="2">
        <f t="shared" si="3"/>
        <v>236.9</v>
      </c>
    </row>
    <row r="196" spans="1:7" hidden="1" x14ac:dyDescent="0.25">
      <c r="A196" s="1">
        <v>43307</v>
      </c>
      <c r="B196" t="s">
        <v>10</v>
      </c>
      <c r="C196" t="s">
        <v>7</v>
      </c>
      <c r="D196">
        <v>18</v>
      </c>
      <c r="E196" s="2">
        <v>230</v>
      </c>
      <c r="F196" s="3">
        <v>0.01</v>
      </c>
      <c r="G196" s="2">
        <f t="shared" si="3"/>
        <v>232.3</v>
      </c>
    </row>
    <row r="197" spans="1:7" hidden="1" x14ac:dyDescent="0.25">
      <c r="A197" s="1">
        <v>43307</v>
      </c>
      <c r="B197" t="s">
        <v>10</v>
      </c>
      <c r="C197" t="s">
        <v>14</v>
      </c>
      <c r="D197">
        <v>3</v>
      </c>
      <c r="E197" s="2">
        <v>230</v>
      </c>
      <c r="F197" s="3">
        <v>0.1</v>
      </c>
      <c r="G197" s="2">
        <f t="shared" si="3"/>
        <v>253.00000000000003</v>
      </c>
    </row>
    <row r="198" spans="1:7" hidden="1" x14ac:dyDescent="0.25">
      <c r="A198" s="1">
        <v>43307</v>
      </c>
      <c r="B198" t="s">
        <v>10</v>
      </c>
      <c r="C198" t="s">
        <v>14</v>
      </c>
      <c r="D198">
        <v>20</v>
      </c>
      <c r="E198" s="2">
        <v>230</v>
      </c>
      <c r="F198" s="3">
        <v>0.09</v>
      </c>
      <c r="G198" s="2">
        <f t="shared" si="3"/>
        <v>250.70000000000002</v>
      </c>
    </row>
    <row r="199" spans="1:7" hidden="1" x14ac:dyDescent="0.25">
      <c r="A199" s="1">
        <v>43307</v>
      </c>
      <c r="B199" t="s">
        <v>10</v>
      </c>
      <c r="C199" t="s">
        <v>14</v>
      </c>
      <c r="D199">
        <v>22</v>
      </c>
      <c r="E199" s="2">
        <v>230</v>
      </c>
      <c r="F199" s="3">
        <v>0.1</v>
      </c>
      <c r="G199" s="2">
        <f t="shared" si="3"/>
        <v>253.00000000000003</v>
      </c>
    </row>
    <row r="200" spans="1:7" x14ac:dyDescent="0.25">
      <c r="A200" s="1">
        <v>43307</v>
      </c>
      <c r="B200" t="s">
        <v>6</v>
      </c>
      <c r="C200" t="s">
        <v>9</v>
      </c>
      <c r="D200">
        <v>11</v>
      </c>
      <c r="E200" s="2">
        <v>80</v>
      </c>
      <c r="F200" s="3">
        <v>0.01</v>
      </c>
      <c r="G200" s="2">
        <f t="shared" si="3"/>
        <v>80.8</v>
      </c>
    </row>
    <row r="201" spans="1:7" x14ac:dyDescent="0.25">
      <c r="A201" s="1">
        <v>43307</v>
      </c>
      <c r="B201" t="s">
        <v>6</v>
      </c>
      <c r="C201" t="s">
        <v>11</v>
      </c>
      <c r="D201">
        <v>9</v>
      </c>
      <c r="E201" s="2">
        <v>80</v>
      </c>
      <c r="F201" s="3">
        <v>0.03</v>
      </c>
      <c r="G201" s="2">
        <f t="shared" si="3"/>
        <v>82.4</v>
      </c>
    </row>
    <row r="202" spans="1:7" x14ac:dyDescent="0.25">
      <c r="A202" s="1">
        <v>43307</v>
      </c>
      <c r="B202" t="s">
        <v>6</v>
      </c>
      <c r="C202" t="s">
        <v>11</v>
      </c>
      <c r="D202">
        <v>14</v>
      </c>
      <c r="E202" s="2">
        <v>80</v>
      </c>
      <c r="F202" s="3">
        <v>0.06</v>
      </c>
      <c r="G202" s="2">
        <f t="shared" si="3"/>
        <v>84.800000000000011</v>
      </c>
    </row>
    <row r="203" spans="1:7" x14ac:dyDescent="0.25">
      <c r="A203" s="1">
        <v>43307</v>
      </c>
      <c r="B203" t="s">
        <v>6</v>
      </c>
      <c r="C203" t="s">
        <v>11</v>
      </c>
      <c r="D203">
        <v>14</v>
      </c>
      <c r="E203" s="2">
        <v>80</v>
      </c>
      <c r="F203" s="3">
        <v>0.11</v>
      </c>
      <c r="G203" s="2">
        <f t="shared" si="3"/>
        <v>88.800000000000011</v>
      </c>
    </row>
    <row r="204" spans="1:7" x14ac:dyDescent="0.25">
      <c r="A204" s="1">
        <v>43307</v>
      </c>
      <c r="B204" t="s">
        <v>6</v>
      </c>
      <c r="C204" t="s">
        <v>7</v>
      </c>
      <c r="D204">
        <v>7</v>
      </c>
      <c r="E204" s="2">
        <v>80</v>
      </c>
      <c r="F204" s="3">
        <v>0.05</v>
      </c>
      <c r="G204" s="2">
        <f t="shared" si="3"/>
        <v>84</v>
      </c>
    </row>
    <row r="205" spans="1:7" x14ac:dyDescent="0.25">
      <c r="A205" s="1">
        <v>43307</v>
      </c>
      <c r="B205" t="s">
        <v>6</v>
      </c>
      <c r="C205" t="s">
        <v>7</v>
      </c>
      <c r="D205">
        <v>8</v>
      </c>
      <c r="E205" s="2">
        <v>80</v>
      </c>
      <c r="F205" s="3">
        <v>0.02</v>
      </c>
      <c r="G205" s="2">
        <f t="shared" si="3"/>
        <v>81.599999999999994</v>
      </c>
    </row>
    <row r="206" spans="1:7" x14ac:dyDescent="0.25">
      <c r="A206" s="1">
        <v>43307</v>
      </c>
      <c r="B206" t="s">
        <v>6</v>
      </c>
      <c r="C206" t="s">
        <v>7</v>
      </c>
      <c r="D206">
        <v>14</v>
      </c>
      <c r="E206" s="2">
        <v>80</v>
      </c>
      <c r="F206" s="3">
        <v>0.1</v>
      </c>
      <c r="G206" s="2">
        <f t="shared" si="3"/>
        <v>88</v>
      </c>
    </row>
    <row r="207" spans="1:7" x14ac:dyDescent="0.25">
      <c r="A207" s="1">
        <v>43307</v>
      </c>
      <c r="B207" t="s">
        <v>6</v>
      </c>
      <c r="C207" t="s">
        <v>7</v>
      </c>
      <c r="D207">
        <v>16</v>
      </c>
      <c r="E207" s="2">
        <v>80</v>
      </c>
      <c r="F207" s="3">
        <v>0.04</v>
      </c>
      <c r="G207" s="2">
        <f t="shared" si="3"/>
        <v>83.2</v>
      </c>
    </row>
    <row r="208" spans="1:7" x14ac:dyDescent="0.25">
      <c r="A208" s="1">
        <v>43307</v>
      </c>
      <c r="B208" t="s">
        <v>6</v>
      </c>
      <c r="C208" t="s">
        <v>15</v>
      </c>
      <c r="D208">
        <v>6</v>
      </c>
      <c r="E208" s="2">
        <v>80</v>
      </c>
      <c r="F208" s="3">
        <v>7.0000000000000007E-2</v>
      </c>
      <c r="G208" s="2">
        <f t="shared" si="3"/>
        <v>85.600000000000009</v>
      </c>
    </row>
    <row r="209" spans="1:7" x14ac:dyDescent="0.25">
      <c r="A209" s="1">
        <v>43307</v>
      </c>
      <c r="B209" t="s">
        <v>6</v>
      </c>
      <c r="C209" t="s">
        <v>15</v>
      </c>
      <c r="D209">
        <v>17</v>
      </c>
      <c r="E209" s="2">
        <v>80</v>
      </c>
      <c r="F209" s="3">
        <v>7.0000000000000007E-2</v>
      </c>
      <c r="G209" s="2">
        <f t="shared" si="3"/>
        <v>85.600000000000009</v>
      </c>
    </row>
    <row r="210" spans="1:7" x14ac:dyDescent="0.25">
      <c r="A210" s="1">
        <v>43307</v>
      </c>
      <c r="B210" t="s">
        <v>6</v>
      </c>
      <c r="C210" t="s">
        <v>14</v>
      </c>
      <c r="D210">
        <v>22</v>
      </c>
      <c r="E210" s="2">
        <v>80</v>
      </c>
      <c r="F210" s="3">
        <v>0.1</v>
      </c>
      <c r="G210" s="2">
        <f t="shared" si="3"/>
        <v>88</v>
      </c>
    </row>
    <row r="211" spans="1:7" hidden="1" x14ac:dyDescent="0.25">
      <c r="A211" s="1">
        <v>43307</v>
      </c>
      <c r="B211" t="s">
        <v>13</v>
      </c>
      <c r="C211" t="s">
        <v>11</v>
      </c>
      <c r="D211">
        <v>15</v>
      </c>
      <c r="E211" s="2">
        <v>150</v>
      </c>
      <c r="F211" s="3">
        <v>0.02</v>
      </c>
      <c r="G211" s="2">
        <f t="shared" si="3"/>
        <v>153</v>
      </c>
    </row>
    <row r="212" spans="1:7" hidden="1" x14ac:dyDescent="0.25">
      <c r="A212" s="1">
        <v>43307</v>
      </c>
      <c r="B212" t="s">
        <v>13</v>
      </c>
      <c r="C212" t="s">
        <v>11</v>
      </c>
      <c r="D212">
        <v>15</v>
      </c>
      <c r="E212" s="2">
        <v>150</v>
      </c>
      <c r="F212" s="3">
        <v>0.12</v>
      </c>
      <c r="G212" s="2">
        <f t="shared" si="3"/>
        <v>168.00000000000003</v>
      </c>
    </row>
    <row r="213" spans="1:7" hidden="1" x14ac:dyDescent="0.25">
      <c r="A213" s="1">
        <v>43307</v>
      </c>
      <c r="B213" t="s">
        <v>13</v>
      </c>
      <c r="C213" t="s">
        <v>11</v>
      </c>
      <c r="D213">
        <v>16</v>
      </c>
      <c r="E213" s="2">
        <v>150</v>
      </c>
      <c r="F213" s="3">
        <v>0.05</v>
      </c>
      <c r="G213" s="2">
        <f t="shared" si="3"/>
        <v>157.5</v>
      </c>
    </row>
    <row r="214" spans="1:7" hidden="1" x14ac:dyDescent="0.25">
      <c r="A214" s="1">
        <v>43307</v>
      </c>
      <c r="B214" t="s">
        <v>13</v>
      </c>
      <c r="C214" t="s">
        <v>15</v>
      </c>
      <c r="D214">
        <v>4</v>
      </c>
      <c r="E214" s="2">
        <v>150</v>
      </c>
      <c r="F214" s="3">
        <v>0.06</v>
      </c>
      <c r="G214" s="2">
        <f t="shared" si="3"/>
        <v>159</v>
      </c>
    </row>
    <row r="215" spans="1:7" hidden="1" x14ac:dyDescent="0.25">
      <c r="A215" s="1">
        <v>43307</v>
      </c>
      <c r="B215" t="s">
        <v>13</v>
      </c>
      <c r="C215" t="s">
        <v>15</v>
      </c>
      <c r="D215">
        <v>20</v>
      </c>
      <c r="E215" s="2">
        <v>150</v>
      </c>
      <c r="F215" s="3">
        <v>0.04</v>
      </c>
      <c r="G215" s="2">
        <f t="shared" si="3"/>
        <v>156</v>
      </c>
    </row>
    <row r="216" spans="1:7" hidden="1" x14ac:dyDescent="0.25">
      <c r="A216" s="1">
        <v>43307</v>
      </c>
      <c r="B216" t="s">
        <v>13</v>
      </c>
      <c r="C216" t="s">
        <v>14</v>
      </c>
      <c r="D216">
        <v>4</v>
      </c>
      <c r="E216" s="2">
        <v>150</v>
      </c>
      <c r="F216" s="3">
        <v>0.05</v>
      </c>
      <c r="G216" s="2">
        <f t="shared" si="3"/>
        <v>157.5</v>
      </c>
    </row>
    <row r="217" spans="1:7" hidden="1" x14ac:dyDescent="0.25">
      <c r="A217" s="1">
        <v>43307</v>
      </c>
      <c r="B217" t="s">
        <v>8</v>
      </c>
      <c r="C217" t="s">
        <v>9</v>
      </c>
      <c r="D217">
        <v>4</v>
      </c>
      <c r="E217" s="2">
        <v>40</v>
      </c>
      <c r="F217" s="3">
        <v>0.05</v>
      </c>
      <c r="G217" s="2">
        <f t="shared" si="3"/>
        <v>42</v>
      </c>
    </row>
    <row r="218" spans="1:7" hidden="1" x14ac:dyDescent="0.25">
      <c r="A218" s="1">
        <v>43307</v>
      </c>
      <c r="B218" t="s">
        <v>8</v>
      </c>
      <c r="C218" t="s">
        <v>9</v>
      </c>
      <c r="D218">
        <v>11</v>
      </c>
      <c r="E218" s="2">
        <v>40</v>
      </c>
      <c r="F218" s="3">
        <v>0.09</v>
      </c>
      <c r="G218" s="2">
        <f t="shared" si="3"/>
        <v>43.6</v>
      </c>
    </row>
    <row r="219" spans="1:7" hidden="1" x14ac:dyDescent="0.25">
      <c r="A219" s="1">
        <v>43307</v>
      </c>
      <c r="B219" t="s">
        <v>8</v>
      </c>
      <c r="C219" t="s">
        <v>11</v>
      </c>
      <c r="D219">
        <v>4</v>
      </c>
      <c r="E219" s="2">
        <v>40</v>
      </c>
      <c r="F219" s="3">
        <v>0.03</v>
      </c>
      <c r="G219" s="2">
        <f t="shared" si="3"/>
        <v>41.2</v>
      </c>
    </row>
    <row r="220" spans="1:7" hidden="1" x14ac:dyDescent="0.25">
      <c r="A220" s="1">
        <v>43307</v>
      </c>
      <c r="B220" t="s">
        <v>8</v>
      </c>
      <c r="C220" t="s">
        <v>7</v>
      </c>
      <c r="D220">
        <v>4</v>
      </c>
      <c r="E220" s="2">
        <v>40</v>
      </c>
      <c r="F220" s="3">
        <v>0.06</v>
      </c>
      <c r="G220" s="2">
        <f t="shared" si="3"/>
        <v>42.400000000000006</v>
      </c>
    </row>
    <row r="221" spans="1:7" hidden="1" x14ac:dyDescent="0.25">
      <c r="A221" s="1">
        <v>43307</v>
      </c>
      <c r="B221" t="s">
        <v>8</v>
      </c>
      <c r="C221" t="s">
        <v>7</v>
      </c>
      <c r="D221">
        <v>4</v>
      </c>
      <c r="E221" s="2">
        <v>40</v>
      </c>
      <c r="F221" s="3">
        <v>0.1</v>
      </c>
      <c r="G221" s="2">
        <f t="shared" si="3"/>
        <v>44</v>
      </c>
    </row>
    <row r="222" spans="1:7" hidden="1" x14ac:dyDescent="0.25">
      <c r="A222" s="1">
        <v>43307</v>
      </c>
      <c r="B222" t="s">
        <v>8</v>
      </c>
      <c r="C222" t="s">
        <v>7</v>
      </c>
      <c r="D222">
        <v>20</v>
      </c>
      <c r="E222" s="2">
        <v>40</v>
      </c>
      <c r="F222" s="3">
        <v>0.01</v>
      </c>
      <c r="G222" s="2">
        <f t="shared" si="3"/>
        <v>40.4</v>
      </c>
    </row>
    <row r="223" spans="1:7" hidden="1" x14ac:dyDescent="0.25">
      <c r="A223" s="1">
        <v>43307</v>
      </c>
      <c r="B223" t="s">
        <v>8</v>
      </c>
      <c r="C223" t="s">
        <v>15</v>
      </c>
      <c r="D223">
        <v>23</v>
      </c>
      <c r="E223" s="2">
        <v>40</v>
      </c>
      <c r="F223" s="3">
        <v>7.0000000000000007E-2</v>
      </c>
      <c r="G223" s="2">
        <f t="shared" si="3"/>
        <v>42.800000000000004</v>
      </c>
    </row>
    <row r="224" spans="1:7" hidden="1" x14ac:dyDescent="0.25">
      <c r="A224" s="1">
        <v>43307</v>
      </c>
      <c r="B224" t="s">
        <v>8</v>
      </c>
      <c r="C224" t="s">
        <v>14</v>
      </c>
      <c r="D224">
        <v>10</v>
      </c>
      <c r="E224" s="2">
        <v>40</v>
      </c>
      <c r="F224" s="3">
        <v>0.03</v>
      </c>
      <c r="G224" s="2">
        <f t="shared" si="3"/>
        <v>41.2</v>
      </c>
    </row>
    <row r="225" spans="1:7" hidden="1" x14ac:dyDescent="0.25">
      <c r="A225" s="1">
        <v>43307</v>
      </c>
      <c r="B225" t="s">
        <v>8</v>
      </c>
      <c r="C225" t="s">
        <v>14</v>
      </c>
      <c r="D225">
        <v>14</v>
      </c>
      <c r="E225" s="2">
        <v>40</v>
      </c>
      <c r="F225" s="3">
        <v>0.11</v>
      </c>
      <c r="G225" s="2">
        <f t="shared" si="3"/>
        <v>44.400000000000006</v>
      </c>
    </row>
    <row r="226" spans="1:7" hidden="1" x14ac:dyDescent="0.25">
      <c r="A226" s="1">
        <v>43307</v>
      </c>
      <c r="B226" t="s">
        <v>8</v>
      </c>
      <c r="C226" t="s">
        <v>14</v>
      </c>
      <c r="D226">
        <v>16</v>
      </c>
      <c r="E226" s="2">
        <v>40</v>
      </c>
      <c r="F226" s="3">
        <v>0.09</v>
      </c>
      <c r="G226" s="2">
        <f t="shared" si="3"/>
        <v>43.6</v>
      </c>
    </row>
    <row r="227" spans="1:7" hidden="1" x14ac:dyDescent="0.25">
      <c r="A227" s="1">
        <v>43306</v>
      </c>
      <c r="B227" t="s">
        <v>12</v>
      </c>
      <c r="C227" t="s">
        <v>11</v>
      </c>
      <c r="D227">
        <v>5</v>
      </c>
      <c r="E227" s="2">
        <v>16</v>
      </c>
      <c r="F227" s="3">
        <v>0.11</v>
      </c>
      <c r="G227" s="2">
        <f t="shared" si="3"/>
        <v>17.760000000000002</v>
      </c>
    </row>
    <row r="228" spans="1:7" hidden="1" x14ac:dyDescent="0.25">
      <c r="A228" s="1">
        <v>43306</v>
      </c>
      <c r="B228" t="s">
        <v>12</v>
      </c>
      <c r="C228" t="s">
        <v>7</v>
      </c>
      <c r="D228">
        <v>3</v>
      </c>
      <c r="E228" s="2">
        <v>16</v>
      </c>
      <c r="F228" s="3">
        <v>0.05</v>
      </c>
      <c r="G228" s="2">
        <f t="shared" si="3"/>
        <v>16.8</v>
      </c>
    </row>
    <row r="229" spans="1:7" hidden="1" x14ac:dyDescent="0.25">
      <c r="A229" s="1">
        <v>43306</v>
      </c>
      <c r="B229" t="s">
        <v>12</v>
      </c>
      <c r="C229" t="s">
        <v>7</v>
      </c>
      <c r="D229">
        <v>6</v>
      </c>
      <c r="E229" s="2">
        <v>16</v>
      </c>
      <c r="F229" s="3">
        <v>7.0000000000000007E-2</v>
      </c>
      <c r="G229" s="2">
        <f t="shared" si="3"/>
        <v>17.12</v>
      </c>
    </row>
    <row r="230" spans="1:7" hidden="1" x14ac:dyDescent="0.25">
      <c r="A230" s="1">
        <v>43306</v>
      </c>
      <c r="B230" t="s">
        <v>12</v>
      </c>
      <c r="C230" t="s">
        <v>7</v>
      </c>
      <c r="D230">
        <v>11</v>
      </c>
      <c r="E230" s="2">
        <v>16</v>
      </c>
      <c r="F230" s="3">
        <v>0.04</v>
      </c>
      <c r="G230" s="2">
        <f t="shared" si="3"/>
        <v>16.64</v>
      </c>
    </row>
    <row r="231" spans="1:7" hidden="1" x14ac:dyDescent="0.25">
      <c r="A231" s="1">
        <v>43306</v>
      </c>
      <c r="B231" t="s">
        <v>12</v>
      </c>
      <c r="C231" t="s">
        <v>7</v>
      </c>
      <c r="D231">
        <v>12</v>
      </c>
      <c r="E231" s="2">
        <v>16</v>
      </c>
      <c r="F231" s="3">
        <v>0.11</v>
      </c>
      <c r="G231" s="2">
        <f t="shared" si="3"/>
        <v>17.760000000000002</v>
      </c>
    </row>
    <row r="232" spans="1:7" hidden="1" x14ac:dyDescent="0.25">
      <c r="A232" s="1">
        <v>43306</v>
      </c>
      <c r="B232" t="s">
        <v>12</v>
      </c>
      <c r="C232" t="s">
        <v>15</v>
      </c>
      <c r="D232">
        <v>7</v>
      </c>
      <c r="E232" s="2">
        <v>16</v>
      </c>
      <c r="F232" s="3">
        <v>0.02</v>
      </c>
      <c r="G232" s="2">
        <f t="shared" si="3"/>
        <v>16.32</v>
      </c>
    </row>
    <row r="233" spans="1:7" hidden="1" x14ac:dyDescent="0.25">
      <c r="A233" s="1">
        <v>43306</v>
      </c>
      <c r="B233" t="s">
        <v>12</v>
      </c>
      <c r="C233" t="s">
        <v>15</v>
      </c>
      <c r="D233">
        <v>16</v>
      </c>
      <c r="E233" s="2">
        <v>16</v>
      </c>
      <c r="F233" s="3">
        <v>0.03</v>
      </c>
      <c r="G233" s="2">
        <f t="shared" si="3"/>
        <v>16.48</v>
      </c>
    </row>
    <row r="234" spans="1:7" hidden="1" x14ac:dyDescent="0.25">
      <c r="A234" s="1">
        <v>43306</v>
      </c>
      <c r="B234" t="s">
        <v>12</v>
      </c>
      <c r="C234" t="s">
        <v>15</v>
      </c>
      <c r="D234">
        <v>21</v>
      </c>
      <c r="E234" s="2">
        <v>16</v>
      </c>
      <c r="F234" s="3">
        <v>0.09</v>
      </c>
      <c r="G234" s="2">
        <f t="shared" si="3"/>
        <v>17.440000000000001</v>
      </c>
    </row>
    <row r="235" spans="1:7" hidden="1" x14ac:dyDescent="0.25">
      <c r="A235" s="1">
        <v>43306</v>
      </c>
      <c r="B235" t="s">
        <v>12</v>
      </c>
      <c r="C235" t="s">
        <v>14</v>
      </c>
      <c r="D235">
        <v>3</v>
      </c>
      <c r="E235" s="2">
        <v>16</v>
      </c>
      <c r="F235" s="3">
        <v>0.06</v>
      </c>
      <c r="G235" s="2">
        <f t="shared" si="3"/>
        <v>16.96</v>
      </c>
    </row>
    <row r="236" spans="1:7" hidden="1" x14ac:dyDescent="0.25">
      <c r="A236" s="1">
        <v>43306</v>
      </c>
      <c r="B236" t="s">
        <v>12</v>
      </c>
      <c r="C236" t="s">
        <v>14</v>
      </c>
      <c r="D236">
        <v>15</v>
      </c>
      <c r="E236" s="2">
        <v>16</v>
      </c>
      <c r="F236" s="3">
        <v>0.01</v>
      </c>
      <c r="G236" s="2">
        <f t="shared" si="3"/>
        <v>16.16</v>
      </c>
    </row>
    <row r="237" spans="1:7" hidden="1" x14ac:dyDescent="0.25">
      <c r="A237" s="1">
        <v>43306</v>
      </c>
      <c r="B237" t="s">
        <v>10</v>
      </c>
      <c r="C237" t="s">
        <v>9</v>
      </c>
      <c r="D237">
        <v>8</v>
      </c>
      <c r="E237" s="2">
        <v>230</v>
      </c>
      <c r="F237" s="3">
        <v>0.05</v>
      </c>
      <c r="G237" s="2">
        <f t="shared" si="3"/>
        <v>241.5</v>
      </c>
    </row>
    <row r="238" spans="1:7" hidden="1" x14ac:dyDescent="0.25">
      <c r="A238" s="1">
        <v>43306</v>
      </c>
      <c r="B238" t="s">
        <v>10</v>
      </c>
      <c r="C238" t="s">
        <v>9</v>
      </c>
      <c r="D238">
        <v>18</v>
      </c>
      <c r="E238" s="2">
        <v>230</v>
      </c>
      <c r="F238" s="3">
        <v>0.01</v>
      </c>
      <c r="G238" s="2">
        <f t="shared" si="3"/>
        <v>232.3</v>
      </c>
    </row>
    <row r="239" spans="1:7" hidden="1" x14ac:dyDescent="0.25">
      <c r="A239" s="1">
        <v>43306</v>
      </c>
      <c r="B239" t="s">
        <v>10</v>
      </c>
      <c r="C239" t="s">
        <v>7</v>
      </c>
      <c r="D239">
        <v>7</v>
      </c>
      <c r="E239" s="2">
        <v>230</v>
      </c>
      <c r="F239" s="3">
        <v>0.01</v>
      </c>
      <c r="G239" s="2">
        <f t="shared" si="3"/>
        <v>232.3</v>
      </c>
    </row>
    <row r="240" spans="1:7" hidden="1" x14ac:dyDescent="0.25">
      <c r="A240" s="1">
        <v>43306</v>
      </c>
      <c r="B240" t="s">
        <v>10</v>
      </c>
      <c r="C240" t="s">
        <v>7</v>
      </c>
      <c r="D240">
        <v>12</v>
      </c>
      <c r="E240" s="2">
        <v>230</v>
      </c>
      <c r="F240" s="3">
        <v>0.06</v>
      </c>
      <c r="G240" s="2">
        <f t="shared" si="3"/>
        <v>243.8</v>
      </c>
    </row>
    <row r="241" spans="1:7" hidden="1" x14ac:dyDescent="0.25">
      <c r="A241" s="1">
        <v>43306</v>
      </c>
      <c r="B241" t="s">
        <v>10</v>
      </c>
      <c r="C241" t="s">
        <v>15</v>
      </c>
      <c r="D241">
        <v>11</v>
      </c>
      <c r="E241" s="2">
        <v>230</v>
      </c>
      <c r="F241" s="3">
        <v>0.02</v>
      </c>
      <c r="G241" s="2">
        <f t="shared" si="3"/>
        <v>234.6</v>
      </c>
    </row>
    <row r="242" spans="1:7" hidden="1" x14ac:dyDescent="0.25">
      <c r="A242" s="1">
        <v>43306</v>
      </c>
      <c r="B242" t="s">
        <v>10</v>
      </c>
      <c r="C242" t="s">
        <v>15</v>
      </c>
      <c r="D242">
        <v>16</v>
      </c>
      <c r="E242" s="2">
        <v>230</v>
      </c>
      <c r="F242" s="3">
        <v>7.0000000000000007E-2</v>
      </c>
      <c r="G242" s="2">
        <f t="shared" si="3"/>
        <v>246.10000000000002</v>
      </c>
    </row>
    <row r="243" spans="1:7" x14ac:dyDescent="0.25">
      <c r="A243" s="1">
        <v>43306</v>
      </c>
      <c r="B243" t="s">
        <v>6</v>
      </c>
      <c r="C243" t="s">
        <v>9</v>
      </c>
      <c r="D243">
        <v>16</v>
      </c>
      <c r="E243" s="2">
        <v>80</v>
      </c>
      <c r="F243" s="3">
        <v>7.0000000000000007E-2</v>
      </c>
      <c r="G243" s="2">
        <f t="shared" si="3"/>
        <v>85.600000000000009</v>
      </c>
    </row>
    <row r="244" spans="1:7" x14ac:dyDescent="0.25">
      <c r="A244" s="1">
        <v>43306</v>
      </c>
      <c r="B244" t="s">
        <v>6</v>
      </c>
      <c r="C244" t="s">
        <v>9</v>
      </c>
      <c r="D244">
        <v>23</v>
      </c>
      <c r="E244" s="2">
        <v>80</v>
      </c>
      <c r="F244" s="3">
        <v>0.11</v>
      </c>
      <c r="G244" s="2">
        <f t="shared" si="3"/>
        <v>88.800000000000011</v>
      </c>
    </row>
    <row r="245" spans="1:7" x14ac:dyDescent="0.25">
      <c r="A245" s="1">
        <v>43306</v>
      </c>
      <c r="B245" t="s">
        <v>6</v>
      </c>
      <c r="C245" t="s">
        <v>11</v>
      </c>
      <c r="D245">
        <v>14</v>
      </c>
      <c r="E245" s="2">
        <v>80</v>
      </c>
      <c r="F245" s="3">
        <v>0.11</v>
      </c>
      <c r="G245" s="2">
        <f t="shared" si="3"/>
        <v>88.800000000000011</v>
      </c>
    </row>
    <row r="246" spans="1:7" x14ac:dyDescent="0.25">
      <c r="A246" s="1">
        <v>43306</v>
      </c>
      <c r="B246" t="s">
        <v>6</v>
      </c>
      <c r="C246" t="s">
        <v>11</v>
      </c>
      <c r="D246">
        <v>15</v>
      </c>
      <c r="E246" s="2">
        <v>80</v>
      </c>
      <c r="F246" s="3">
        <v>0.12</v>
      </c>
      <c r="G246" s="2">
        <f t="shared" si="3"/>
        <v>89.600000000000009</v>
      </c>
    </row>
    <row r="247" spans="1:7" x14ac:dyDescent="0.25">
      <c r="A247" s="1">
        <v>43306</v>
      </c>
      <c r="B247" t="s">
        <v>6</v>
      </c>
      <c r="C247" t="s">
        <v>7</v>
      </c>
      <c r="D247">
        <v>16</v>
      </c>
      <c r="E247" s="2">
        <v>80</v>
      </c>
      <c r="F247" s="3">
        <v>0.02</v>
      </c>
      <c r="G247" s="2">
        <f t="shared" si="3"/>
        <v>81.599999999999994</v>
      </c>
    </row>
    <row r="248" spans="1:7" x14ac:dyDescent="0.25">
      <c r="A248" s="1">
        <v>43306</v>
      </c>
      <c r="B248" t="s">
        <v>6</v>
      </c>
      <c r="C248" t="s">
        <v>14</v>
      </c>
      <c r="D248">
        <v>16</v>
      </c>
      <c r="E248" s="2">
        <v>80</v>
      </c>
      <c r="F248" s="3">
        <v>0.09</v>
      </c>
      <c r="G248" s="2">
        <f t="shared" si="3"/>
        <v>87.2</v>
      </c>
    </row>
    <row r="249" spans="1:7" x14ac:dyDescent="0.25">
      <c r="A249" s="1">
        <v>43306</v>
      </c>
      <c r="B249" t="s">
        <v>6</v>
      </c>
      <c r="C249" t="s">
        <v>14</v>
      </c>
      <c r="D249">
        <v>17</v>
      </c>
      <c r="E249" s="2">
        <v>80</v>
      </c>
      <c r="F249" s="3">
        <v>7.0000000000000007E-2</v>
      </c>
      <c r="G249" s="2">
        <f t="shared" si="3"/>
        <v>85.600000000000009</v>
      </c>
    </row>
    <row r="250" spans="1:7" x14ac:dyDescent="0.25">
      <c r="A250" s="1">
        <v>43306</v>
      </c>
      <c r="B250" t="s">
        <v>6</v>
      </c>
      <c r="C250" t="s">
        <v>14</v>
      </c>
      <c r="D250">
        <v>22</v>
      </c>
      <c r="E250" s="2">
        <v>80</v>
      </c>
      <c r="F250" s="3">
        <v>0.11</v>
      </c>
      <c r="G250" s="2">
        <f t="shared" si="3"/>
        <v>88.800000000000011</v>
      </c>
    </row>
    <row r="251" spans="1:7" x14ac:dyDescent="0.25">
      <c r="A251" s="1">
        <v>43306</v>
      </c>
      <c r="B251" t="s">
        <v>6</v>
      </c>
      <c r="C251" t="s">
        <v>14</v>
      </c>
      <c r="D251">
        <v>22</v>
      </c>
      <c r="E251" s="2">
        <v>80</v>
      </c>
      <c r="F251" s="3">
        <v>0.1</v>
      </c>
      <c r="G251" s="2">
        <f t="shared" si="3"/>
        <v>88</v>
      </c>
    </row>
    <row r="252" spans="1:7" hidden="1" x14ac:dyDescent="0.25">
      <c r="A252" s="1">
        <v>43306</v>
      </c>
      <c r="B252" t="s">
        <v>13</v>
      </c>
      <c r="C252" t="s">
        <v>9</v>
      </c>
      <c r="D252">
        <v>3</v>
      </c>
      <c r="E252" s="2">
        <v>150</v>
      </c>
      <c r="F252" s="3">
        <v>0.01</v>
      </c>
      <c r="G252" s="2">
        <f t="shared" si="3"/>
        <v>151.5</v>
      </c>
    </row>
    <row r="253" spans="1:7" hidden="1" x14ac:dyDescent="0.25">
      <c r="A253" s="1">
        <v>43306</v>
      </c>
      <c r="B253" t="s">
        <v>13</v>
      </c>
      <c r="C253" t="s">
        <v>9</v>
      </c>
      <c r="D253">
        <v>4</v>
      </c>
      <c r="E253" s="2">
        <v>150</v>
      </c>
      <c r="F253" s="3">
        <v>0.12</v>
      </c>
      <c r="G253" s="2">
        <f t="shared" si="3"/>
        <v>168.00000000000003</v>
      </c>
    </row>
    <row r="254" spans="1:7" hidden="1" x14ac:dyDescent="0.25">
      <c r="A254" s="1">
        <v>43306</v>
      </c>
      <c r="B254" t="s">
        <v>13</v>
      </c>
      <c r="C254" t="s">
        <v>9</v>
      </c>
      <c r="D254">
        <v>22</v>
      </c>
      <c r="E254" s="2">
        <v>150</v>
      </c>
      <c r="F254" s="3">
        <v>0.05</v>
      </c>
      <c r="G254" s="2">
        <f t="shared" si="3"/>
        <v>157.5</v>
      </c>
    </row>
    <row r="255" spans="1:7" hidden="1" x14ac:dyDescent="0.25">
      <c r="A255" s="1">
        <v>43306</v>
      </c>
      <c r="B255" t="s">
        <v>13</v>
      </c>
      <c r="C255" t="s">
        <v>7</v>
      </c>
      <c r="D255">
        <v>11</v>
      </c>
      <c r="E255" s="2">
        <v>150</v>
      </c>
      <c r="F255" s="3">
        <v>0.05</v>
      </c>
      <c r="G255" s="2">
        <f t="shared" si="3"/>
        <v>157.5</v>
      </c>
    </row>
    <row r="256" spans="1:7" hidden="1" x14ac:dyDescent="0.25">
      <c r="A256" s="1">
        <v>43306</v>
      </c>
      <c r="B256" t="s">
        <v>13</v>
      </c>
      <c r="C256" t="s">
        <v>7</v>
      </c>
      <c r="D256">
        <v>22</v>
      </c>
      <c r="E256" s="2">
        <v>150</v>
      </c>
      <c r="F256" s="3">
        <v>0.09</v>
      </c>
      <c r="G256" s="2">
        <f t="shared" si="3"/>
        <v>163.5</v>
      </c>
    </row>
    <row r="257" spans="1:7" hidden="1" x14ac:dyDescent="0.25">
      <c r="A257" s="1">
        <v>43306</v>
      </c>
      <c r="B257" t="s">
        <v>13</v>
      </c>
      <c r="C257" t="s">
        <v>15</v>
      </c>
      <c r="D257">
        <v>3</v>
      </c>
      <c r="E257" s="2">
        <v>150</v>
      </c>
      <c r="F257" s="3">
        <v>0.03</v>
      </c>
      <c r="G257" s="2">
        <f t="shared" si="3"/>
        <v>154.5</v>
      </c>
    </row>
    <row r="258" spans="1:7" hidden="1" x14ac:dyDescent="0.25">
      <c r="A258" s="1">
        <v>43306</v>
      </c>
      <c r="B258" t="s">
        <v>13</v>
      </c>
      <c r="C258" t="s">
        <v>15</v>
      </c>
      <c r="D258">
        <v>9</v>
      </c>
      <c r="E258" s="2">
        <v>150</v>
      </c>
      <c r="F258" s="3">
        <v>0.1</v>
      </c>
      <c r="G258" s="2">
        <f t="shared" ref="G258:G321" si="4">E258 * (1 + F258)</f>
        <v>165</v>
      </c>
    </row>
    <row r="259" spans="1:7" hidden="1" x14ac:dyDescent="0.25">
      <c r="A259" s="1">
        <v>43306</v>
      </c>
      <c r="B259" t="s">
        <v>13</v>
      </c>
      <c r="C259" t="s">
        <v>15</v>
      </c>
      <c r="D259">
        <v>20</v>
      </c>
      <c r="E259" s="2">
        <v>150</v>
      </c>
      <c r="F259" s="3">
        <v>0.03</v>
      </c>
      <c r="G259" s="2">
        <f t="shared" si="4"/>
        <v>154.5</v>
      </c>
    </row>
    <row r="260" spans="1:7" hidden="1" x14ac:dyDescent="0.25">
      <c r="A260" s="1">
        <v>43306</v>
      </c>
      <c r="B260" t="s">
        <v>13</v>
      </c>
      <c r="C260" t="s">
        <v>15</v>
      </c>
      <c r="D260">
        <v>22</v>
      </c>
      <c r="E260" s="2">
        <v>150</v>
      </c>
      <c r="F260" s="3">
        <v>0.05</v>
      </c>
      <c r="G260" s="2">
        <f t="shared" si="4"/>
        <v>157.5</v>
      </c>
    </row>
    <row r="261" spans="1:7" hidden="1" x14ac:dyDescent="0.25">
      <c r="A261" s="1">
        <v>43306</v>
      </c>
      <c r="B261" t="s">
        <v>13</v>
      </c>
      <c r="C261" t="s">
        <v>15</v>
      </c>
      <c r="D261">
        <v>23</v>
      </c>
      <c r="E261" s="2">
        <v>150</v>
      </c>
      <c r="F261" s="3">
        <v>0.1</v>
      </c>
      <c r="G261" s="2">
        <f t="shared" si="4"/>
        <v>165</v>
      </c>
    </row>
    <row r="262" spans="1:7" hidden="1" x14ac:dyDescent="0.25">
      <c r="A262" s="1">
        <v>43306</v>
      </c>
      <c r="B262" t="s">
        <v>13</v>
      </c>
      <c r="C262" t="s">
        <v>14</v>
      </c>
      <c r="D262">
        <v>15</v>
      </c>
      <c r="E262" s="2">
        <v>150</v>
      </c>
      <c r="F262" s="3">
        <v>7.0000000000000007E-2</v>
      </c>
      <c r="G262" s="2">
        <f t="shared" si="4"/>
        <v>160.5</v>
      </c>
    </row>
    <row r="263" spans="1:7" hidden="1" x14ac:dyDescent="0.25">
      <c r="A263" s="1">
        <v>43306</v>
      </c>
      <c r="B263" t="s">
        <v>13</v>
      </c>
      <c r="C263" t="s">
        <v>14</v>
      </c>
      <c r="D263">
        <v>18</v>
      </c>
      <c r="E263" s="2">
        <v>150</v>
      </c>
      <c r="F263" s="3">
        <v>0.12</v>
      </c>
      <c r="G263" s="2">
        <f t="shared" si="4"/>
        <v>168.00000000000003</v>
      </c>
    </row>
    <row r="264" spans="1:7" hidden="1" x14ac:dyDescent="0.25">
      <c r="A264" s="1">
        <v>43306</v>
      </c>
      <c r="B264" t="s">
        <v>8</v>
      </c>
      <c r="C264" t="s">
        <v>9</v>
      </c>
      <c r="D264">
        <v>7</v>
      </c>
      <c r="E264" s="2">
        <v>40</v>
      </c>
      <c r="F264" s="3">
        <v>7.0000000000000007E-2</v>
      </c>
      <c r="G264" s="2">
        <f t="shared" si="4"/>
        <v>42.800000000000004</v>
      </c>
    </row>
    <row r="265" spans="1:7" hidden="1" x14ac:dyDescent="0.25">
      <c r="A265" s="1">
        <v>43306</v>
      </c>
      <c r="B265" t="s">
        <v>8</v>
      </c>
      <c r="C265" t="s">
        <v>9</v>
      </c>
      <c r="D265">
        <v>13</v>
      </c>
      <c r="E265" s="2">
        <v>40</v>
      </c>
      <c r="F265" s="3">
        <v>0.09</v>
      </c>
      <c r="G265" s="2">
        <f t="shared" si="4"/>
        <v>43.6</v>
      </c>
    </row>
    <row r="266" spans="1:7" hidden="1" x14ac:dyDescent="0.25">
      <c r="A266" s="1">
        <v>43306</v>
      </c>
      <c r="B266" t="s">
        <v>8</v>
      </c>
      <c r="C266" t="s">
        <v>9</v>
      </c>
      <c r="D266">
        <v>13</v>
      </c>
      <c r="E266" s="2">
        <v>40</v>
      </c>
      <c r="F266" s="3">
        <v>0.06</v>
      </c>
      <c r="G266" s="2">
        <f t="shared" si="4"/>
        <v>42.400000000000006</v>
      </c>
    </row>
    <row r="267" spans="1:7" hidden="1" x14ac:dyDescent="0.25">
      <c r="A267" s="1">
        <v>43306</v>
      </c>
      <c r="B267" t="s">
        <v>8</v>
      </c>
      <c r="C267" t="s">
        <v>11</v>
      </c>
      <c r="D267">
        <v>4</v>
      </c>
      <c r="E267" s="2">
        <v>40</v>
      </c>
      <c r="F267" s="3">
        <v>0.12</v>
      </c>
      <c r="G267" s="2">
        <f t="shared" si="4"/>
        <v>44.800000000000004</v>
      </c>
    </row>
    <row r="268" spans="1:7" hidden="1" x14ac:dyDescent="0.25">
      <c r="A268" s="1">
        <v>43306</v>
      </c>
      <c r="B268" t="s">
        <v>8</v>
      </c>
      <c r="C268" t="s">
        <v>11</v>
      </c>
      <c r="D268">
        <v>21</v>
      </c>
      <c r="E268" s="2">
        <v>40</v>
      </c>
      <c r="F268" s="3">
        <v>0.03</v>
      </c>
      <c r="G268" s="2">
        <f t="shared" si="4"/>
        <v>41.2</v>
      </c>
    </row>
    <row r="269" spans="1:7" hidden="1" x14ac:dyDescent="0.25">
      <c r="A269" s="1">
        <v>43306</v>
      </c>
      <c r="B269" t="s">
        <v>8</v>
      </c>
      <c r="C269" t="s">
        <v>15</v>
      </c>
      <c r="D269">
        <v>15</v>
      </c>
      <c r="E269" s="2">
        <v>40</v>
      </c>
      <c r="F269" s="3">
        <v>0.06</v>
      </c>
      <c r="G269" s="2">
        <f t="shared" si="4"/>
        <v>42.400000000000006</v>
      </c>
    </row>
    <row r="270" spans="1:7" hidden="1" x14ac:dyDescent="0.25">
      <c r="A270" s="1">
        <v>43306</v>
      </c>
      <c r="B270" t="s">
        <v>8</v>
      </c>
      <c r="C270" t="s">
        <v>14</v>
      </c>
      <c r="D270">
        <v>4</v>
      </c>
      <c r="E270" s="2">
        <v>40</v>
      </c>
      <c r="F270" s="3">
        <v>0.09</v>
      </c>
      <c r="G270" s="2">
        <f t="shared" si="4"/>
        <v>43.6</v>
      </c>
    </row>
    <row r="271" spans="1:7" hidden="1" x14ac:dyDescent="0.25">
      <c r="A271" s="1">
        <v>43306</v>
      </c>
      <c r="B271" t="s">
        <v>8</v>
      </c>
      <c r="C271" t="s">
        <v>14</v>
      </c>
      <c r="D271">
        <v>17</v>
      </c>
      <c r="E271" s="2">
        <v>40</v>
      </c>
      <c r="F271" s="3">
        <v>0.02</v>
      </c>
      <c r="G271" s="2">
        <f t="shared" si="4"/>
        <v>40.799999999999997</v>
      </c>
    </row>
    <row r="272" spans="1:7" hidden="1" x14ac:dyDescent="0.25">
      <c r="A272" s="1">
        <v>43306</v>
      </c>
      <c r="B272" t="s">
        <v>8</v>
      </c>
      <c r="C272" t="s">
        <v>14</v>
      </c>
      <c r="D272">
        <v>21</v>
      </c>
      <c r="E272" s="2">
        <v>40</v>
      </c>
      <c r="F272" s="3">
        <v>0.01</v>
      </c>
      <c r="G272" s="2">
        <f t="shared" si="4"/>
        <v>40.4</v>
      </c>
    </row>
    <row r="273" spans="1:7" hidden="1" x14ac:dyDescent="0.25">
      <c r="A273" s="1">
        <v>43305</v>
      </c>
      <c r="B273" t="s">
        <v>12</v>
      </c>
      <c r="C273" t="s">
        <v>9</v>
      </c>
      <c r="D273">
        <v>14</v>
      </c>
      <c r="E273" s="2">
        <v>16</v>
      </c>
      <c r="F273" s="3">
        <v>0.12</v>
      </c>
      <c r="G273" s="2">
        <f t="shared" si="4"/>
        <v>17.920000000000002</v>
      </c>
    </row>
    <row r="274" spans="1:7" hidden="1" x14ac:dyDescent="0.25">
      <c r="A274" s="1">
        <v>43305</v>
      </c>
      <c r="B274" t="s">
        <v>12</v>
      </c>
      <c r="C274" t="s">
        <v>9</v>
      </c>
      <c r="D274">
        <v>22</v>
      </c>
      <c r="E274" s="2">
        <v>16</v>
      </c>
      <c r="F274" s="3">
        <v>0.03</v>
      </c>
      <c r="G274" s="2">
        <f t="shared" si="4"/>
        <v>16.48</v>
      </c>
    </row>
    <row r="275" spans="1:7" hidden="1" x14ac:dyDescent="0.25">
      <c r="A275" s="1">
        <v>43305</v>
      </c>
      <c r="B275" t="s">
        <v>12</v>
      </c>
      <c r="C275" t="s">
        <v>11</v>
      </c>
      <c r="D275">
        <v>22</v>
      </c>
      <c r="E275" s="2">
        <v>16</v>
      </c>
      <c r="F275" s="3">
        <v>0.01</v>
      </c>
      <c r="G275" s="2">
        <f t="shared" si="4"/>
        <v>16.16</v>
      </c>
    </row>
    <row r="276" spans="1:7" hidden="1" x14ac:dyDescent="0.25">
      <c r="A276" s="1">
        <v>43305</v>
      </c>
      <c r="B276" t="s">
        <v>12</v>
      </c>
      <c r="C276" t="s">
        <v>14</v>
      </c>
      <c r="D276">
        <v>3</v>
      </c>
      <c r="E276" s="2">
        <v>16</v>
      </c>
      <c r="F276" s="3">
        <v>0.03</v>
      </c>
      <c r="G276" s="2">
        <f t="shared" si="4"/>
        <v>16.48</v>
      </c>
    </row>
    <row r="277" spans="1:7" hidden="1" x14ac:dyDescent="0.25">
      <c r="A277" s="1">
        <v>43305</v>
      </c>
      <c r="B277" t="s">
        <v>12</v>
      </c>
      <c r="C277" t="s">
        <v>14</v>
      </c>
      <c r="D277">
        <v>17</v>
      </c>
      <c r="E277" s="2">
        <v>16</v>
      </c>
      <c r="F277" s="3">
        <v>0.1</v>
      </c>
      <c r="G277" s="2">
        <f t="shared" si="4"/>
        <v>17.600000000000001</v>
      </c>
    </row>
    <row r="278" spans="1:7" hidden="1" x14ac:dyDescent="0.25">
      <c r="A278" s="1">
        <v>43305</v>
      </c>
      <c r="B278" t="s">
        <v>10</v>
      </c>
      <c r="C278" t="s">
        <v>9</v>
      </c>
      <c r="D278">
        <v>8</v>
      </c>
      <c r="E278" s="2">
        <v>230</v>
      </c>
      <c r="F278" s="3">
        <v>0.05</v>
      </c>
      <c r="G278" s="2">
        <f t="shared" si="4"/>
        <v>241.5</v>
      </c>
    </row>
    <row r="279" spans="1:7" hidden="1" x14ac:dyDescent="0.25">
      <c r="A279" s="1">
        <v>43305</v>
      </c>
      <c r="B279" t="s">
        <v>10</v>
      </c>
      <c r="C279" t="s">
        <v>9</v>
      </c>
      <c r="D279">
        <v>11</v>
      </c>
      <c r="E279" s="2">
        <v>230</v>
      </c>
      <c r="F279" s="3">
        <v>0.12</v>
      </c>
      <c r="G279" s="2">
        <f t="shared" si="4"/>
        <v>257.60000000000002</v>
      </c>
    </row>
    <row r="280" spans="1:7" hidden="1" x14ac:dyDescent="0.25">
      <c r="A280" s="1">
        <v>43305</v>
      </c>
      <c r="B280" t="s">
        <v>10</v>
      </c>
      <c r="C280" t="s">
        <v>9</v>
      </c>
      <c r="D280">
        <v>18</v>
      </c>
      <c r="E280" s="2">
        <v>230</v>
      </c>
      <c r="F280" s="3">
        <v>0.01</v>
      </c>
      <c r="G280" s="2">
        <f t="shared" si="4"/>
        <v>232.3</v>
      </c>
    </row>
    <row r="281" spans="1:7" hidden="1" x14ac:dyDescent="0.25">
      <c r="A281" s="1">
        <v>43305</v>
      </c>
      <c r="B281" t="s">
        <v>10</v>
      </c>
      <c r="C281" t="s">
        <v>11</v>
      </c>
      <c r="D281">
        <v>11</v>
      </c>
      <c r="E281" s="2">
        <v>230</v>
      </c>
      <c r="F281" s="3">
        <v>0.1</v>
      </c>
      <c r="G281" s="2">
        <f t="shared" si="4"/>
        <v>253.00000000000003</v>
      </c>
    </row>
    <row r="282" spans="1:7" hidden="1" x14ac:dyDescent="0.25">
      <c r="A282" s="1">
        <v>43305</v>
      </c>
      <c r="B282" t="s">
        <v>10</v>
      </c>
      <c r="C282" t="s">
        <v>11</v>
      </c>
      <c r="D282">
        <v>14</v>
      </c>
      <c r="E282" s="2">
        <v>230</v>
      </c>
      <c r="F282" s="3">
        <v>0.05</v>
      </c>
      <c r="G282" s="2">
        <f t="shared" si="4"/>
        <v>241.5</v>
      </c>
    </row>
    <row r="283" spans="1:7" hidden="1" x14ac:dyDescent="0.25">
      <c r="A283" s="1">
        <v>43305</v>
      </c>
      <c r="B283" t="s">
        <v>10</v>
      </c>
      <c r="C283" t="s">
        <v>11</v>
      </c>
      <c r="D283">
        <v>22</v>
      </c>
      <c r="E283" s="2">
        <v>230</v>
      </c>
      <c r="F283" s="3">
        <v>0.04</v>
      </c>
      <c r="G283" s="2">
        <f t="shared" si="4"/>
        <v>239.20000000000002</v>
      </c>
    </row>
    <row r="284" spans="1:7" hidden="1" x14ac:dyDescent="0.25">
      <c r="A284" s="1">
        <v>43305</v>
      </c>
      <c r="B284" t="s">
        <v>10</v>
      </c>
      <c r="C284" t="s">
        <v>7</v>
      </c>
      <c r="D284">
        <v>14</v>
      </c>
      <c r="E284" s="2">
        <v>230</v>
      </c>
      <c r="F284" s="3">
        <v>0.12</v>
      </c>
      <c r="G284" s="2">
        <f t="shared" si="4"/>
        <v>257.60000000000002</v>
      </c>
    </row>
    <row r="285" spans="1:7" hidden="1" x14ac:dyDescent="0.25">
      <c r="A285" s="1">
        <v>43305</v>
      </c>
      <c r="B285" t="s">
        <v>10</v>
      </c>
      <c r="C285" t="s">
        <v>7</v>
      </c>
      <c r="D285">
        <v>15</v>
      </c>
      <c r="E285" s="2">
        <v>230</v>
      </c>
      <c r="F285" s="3">
        <v>0.04</v>
      </c>
      <c r="G285" s="2">
        <f t="shared" si="4"/>
        <v>239.20000000000002</v>
      </c>
    </row>
    <row r="286" spans="1:7" hidden="1" x14ac:dyDescent="0.25">
      <c r="A286" s="1">
        <v>43305</v>
      </c>
      <c r="B286" t="s">
        <v>10</v>
      </c>
      <c r="C286" t="s">
        <v>7</v>
      </c>
      <c r="D286">
        <v>20</v>
      </c>
      <c r="E286" s="2">
        <v>230</v>
      </c>
      <c r="F286" s="3">
        <v>0.06</v>
      </c>
      <c r="G286" s="2">
        <f t="shared" si="4"/>
        <v>243.8</v>
      </c>
    </row>
    <row r="287" spans="1:7" hidden="1" x14ac:dyDescent="0.25">
      <c r="A287" s="1">
        <v>43305</v>
      </c>
      <c r="B287" t="s">
        <v>10</v>
      </c>
      <c r="C287" t="s">
        <v>14</v>
      </c>
      <c r="D287">
        <v>20</v>
      </c>
      <c r="E287" s="2">
        <v>230</v>
      </c>
      <c r="F287" s="3">
        <v>0.11</v>
      </c>
      <c r="G287" s="2">
        <f t="shared" si="4"/>
        <v>255.3</v>
      </c>
    </row>
    <row r="288" spans="1:7" x14ac:dyDescent="0.25">
      <c r="A288" s="1">
        <v>43305</v>
      </c>
      <c r="B288" t="s">
        <v>6</v>
      </c>
      <c r="C288" t="s">
        <v>11</v>
      </c>
      <c r="D288">
        <v>5</v>
      </c>
      <c r="E288" s="2">
        <v>80</v>
      </c>
      <c r="F288" s="3">
        <v>0.04</v>
      </c>
      <c r="G288" s="2">
        <f t="shared" si="4"/>
        <v>83.2</v>
      </c>
    </row>
    <row r="289" spans="1:7" x14ac:dyDescent="0.25">
      <c r="A289" s="1">
        <v>43305</v>
      </c>
      <c r="B289" t="s">
        <v>6</v>
      </c>
      <c r="C289" t="s">
        <v>11</v>
      </c>
      <c r="D289">
        <v>15</v>
      </c>
      <c r="E289" s="2">
        <v>80</v>
      </c>
      <c r="F289" s="3">
        <v>0.12</v>
      </c>
      <c r="G289" s="2">
        <f t="shared" si="4"/>
        <v>89.600000000000009</v>
      </c>
    </row>
    <row r="290" spans="1:7" x14ac:dyDescent="0.25">
      <c r="A290" s="1">
        <v>43305</v>
      </c>
      <c r="B290" t="s">
        <v>6</v>
      </c>
      <c r="C290" t="s">
        <v>11</v>
      </c>
      <c r="D290">
        <v>16</v>
      </c>
      <c r="E290" s="2">
        <v>80</v>
      </c>
      <c r="F290" s="3">
        <v>0.04</v>
      </c>
      <c r="G290" s="2">
        <f t="shared" si="4"/>
        <v>83.2</v>
      </c>
    </row>
    <row r="291" spans="1:7" x14ac:dyDescent="0.25">
      <c r="A291" s="1">
        <v>43305</v>
      </c>
      <c r="B291" t="s">
        <v>6</v>
      </c>
      <c r="C291" t="s">
        <v>11</v>
      </c>
      <c r="D291">
        <v>21</v>
      </c>
      <c r="E291" s="2">
        <v>80</v>
      </c>
      <c r="F291" s="3">
        <v>0.04</v>
      </c>
      <c r="G291" s="2">
        <f t="shared" si="4"/>
        <v>83.2</v>
      </c>
    </row>
    <row r="292" spans="1:7" x14ac:dyDescent="0.25">
      <c r="A292" s="1">
        <v>43305</v>
      </c>
      <c r="B292" t="s">
        <v>6</v>
      </c>
      <c r="C292" t="s">
        <v>7</v>
      </c>
      <c r="D292">
        <v>6</v>
      </c>
      <c r="E292" s="2">
        <v>80</v>
      </c>
      <c r="F292" s="3">
        <v>0.01</v>
      </c>
      <c r="G292" s="2">
        <f t="shared" si="4"/>
        <v>80.8</v>
      </c>
    </row>
    <row r="293" spans="1:7" x14ac:dyDescent="0.25">
      <c r="A293" s="1">
        <v>43305</v>
      </c>
      <c r="B293" t="s">
        <v>6</v>
      </c>
      <c r="C293" t="s">
        <v>15</v>
      </c>
      <c r="D293">
        <v>17</v>
      </c>
      <c r="E293" s="2">
        <v>80</v>
      </c>
      <c r="F293" s="3">
        <v>0.09</v>
      </c>
      <c r="G293" s="2">
        <f t="shared" si="4"/>
        <v>87.2</v>
      </c>
    </row>
    <row r="294" spans="1:7" x14ac:dyDescent="0.25">
      <c r="A294" s="1">
        <v>43305</v>
      </c>
      <c r="B294" t="s">
        <v>6</v>
      </c>
      <c r="C294" t="s">
        <v>14</v>
      </c>
      <c r="D294">
        <v>9</v>
      </c>
      <c r="E294" s="2">
        <v>80</v>
      </c>
      <c r="F294" s="3">
        <v>7.0000000000000007E-2</v>
      </c>
      <c r="G294" s="2">
        <f t="shared" si="4"/>
        <v>85.600000000000009</v>
      </c>
    </row>
    <row r="295" spans="1:7" x14ac:dyDescent="0.25">
      <c r="A295" s="1">
        <v>43305</v>
      </c>
      <c r="B295" t="s">
        <v>6</v>
      </c>
      <c r="C295" t="s">
        <v>14</v>
      </c>
      <c r="D295">
        <v>9</v>
      </c>
      <c r="E295" s="2">
        <v>80</v>
      </c>
      <c r="F295" s="3">
        <v>0.02</v>
      </c>
      <c r="G295" s="2">
        <f t="shared" si="4"/>
        <v>81.599999999999994</v>
      </c>
    </row>
    <row r="296" spans="1:7" x14ac:dyDescent="0.25">
      <c r="A296" s="1">
        <v>43305</v>
      </c>
      <c r="B296" t="s">
        <v>6</v>
      </c>
      <c r="C296" t="s">
        <v>14</v>
      </c>
      <c r="D296">
        <v>13</v>
      </c>
      <c r="E296" s="2">
        <v>80</v>
      </c>
      <c r="F296" s="3">
        <v>0.05</v>
      </c>
      <c r="G296" s="2">
        <f t="shared" si="4"/>
        <v>84</v>
      </c>
    </row>
    <row r="297" spans="1:7" hidden="1" x14ac:dyDescent="0.25">
      <c r="A297" s="1">
        <v>43305</v>
      </c>
      <c r="B297" t="s">
        <v>13</v>
      </c>
      <c r="C297" t="s">
        <v>7</v>
      </c>
      <c r="D297">
        <v>11</v>
      </c>
      <c r="E297" s="2">
        <v>150</v>
      </c>
      <c r="F297" s="3">
        <v>0.11</v>
      </c>
      <c r="G297" s="2">
        <f t="shared" si="4"/>
        <v>166.50000000000003</v>
      </c>
    </row>
    <row r="298" spans="1:7" hidden="1" x14ac:dyDescent="0.25">
      <c r="A298" s="1">
        <v>43305</v>
      </c>
      <c r="B298" t="s">
        <v>13</v>
      </c>
      <c r="C298" t="s">
        <v>7</v>
      </c>
      <c r="D298">
        <v>11</v>
      </c>
      <c r="E298" s="2">
        <v>150</v>
      </c>
      <c r="F298" s="3">
        <v>0.05</v>
      </c>
      <c r="G298" s="2">
        <f t="shared" si="4"/>
        <v>157.5</v>
      </c>
    </row>
    <row r="299" spans="1:7" hidden="1" x14ac:dyDescent="0.25">
      <c r="A299" s="1">
        <v>43305</v>
      </c>
      <c r="B299" t="s">
        <v>13</v>
      </c>
      <c r="C299" t="s">
        <v>7</v>
      </c>
      <c r="D299">
        <v>22</v>
      </c>
      <c r="E299" s="2">
        <v>150</v>
      </c>
      <c r="F299" s="3">
        <v>0.04</v>
      </c>
      <c r="G299" s="2">
        <f t="shared" si="4"/>
        <v>156</v>
      </c>
    </row>
    <row r="300" spans="1:7" hidden="1" x14ac:dyDescent="0.25">
      <c r="A300" s="1">
        <v>43305</v>
      </c>
      <c r="B300" t="s">
        <v>13</v>
      </c>
      <c r="C300" t="s">
        <v>15</v>
      </c>
      <c r="D300">
        <v>4</v>
      </c>
      <c r="E300" s="2">
        <v>150</v>
      </c>
      <c r="F300" s="3">
        <v>0.1</v>
      </c>
      <c r="G300" s="2">
        <f t="shared" si="4"/>
        <v>165</v>
      </c>
    </row>
    <row r="301" spans="1:7" hidden="1" x14ac:dyDescent="0.25">
      <c r="A301" s="1">
        <v>43305</v>
      </c>
      <c r="B301" t="s">
        <v>13</v>
      </c>
      <c r="C301" t="s">
        <v>15</v>
      </c>
      <c r="D301">
        <v>8</v>
      </c>
      <c r="E301" s="2">
        <v>150</v>
      </c>
      <c r="F301" s="3">
        <v>0.09</v>
      </c>
      <c r="G301" s="2">
        <f t="shared" si="4"/>
        <v>163.5</v>
      </c>
    </row>
    <row r="302" spans="1:7" hidden="1" x14ac:dyDescent="0.25">
      <c r="A302" s="1">
        <v>43305</v>
      </c>
      <c r="B302" t="s">
        <v>13</v>
      </c>
      <c r="C302" t="s">
        <v>15</v>
      </c>
      <c r="D302">
        <v>11</v>
      </c>
      <c r="E302" s="2">
        <v>150</v>
      </c>
      <c r="F302" s="3">
        <v>0.05</v>
      </c>
      <c r="G302" s="2">
        <f t="shared" si="4"/>
        <v>157.5</v>
      </c>
    </row>
    <row r="303" spans="1:7" hidden="1" x14ac:dyDescent="0.25">
      <c r="A303" s="1">
        <v>43305</v>
      </c>
      <c r="B303" t="s">
        <v>13</v>
      </c>
      <c r="C303" t="s">
        <v>15</v>
      </c>
      <c r="D303">
        <v>17</v>
      </c>
      <c r="E303" s="2">
        <v>150</v>
      </c>
      <c r="F303" s="3">
        <v>0.12</v>
      </c>
      <c r="G303" s="2">
        <f t="shared" si="4"/>
        <v>168.00000000000003</v>
      </c>
    </row>
    <row r="304" spans="1:7" hidden="1" x14ac:dyDescent="0.25">
      <c r="A304" s="1">
        <v>43305</v>
      </c>
      <c r="B304" t="s">
        <v>13</v>
      </c>
      <c r="C304" t="s">
        <v>15</v>
      </c>
      <c r="D304">
        <v>20</v>
      </c>
      <c r="E304" s="2">
        <v>150</v>
      </c>
      <c r="F304" s="3">
        <v>0.01</v>
      </c>
      <c r="G304" s="2">
        <f t="shared" si="4"/>
        <v>151.5</v>
      </c>
    </row>
    <row r="305" spans="1:7" hidden="1" x14ac:dyDescent="0.25">
      <c r="A305" s="1">
        <v>43305</v>
      </c>
      <c r="B305" t="s">
        <v>13</v>
      </c>
      <c r="C305" t="s">
        <v>15</v>
      </c>
      <c r="D305">
        <v>20</v>
      </c>
      <c r="E305" s="2">
        <v>150</v>
      </c>
      <c r="F305" s="3">
        <v>0.04</v>
      </c>
      <c r="G305" s="2">
        <f t="shared" si="4"/>
        <v>156</v>
      </c>
    </row>
    <row r="306" spans="1:7" hidden="1" x14ac:dyDescent="0.25">
      <c r="A306" s="1">
        <v>43305</v>
      </c>
      <c r="B306" t="s">
        <v>13</v>
      </c>
      <c r="C306" t="s">
        <v>14</v>
      </c>
      <c r="D306">
        <v>18</v>
      </c>
      <c r="E306" s="2">
        <v>150</v>
      </c>
      <c r="F306" s="3">
        <v>0.12</v>
      </c>
      <c r="G306" s="2">
        <f t="shared" si="4"/>
        <v>168.00000000000003</v>
      </c>
    </row>
    <row r="307" spans="1:7" hidden="1" x14ac:dyDescent="0.25">
      <c r="A307" s="1">
        <v>43305</v>
      </c>
      <c r="B307" t="s">
        <v>8</v>
      </c>
      <c r="C307" t="s">
        <v>9</v>
      </c>
      <c r="D307">
        <v>9</v>
      </c>
      <c r="E307" s="2">
        <v>40</v>
      </c>
      <c r="F307" s="3">
        <v>0.06</v>
      </c>
      <c r="G307" s="2">
        <f t="shared" si="4"/>
        <v>42.400000000000006</v>
      </c>
    </row>
    <row r="308" spans="1:7" hidden="1" x14ac:dyDescent="0.25">
      <c r="A308" s="1">
        <v>43305</v>
      </c>
      <c r="B308" t="s">
        <v>8</v>
      </c>
      <c r="C308" t="s">
        <v>9</v>
      </c>
      <c r="D308">
        <v>15</v>
      </c>
      <c r="E308" s="2">
        <v>40</v>
      </c>
      <c r="F308" s="3">
        <v>0.03</v>
      </c>
      <c r="G308" s="2">
        <f t="shared" si="4"/>
        <v>41.2</v>
      </c>
    </row>
    <row r="309" spans="1:7" hidden="1" x14ac:dyDescent="0.25">
      <c r="A309" s="1">
        <v>43305</v>
      </c>
      <c r="B309" t="s">
        <v>8</v>
      </c>
      <c r="C309" t="s">
        <v>9</v>
      </c>
      <c r="D309">
        <v>23</v>
      </c>
      <c r="E309" s="2">
        <v>40</v>
      </c>
      <c r="F309" s="3">
        <v>0.06</v>
      </c>
      <c r="G309" s="2">
        <f t="shared" si="4"/>
        <v>42.400000000000006</v>
      </c>
    </row>
    <row r="310" spans="1:7" hidden="1" x14ac:dyDescent="0.25">
      <c r="A310" s="1">
        <v>43305</v>
      </c>
      <c r="B310" t="s">
        <v>8</v>
      </c>
      <c r="C310" t="s">
        <v>11</v>
      </c>
      <c r="D310">
        <v>12</v>
      </c>
      <c r="E310" s="2">
        <v>40</v>
      </c>
      <c r="F310" s="3">
        <v>0.1</v>
      </c>
      <c r="G310" s="2">
        <f t="shared" si="4"/>
        <v>44</v>
      </c>
    </row>
    <row r="311" spans="1:7" hidden="1" x14ac:dyDescent="0.25">
      <c r="A311" s="1">
        <v>43305</v>
      </c>
      <c r="B311" t="s">
        <v>8</v>
      </c>
      <c r="C311" t="s">
        <v>11</v>
      </c>
      <c r="D311">
        <v>15</v>
      </c>
      <c r="E311" s="2">
        <v>40</v>
      </c>
      <c r="F311" s="3">
        <v>0.02</v>
      </c>
      <c r="G311" s="2">
        <f t="shared" si="4"/>
        <v>40.799999999999997</v>
      </c>
    </row>
    <row r="312" spans="1:7" hidden="1" x14ac:dyDescent="0.25">
      <c r="A312" s="1">
        <v>43305</v>
      </c>
      <c r="B312" t="s">
        <v>8</v>
      </c>
      <c r="C312" t="s">
        <v>7</v>
      </c>
      <c r="D312">
        <v>2</v>
      </c>
      <c r="E312" s="2">
        <v>40</v>
      </c>
      <c r="F312" s="3">
        <v>0.03</v>
      </c>
      <c r="G312" s="2">
        <f t="shared" si="4"/>
        <v>41.2</v>
      </c>
    </row>
    <row r="313" spans="1:7" hidden="1" x14ac:dyDescent="0.25">
      <c r="A313" s="1">
        <v>43305</v>
      </c>
      <c r="B313" t="s">
        <v>8</v>
      </c>
      <c r="C313" t="s">
        <v>7</v>
      </c>
      <c r="D313">
        <v>6</v>
      </c>
      <c r="E313" s="2">
        <v>40</v>
      </c>
      <c r="F313" s="3">
        <v>0.06</v>
      </c>
      <c r="G313" s="2">
        <f t="shared" si="4"/>
        <v>42.400000000000006</v>
      </c>
    </row>
    <row r="314" spans="1:7" hidden="1" x14ac:dyDescent="0.25">
      <c r="A314" s="1">
        <v>43305</v>
      </c>
      <c r="B314" t="s">
        <v>8</v>
      </c>
      <c r="C314" t="s">
        <v>7</v>
      </c>
      <c r="D314">
        <v>11</v>
      </c>
      <c r="E314" s="2">
        <v>40</v>
      </c>
      <c r="F314" s="3">
        <v>0.12</v>
      </c>
      <c r="G314" s="2">
        <f t="shared" si="4"/>
        <v>44.800000000000004</v>
      </c>
    </row>
    <row r="315" spans="1:7" hidden="1" x14ac:dyDescent="0.25">
      <c r="A315" s="1">
        <v>43305</v>
      </c>
      <c r="B315" t="s">
        <v>8</v>
      </c>
      <c r="C315" t="s">
        <v>7</v>
      </c>
      <c r="D315">
        <v>18</v>
      </c>
      <c r="E315" s="2">
        <v>40</v>
      </c>
      <c r="F315" s="3">
        <v>0.03</v>
      </c>
      <c r="G315" s="2">
        <f t="shared" si="4"/>
        <v>41.2</v>
      </c>
    </row>
    <row r="316" spans="1:7" hidden="1" x14ac:dyDescent="0.25">
      <c r="A316" s="1">
        <v>43305</v>
      </c>
      <c r="B316" t="s">
        <v>8</v>
      </c>
      <c r="C316" t="s">
        <v>14</v>
      </c>
      <c r="D316">
        <v>20</v>
      </c>
      <c r="E316" s="2">
        <v>40</v>
      </c>
      <c r="F316" s="3">
        <v>0.1</v>
      </c>
      <c r="G316" s="2">
        <f t="shared" si="4"/>
        <v>44</v>
      </c>
    </row>
    <row r="317" spans="1:7" hidden="1" x14ac:dyDescent="0.25">
      <c r="A317" s="1">
        <v>43304</v>
      </c>
      <c r="B317" t="s">
        <v>12</v>
      </c>
      <c r="C317" t="s">
        <v>9</v>
      </c>
      <c r="D317">
        <v>7</v>
      </c>
      <c r="E317" s="2">
        <v>16</v>
      </c>
      <c r="F317" s="3">
        <v>0.08</v>
      </c>
      <c r="G317" s="2">
        <f t="shared" si="4"/>
        <v>17.28</v>
      </c>
    </row>
    <row r="318" spans="1:7" hidden="1" x14ac:dyDescent="0.25">
      <c r="A318" s="1">
        <v>43304</v>
      </c>
      <c r="B318" t="s">
        <v>12</v>
      </c>
      <c r="C318" t="s">
        <v>9</v>
      </c>
      <c r="D318">
        <v>18</v>
      </c>
      <c r="E318" s="2">
        <v>16</v>
      </c>
      <c r="F318" s="3">
        <v>0.04</v>
      </c>
      <c r="G318" s="2">
        <f t="shared" si="4"/>
        <v>16.64</v>
      </c>
    </row>
    <row r="319" spans="1:7" hidden="1" x14ac:dyDescent="0.25">
      <c r="A319" s="1">
        <v>43304</v>
      </c>
      <c r="B319" t="s">
        <v>12</v>
      </c>
      <c r="C319" t="s">
        <v>11</v>
      </c>
      <c r="D319">
        <v>5</v>
      </c>
      <c r="E319" s="2">
        <v>16</v>
      </c>
      <c r="F319" s="3">
        <v>0.11</v>
      </c>
      <c r="G319" s="2">
        <f t="shared" si="4"/>
        <v>17.760000000000002</v>
      </c>
    </row>
    <row r="320" spans="1:7" hidden="1" x14ac:dyDescent="0.25">
      <c r="A320" s="1">
        <v>43304</v>
      </c>
      <c r="B320" t="s">
        <v>12</v>
      </c>
      <c r="C320" t="s">
        <v>7</v>
      </c>
      <c r="D320">
        <v>11</v>
      </c>
      <c r="E320" s="2">
        <v>16</v>
      </c>
      <c r="F320" s="3">
        <v>0.12</v>
      </c>
      <c r="G320" s="2">
        <f t="shared" si="4"/>
        <v>17.920000000000002</v>
      </c>
    </row>
    <row r="321" spans="1:7" hidden="1" x14ac:dyDescent="0.25">
      <c r="A321" s="1">
        <v>43304</v>
      </c>
      <c r="B321" t="s">
        <v>12</v>
      </c>
      <c r="C321" t="s">
        <v>7</v>
      </c>
      <c r="D321">
        <v>23</v>
      </c>
      <c r="E321" s="2">
        <v>16</v>
      </c>
      <c r="F321" s="3">
        <v>0.11</v>
      </c>
      <c r="G321" s="2">
        <f t="shared" si="4"/>
        <v>17.760000000000002</v>
      </c>
    </row>
    <row r="322" spans="1:7" hidden="1" x14ac:dyDescent="0.25">
      <c r="A322" s="1">
        <v>43304</v>
      </c>
      <c r="B322" t="s">
        <v>12</v>
      </c>
      <c r="C322" t="s">
        <v>15</v>
      </c>
      <c r="D322">
        <v>7</v>
      </c>
      <c r="E322" s="2">
        <v>16</v>
      </c>
      <c r="F322" s="3">
        <v>0.12</v>
      </c>
      <c r="G322" s="2">
        <f t="shared" ref="G322:G385" si="5">E322 * (1 + F322)</f>
        <v>17.920000000000002</v>
      </c>
    </row>
    <row r="323" spans="1:7" hidden="1" x14ac:dyDescent="0.25">
      <c r="A323" s="1">
        <v>43304</v>
      </c>
      <c r="B323" t="s">
        <v>12</v>
      </c>
      <c r="C323" t="s">
        <v>14</v>
      </c>
      <c r="D323">
        <v>11</v>
      </c>
      <c r="E323" s="2">
        <v>16</v>
      </c>
      <c r="F323" s="3">
        <v>0.12</v>
      </c>
      <c r="G323" s="2">
        <f t="shared" si="5"/>
        <v>17.920000000000002</v>
      </c>
    </row>
    <row r="324" spans="1:7" hidden="1" x14ac:dyDescent="0.25">
      <c r="A324" s="1">
        <v>43304</v>
      </c>
      <c r="B324" t="s">
        <v>12</v>
      </c>
      <c r="C324" t="s">
        <v>14</v>
      </c>
      <c r="D324">
        <v>14</v>
      </c>
      <c r="E324" s="2">
        <v>16</v>
      </c>
      <c r="F324" s="3">
        <v>0.06</v>
      </c>
      <c r="G324" s="2">
        <f t="shared" si="5"/>
        <v>16.96</v>
      </c>
    </row>
    <row r="325" spans="1:7" hidden="1" x14ac:dyDescent="0.25">
      <c r="A325" s="1">
        <v>43304</v>
      </c>
      <c r="B325" t="s">
        <v>12</v>
      </c>
      <c r="C325" t="s">
        <v>14</v>
      </c>
      <c r="D325">
        <v>22</v>
      </c>
      <c r="E325" s="2">
        <v>16</v>
      </c>
      <c r="F325" s="3">
        <v>0.12</v>
      </c>
      <c r="G325" s="2">
        <f t="shared" si="5"/>
        <v>17.920000000000002</v>
      </c>
    </row>
    <row r="326" spans="1:7" hidden="1" x14ac:dyDescent="0.25">
      <c r="A326" s="1">
        <v>43304</v>
      </c>
      <c r="B326" t="s">
        <v>10</v>
      </c>
      <c r="C326" t="s">
        <v>9</v>
      </c>
      <c r="D326">
        <v>16</v>
      </c>
      <c r="E326" s="2">
        <v>230</v>
      </c>
      <c r="F326" s="3">
        <v>0.11</v>
      </c>
      <c r="G326" s="2">
        <f t="shared" si="5"/>
        <v>255.3</v>
      </c>
    </row>
    <row r="327" spans="1:7" hidden="1" x14ac:dyDescent="0.25">
      <c r="A327" s="1">
        <v>43304</v>
      </c>
      <c r="B327" t="s">
        <v>10</v>
      </c>
      <c r="C327" t="s">
        <v>9</v>
      </c>
      <c r="D327">
        <v>17</v>
      </c>
      <c r="E327" s="2">
        <v>230</v>
      </c>
      <c r="F327" s="3">
        <v>0.12</v>
      </c>
      <c r="G327" s="2">
        <f t="shared" si="5"/>
        <v>257.60000000000002</v>
      </c>
    </row>
    <row r="328" spans="1:7" hidden="1" x14ac:dyDescent="0.25">
      <c r="A328" s="1">
        <v>43304</v>
      </c>
      <c r="B328" t="s">
        <v>10</v>
      </c>
      <c r="C328" t="s">
        <v>11</v>
      </c>
      <c r="D328">
        <v>22</v>
      </c>
      <c r="E328" s="2">
        <v>230</v>
      </c>
      <c r="F328" s="3">
        <v>0.11</v>
      </c>
      <c r="G328" s="2">
        <f t="shared" si="5"/>
        <v>255.3</v>
      </c>
    </row>
    <row r="329" spans="1:7" hidden="1" x14ac:dyDescent="0.25">
      <c r="A329" s="1">
        <v>43304</v>
      </c>
      <c r="B329" t="s">
        <v>10</v>
      </c>
      <c r="C329" t="s">
        <v>7</v>
      </c>
      <c r="D329">
        <v>12</v>
      </c>
      <c r="E329" s="2">
        <v>230</v>
      </c>
      <c r="F329" s="3">
        <v>0.06</v>
      </c>
      <c r="G329" s="2">
        <f t="shared" si="5"/>
        <v>243.8</v>
      </c>
    </row>
    <row r="330" spans="1:7" hidden="1" x14ac:dyDescent="0.25">
      <c r="A330" s="1">
        <v>43304</v>
      </c>
      <c r="B330" t="s">
        <v>10</v>
      </c>
      <c r="C330" t="s">
        <v>15</v>
      </c>
      <c r="D330">
        <v>9</v>
      </c>
      <c r="E330" s="2">
        <v>230</v>
      </c>
      <c r="F330" s="3">
        <v>7.0000000000000007E-2</v>
      </c>
      <c r="G330" s="2">
        <f t="shared" si="5"/>
        <v>246.10000000000002</v>
      </c>
    </row>
    <row r="331" spans="1:7" hidden="1" x14ac:dyDescent="0.25">
      <c r="A331" s="1">
        <v>43304</v>
      </c>
      <c r="B331" t="s">
        <v>10</v>
      </c>
      <c r="C331" t="s">
        <v>14</v>
      </c>
      <c r="D331">
        <v>13</v>
      </c>
      <c r="E331" s="2">
        <v>230</v>
      </c>
      <c r="F331" s="3">
        <v>0.06</v>
      </c>
      <c r="G331" s="2">
        <f t="shared" si="5"/>
        <v>243.8</v>
      </c>
    </row>
    <row r="332" spans="1:7" hidden="1" x14ac:dyDescent="0.25">
      <c r="A332" s="1">
        <v>43304</v>
      </c>
      <c r="B332" t="s">
        <v>10</v>
      </c>
      <c r="C332" t="s">
        <v>14</v>
      </c>
      <c r="D332">
        <v>20</v>
      </c>
      <c r="E332" s="2">
        <v>230</v>
      </c>
      <c r="F332" s="3">
        <v>0.11</v>
      </c>
      <c r="G332" s="2">
        <f t="shared" si="5"/>
        <v>255.3</v>
      </c>
    </row>
    <row r="333" spans="1:7" x14ac:dyDescent="0.25">
      <c r="A333" s="1">
        <v>43304</v>
      </c>
      <c r="B333" t="s">
        <v>6</v>
      </c>
      <c r="C333" t="s">
        <v>9</v>
      </c>
      <c r="D333">
        <v>7</v>
      </c>
      <c r="E333" s="2">
        <v>80</v>
      </c>
      <c r="F333" s="3">
        <v>7.0000000000000007E-2</v>
      </c>
      <c r="G333" s="2">
        <f t="shared" si="5"/>
        <v>85.600000000000009</v>
      </c>
    </row>
    <row r="334" spans="1:7" x14ac:dyDescent="0.25">
      <c r="A334" s="1">
        <v>43304</v>
      </c>
      <c r="B334" t="s">
        <v>6</v>
      </c>
      <c r="C334" t="s">
        <v>9</v>
      </c>
      <c r="D334">
        <v>19</v>
      </c>
      <c r="E334" s="2">
        <v>80</v>
      </c>
      <c r="F334" s="3">
        <v>0.02</v>
      </c>
      <c r="G334" s="2">
        <f t="shared" si="5"/>
        <v>81.599999999999994</v>
      </c>
    </row>
    <row r="335" spans="1:7" x14ac:dyDescent="0.25">
      <c r="A335" s="1">
        <v>43304</v>
      </c>
      <c r="B335" t="s">
        <v>6</v>
      </c>
      <c r="C335" t="s">
        <v>9</v>
      </c>
      <c r="D335">
        <v>23</v>
      </c>
      <c r="E335" s="2">
        <v>80</v>
      </c>
      <c r="F335" s="3">
        <v>0.11</v>
      </c>
      <c r="G335" s="2">
        <f t="shared" si="5"/>
        <v>88.800000000000011</v>
      </c>
    </row>
    <row r="336" spans="1:7" x14ac:dyDescent="0.25">
      <c r="A336" s="1">
        <v>43304</v>
      </c>
      <c r="B336" t="s">
        <v>6</v>
      </c>
      <c r="C336" t="s">
        <v>11</v>
      </c>
      <c r="D336">
        <v>10</v>
      </c>
      <c r="E336" s="2">
        <v>80</v>
      </c>
      <c r="F336" s="3">
        <v>0.11</v>
      </c>
      <c r="G336" s="2">
        <f t="shared" si="5"/>
        <v>88.800000000000011</v>
      </c>
    </row>
    <row r="337" spans="1:7" x14ac:dyDescent="0.25">
      <c r="A337" s="1">
        <v>43304</v>
      </c>
      <c r="B337" t="s">
        <v>6</v>
      </c>
      <c r="C337" t="s">
        <v>7</v>
      </c>
      <c r="D337">
        <v>14</v>
      </c>
      <c r="E337" s="2">
        <v>80</v>
      </c>
      <c r="F337" s="3">
        <v>0.1</v>
      </c>
      <c r="G337" s="2">
        <f t="shared" si="5"/>
        <v>88</v>
      </c>
    </row>
    <row r="338" spans="1:7" x14ac:dyDescent="0.25">
      <c r="A338" s="1">
        <v>43304</v>
      </c>
      <c r="B338" t="s">
        <v>6</v>
      </c>
      <c r="C338" t="s">
        <v>15</v>
      </c>
      <c r="D338">
        <v>6</v>
      </c>
      <c r="E338" s="2">
        <v>80</v>
      </c>
      <c r="F338" s="3">
        <v>0.01</v>
      </c>
      <c r="G338" s="2">
        <f t="shared" si="5"/>
        <v>80.8</v>
      </c>
    </row>
    <row r="339" spans="1:7" x14ac:dyDescent="0.25">
      <c r="A339" s="1">
        <v>43304</v>
      </c>
      <c r="B339" t="s">
        <v>6</v>
      </c>
      <c r="C339" t="s">
        <v>15</v>
      </c>
      <c r="D339">
        <v>7</v>
      </c>
      <c r="E339" s="2">
        <v>80</v>
      </c>
      <c r="F339" s="3">
        <v>0.02</v>
      </c>
      <c r="G339" s="2">
        <f t="shared" si="5"/>
        <v>81.599999999999994</v>
      </c>
    </row>
    <row r="340" spans="1:7" x14ac:dyDescent="0.25">
      <c r="A340" s="1">
        <v>43304</v>
      </c>
      <c r="B340" t="s">
        <v>6</v>
      </c>
      <c r="C340" t="s">
        <v>15</v>
      </c>
      <c r="D340">
        <v>8</v>
      </c>
      <c r="E340" s="2">
        <v>80</v>
      </c>
      <c r="F340" s="3">
        <v>0.09</v>
      </c>
      <c r="G340" s="2">
        <f t="shared" si="5"/>
        <v>87.2</v>
      </c>
    </row>
    <row r="341" spans="1:7" hidden="1" x14ac:dyDescent="0.25">
      <c r="A341" s="1">
        <v>43304</v>
      </c>
      <c r="B341" t="s">
        <v>13</v>
      </c>
      <c r="C341" t="s">
        <v>7</v>
      </c>
      <c r="D341">
        <v>11</v>
      </c>
      <c r="E341" s="2">
        <v>150</v>
      </c>
      <c r="F341" s="3">
        <v>0.05</v>
      </c>
      <c r="G341" s="2">
        <f t="shared" si="5"/>
        <v>157.5</v>
      </c>
    </row>
    <row r="342" spans="1:7" hidden="1" x14ac:dyDescent="0.25">
      <c r="A342" s="1">
        <v>43304</v>
      </c>
      <c r="B342" t="s">
        <v>13</v>
      </c>
      <c r="C342" t="s">
        <v>15</v>
      </c>
      <c r="D342">
        <v>7</v>
      </c>
      <c r="E342" s="2">
        <v>150</v>
      </c>
      <c r="F342" s="3">
        <v>0.02</v>
      </c>
      <c r="G342" s="2">
        <f t="shared" si="5"/>
        <v>153</v>
      </c>
    </row>
    <row r="343" spans="1:7" hidden="1" x14ac:dyDescent="0.25">
      <c r="A343" s="1">
        <v>43304</v>
      </c>
      <c r="B343" t="s">
        <v>13</v>
      </c>
      <c r="C343" t="s">
        <v>15</v>
      </c>
      <c r="D343">
        <v>8</v>
      </c>
      <c r="E343" s="2">
        <v>150</v>
      </c>
      <c r="F343" s="3">
        <v>0.09</v>
      </c>
      <c r="G343" s="2">
        <f t="shared" si="5"/>
        <v>163.5</v>
      </c>
    </row>
    <row r="344" spans="1:7" hidden="1" x14ac:dyDescent="0.25">
      <c r="A344" s="1">
        <v>43304</v>
      </c>
      <c r="B344" t="s">
        <v>13</v>
      </c>
      <c r="C344" t="s">
        <v>15</v>
      </c>
      <c r="D344">
        <v>20</v>
      </c>
      <c r="E344" s="2">
        <v>150</v>
      </c>
      <c r="F344" s="3">
        <v>0.01</v>
      </c>
      <c r="G344" s="2">
        <f t="shared" si="5"/>
        <v>151.5</v>
      </c>
    </row>
    <row r="345" spans="1:7" hidden="1" x14ac:dyDescent="0.25">
      <c r="A345" s="1">
        <v>43304</v>
      </c>
      <c r="B345" t="s">
        <v>13</v>
      </c>
      <c r="C345" t="s">
        <v>14</v>
      </c>
      <c r="D345">
        <v>7</v>
      </c>
      <c r="E345" s="2">
        <v>150</v>
      </c>
      <c r="F345" s="3">
        <v>0.03</v>
      </c>
      <c r="G345" s="2">
        <f t="shared" si="5"/>
        <v>154.5</v>
      </c>
    </row>
    <row r="346" spans="1:7" hidden="1" x14ac:dyDescent="0.25">
      <c r="A346" s="1">
        <v>43304</v>
      </c>
      <c r="B346" t="s">
        <v>13</v>
      </c>
      <c r="C346" t="s">
        <v>14</v>
      </c>
      <c r="D346">
        <v>7</v>
      </c>
      <c r="E346" s="2">
        <v>150</v>
      </c>
      <c r="F346" s="3">
        <v>0.02</v>
      </c>
      <c r="G346" s="2">
        <f t="shared" si="5"/>
        <v>153</v>
      </c>
    </row>
    <row r="347" spans="1:7" hidden="1" x14ac:dyDescent="0.25">
      <c r="A347" s="1">
        <v>43304</v>
      </c>
      <c r="B347" t="s">
        <v>13</v>
      </c>
      <c r="C347" t="s">
        <v>14</v>
      </c>
      <c r="D347">
        <v>18</v>
      </c>
      <c r="E347" s="2">
        <v>150</v>
      </c>
      <c r="F347" s="3">
        <v>0.12</v>
      </c>
      <c r="G347" s="2">
        <f t="shared" si="5"/>
        <v>168.00000000000003</v>
      </c>
    </row>
    <row r="348" spans="1:7" hidden="1" x14ac:dyDescent="0.25">
      <c r="A348" s="1">
        <v>43304</v>
      </c>
      <c r="B348" t="s">
        <v>8</v>
      </c>
      <c r="C348" t="s">
        <v>9</v>
      </c>
      <c r="D348">
        <v>9</v>
      </c>
      <c r="E348" s="2">
        <v>40</v>
      </c>
      <c r="F348" s="3">
        <v>0.06</v>
      </c>
      <c r="G348" s="2">
        <f t="shared" si="5"/>
        <v>42.400000000000006</v>
      </c>
    </row>
    <row r="349" spans="1:7" hidden="1" x14ac:dyDescent="0.25">
      <c r="A349" s="1">
        <v>43304</v>
      </c>
      <c r="B349" t="s">
        <v>8</v>
      </c>
      <c r="C349" t="s">
        <v>9</v>
      </c>
      <c r="D349">
        <v>11</v>
      </c>
      <c r="E349" s="2">
        <v>40</v>
      </c>
      <c r="F349" s="3">
        <v>0.06</v>
      </c>
      <c r="G349" s="2">
        <f t="shared" si="5"/>
        <v>42.400000000000006</v>
      </c>
    </row>
    <row r="350" spans="1:7" hidden="1" x14ac:dyDescent="0.25">
      <c r="A350" s="1">
        <v>43304</v>
      </c>
      <c r="B350" t="s">
        <v>8</v>
      </c>
      <c r="C350" t="s">
        <v>9</v>
      </c>
      <c r="D350">
        <v>22</v>
      </c>
      <c r="E350" s="2">
        <v>40</v>
      </c>
      <c r="F350" s="3">
        <v>0.01</v>
      </c>
      <c r="G350" s="2">
        <f t="shared" si="5"/>
        <v>40.4</v>
      </c>
    </row>
    <row r="351" spans="1:7" hidden="1" x14ac:dyDescent="0.25">
      <c r="A351" s="1">
        <v>43304</v>
      </c>
      <c r="B351" t="s">
        <v>8</v>
      </c>
      <c r="C351" t="s">
        <v>7</v>
      </c>
      <c r="D351">
        <v>12</v>
      </c>
      <c r="E351" s="2">
        <v>40</v>
      </c>
      <c r="F351" s="3">
        <v>0.02</v>
      </c>
      <c r="G351" s="2">
        <f t="shared" si="5"/>
        <v>40.799999999999997</v>
      </c>
    </row>
    <row r="352" spans="1:7" hidden="1" x14ac:dyDescent="0.25">
      <c r="A352" s="1">
        <v>43304</v>
      </c>
      <c r="B352" t="s">
        <v>8</v>
      </c>
      <c r="C352" t="s">
        <v>14</v>
      </c>
      <c r="D352">
        <v>10</v>
      </c>
      <c r="E352" s="2">
        <v>40</v>
      </c>
      <c r="F352" s="3">
        <v>0.03</v>
      </c>
      <c r="G352" s="2">
        <f t="shared" si="5"/>
        <v>41.2</v>
      </c>
    </row>
    <row r="353" spans="1:7" hidden="1" x14ac:dyDescent="0.25">
      <c r="A353" s="1">
        <v>43304</v>
      </c>
      <c r="B353" t="s">
        <v>8</v>
      </c>
      <c r="C353" t="s">
        <v>14</v>
      </c>
      <c r="D353">
        <v>14</v>
      </c>
      <c r="E353" s="2">
        <v>40</v>
      </c>
      <c r="F353" s="3">
        <v>0.11</v>
      </c>
      <c r="G353" s="2">
        <f t="shared" si="5"/>
        <v>44.400000000000006</v>
      </c>
    </row>
    <row r="354" spans="1:7" hidden="1" x14ac:dyDescent="0.25">
      <c r="A354" s="1">
        <v>43304</v>
      </c>
      <c r="B354" t="s">
        <v>8</v>
      </c>
      <c r="C354" t="s">
        <v>14</v>
      </c>
      <c r="D354">
        <v>16</v>
      </c>
      <c r="E354" s="2">
        <v>40</v>
      </c>
      <c r="F354" s="3">
        <v>0.09</v>
      </c>
      <c r="G354" s="2">
        <f t="shared" si="5"/>
        <v>43.6</v>
      </c>
    </row>
    <row r="355" spans="1:7" hidden="1" x14ac:dyDescent="0.25">
      <c r="A355" s="1">
        <v>43304</v>
      </c>
      <c r="B355" t="s">
        <v>8</v>
      </c>
      <c r="C355" t="s">
        <v>14</v>
      </c>
      <c r="D355">
        <v>20</v>
      </c>
      <c r="E355" s="2">
        <v>40</v>
      </c>
      <c r="F355" s="3">
        <v>0.05</v>
      </c>
      <c r="G355" s="2">
        <f t="shared" si="5"/>
        <v>42</v>
      </c>
    </row>
    <row r="356" spans="1:7" hidden="1" x14ac:dyDescent="0.25">
      <c r="A356" s="1">
        <v>43303</v>
      </c>
      <c r="B356" t="s">
        <v>12</v>
      </c>
      <c r="C356" t="s">
        <v>11</v>
      </c>
      <c r="D356">
        <v>15</v>
      </c>
      <c r="E356" s="2">
        <v>16</v>
      </c>
      <c r="F356" s="3">
        <v>0.02</v>
      </c>
      <c r="G356" s="2">
        <f t="shared" si="5"/>
        <v>16.32</v>
      </c>
    </row>
    <row r="357" spans="1:7" hidden="1" x14ac:dyDescent="0.25">
      <c r="A357" s="1">
        <v>43303</v>
      </c>
      <c r="B357" t="s">
        <v>12</v>
      </c>
      <c r="C357" t="s">
        <v>11</v>
      </c>
      <c r="D357">
        <v>20</v>
      </c>
      <c r="E357" s="2">
        <v>16</v>
      </c>
      <c r="F357" s="3">
        <v>0.06</v>
      </c>
      <c r="G357" s="2">
        <f t="shared" si="5"/>
        <v>16.96</v>
      </c>
    </row>
    <row r="358" spans="1:7" hidden="1" x14ac:dyDescent="0.25">
      <c r="A358" s="1">
        <v>43303</v>
      </c>
      <c r="B358" t="s">
        <v>12</v>
      </c>
      <c r="C358" t="s">
        <v>11</v>
      </c>
      <c r="D358">
        <v>21</v>
      </c>
      <c r="E358" s="2">
        <v>16</v>
      </c>
      <c r="F358" s="3">
        <v>0.02</v>
      </c>
      <c r="G358" s="2">
        <f t="shared" si="5"/>
        <v>16.32</v>
      </c>
    </row>
    <row r="359" spans="1:7" hidden="1" x14ac:dyDescent="0.25">
      <c r="A359" s="1">
        <v>43303</v>
      </c>
      <c r="B359" t="s">
        <v>12</v>
      </c>
      <c r="C359" t="s">
        <v>11</v>
      </c>
      <c r="D359">
        <v>22</v>
      </c>
      <c r="E359" s="2">
        <v>16</v>
      </c>
      <c r="F359" s="3">
        <v>0.01</v>
      </c>
      <c r="G359" s="2">
        <f t="shared" si="5"/>
        <v>16.16</v>
      </c>
    </row>
    <row r="360" spans="1:7" hidden="1" x14ac:dyDescent="0.25">
      <c r="A360" s="1">
        <v>43303</v>
      </c>
      <c r="B360" t="s">
        <v>12</v>
      </c>
      <c r="C360" t="s">
        <v>7</v>
      </c>
      <c r="D360">
        <v>3</v>
      </c>
      <c r="E360" s="2">
        <v>16</v>
      </c>
      <c r="F360" s="3">
        <v>0.05</v>
      </c>
      <c r="G360" s="2">
        <f t="shared" si="5"/>
        <v>16.8</v>
      </c>
    </row>
    <row r="361" spans="1:7" hidden="1" x14ac:dyDescent="0.25">
      <c r="A361" s="1">
        <v>43303</v>
      </c>
      <c r="B361" t="s">
        <v>12</v>
      </c>
      <c r="C361" t="s">
        <v>15</v>
      </c>
      <c r="D361">
        <v>7</v>
      </c>
      <c r="E361" s="2">
        <v>16</v>
      </c>
      <c r="F361" s="3">
        <v>0.12</v>
      </c>
      <c r="G361" s="2">
        <f t="shared" si="5"/>
        <v>17.920000000000002</v>
      </c>
    </row>
    <row r="362" spans="1:7" hidden="1" x14ac:dyDescent="0.25">
      <c r="A362" s="1">
        <v>43303</v>
      </c>
      <c r="B362" t="s">
        <v>12</v>
      </c>
      <c r="C362" t="s">
        <v>15</v>
      </c>
      <c r="D362">
        <v>10</v>
      </c>
      <c r="E362" s="2">
        <v>16</v>
      </c>
      <c r="F362" s="3">
        <v>0.08</v>
      </c>
      <c r="G362" s="2">
        <f t="shared" si="5"/>
        <v>17.28</v>
      </c>
    </row>
    <row r="363" spans="1:7" hidden="1" x14ac:dyDescent="0.25">
      <c r="A363" s="1">
        <v>43303</v>
      </c>
      <c r="B363" t="s">
        <v>12</v>
      </c>
      <c r="C363" t="s">
        <v>14</v>
      </c>
      <c r="D363">
        <v>23</v>
      </c>
      <c r="E363" s="2">
        <v>16</v>
      </c>
      <c r="F363" s="3">
        <v>0.01</v>
      </c>
      <c r="G363" s="2">
        <f t="shared" si="5"/>
        <v>16.16</v>
      </c>
    </row>
    <row r="364" spans="1:7" hidden="1" x14ac:dyDescent="0.25">
      <c r="A364" s="1">
        <v>43303</v>
      </c>
      <c r="B364" t="s">
        <v>10</v>
      </c>
      <c r="C364" t="s">
        <v>7</v>
      </c>
      <c r="D364">
        <v>14</v>
      </c>
      <c r="E364" s="2">
        <v>230</v>
      </c>
      <c r="F364" s="3">
        <v>0.12</v>
      </c>
      <c r="G364" s="2">
        <f t="shared" si="5"/>
        <v>257.60000000000002</v>
      </c>
    </row>
    <row r="365" spans="1:7" hidden="1" x14ac:dyDescent="0.25">
      <c r="A365" s="1">
        <v>43303</v>
      </c>
      <c r="B365" t="s">
        <v>10</v>
      </c>
      <c r="C365" t="s">
        <v>15</v>
      </c>
      <c r="D365">
        <v>7</v>
      </c>
      <c r="E365" s="2">
        <v>230</v>
      </c>
      <c r="F365" s="3">
        <v>0.02</v>
      </c>
      <c r="G365" s="2">
        <f t="shared" si="5"/>
        <v>234.6</v>
      </c>
    </row>
    <row r="366" spans="1:7" x14ac:dyDescent="0.25">
      <c r="A366" s="1">
        <v>43303</v>
      </c>
      <c r="B366" t="s">
        <v>6</v>
      </c>
      <c r="C366" t="s">
        <v>9</v>
      </c>
      <c r="D366">
        <v>4</v>
      </c>
      <c r="E366" s="2">
        <v>80</v>
      </c>
      <c r="F366" s="3">
        <v>0.11</v>
      </c>
      <c r="G366" s="2">
        <f t="shared" si="5"/>
        <v>88.800000000000011</v>
      </c>
    </row>
    <row r="367" spans="1:7" x14ac:dyDescent="0.25">
      <c r="A367" s="1">
        <v>43303</v>
      </c>
      <c r="B367" t="s">
        <v>6</v>
      </c>
      <c r="C367" t="s">
        <v>9</v>
      </c>
      <c r="D367">
        <v>8</v>
      </c>
      <c r="E367" s="2">
        <v>80</v>
      </c>
      <c r="F367" s="3">
        <v>0.06</v>
      </c>
      <c r="G367" s="2">
        <f t="shared" si="5"/>
        <v>84.800000000000011</v>
      </c>
    </row>
    <row r="368" spans="1:7" x14ac:dyDescent="0.25">
      <c r="A368" s="1">
        <v>43303</v>
      </c>
      <c r="B368" t="s">
        <v>6</v>
      </c>
      <c r="C368" t="s">
        <v>9</v>
      </c>
      <c r="D368">
        <v>15</v>
      </c>
      <c r="E368" s="2">
        <v>80</v>
      </c>
      <c r="F368" s="3">
        <v>0.08</v>
      </c>
      <c r="G368" s="2">
        <f t="shared" si="5"/>
        <v>86.4</v>
      </c>
    </row>
    <row r="369" spans="1:7" x14ac:dyDescent="0.25">
      <c r="A369" s="1">
        <v>43303</v>
      </c>
      <c r="B369" t="s">
        <v>6</v>
      </c>
      <c r="C369" t="s">
        <v>9</v>
      </c>
      <c r="D369">
        <v>21</v>
      </c>
      <c r="E369" s="2">
        <v>80</v>
      </c>
      <c r="F369" s="3">
        <v>0.05</v>
      </c>
      <c r="G369" s="2">
        <f t="shared" si="5"/>
        <v>84</v>
      </c>
    </row>
    <row r="370" spans="1:7" x14ac:dyDescent="0.25">
      <c r="A370" s="1">
        <v>43303</v>
      </c>
      <c r="B370" t="s">
        <v>6</v>
      </c>
      <c r="C370" t="s">
        <v>9</v>
      </c>
      <c r="D370">
        <v>23</v>
      </c>
      <c r="E370" s="2">
        <v>80</v>
      </c>
      <c r="F370" s="3">
        <v>0.11</v>
      </c>
      <c r="G370" s="2">
        <f t="shared" si="5"/>
        <v>88.800000000000011</v>
      </c>
    </row>
    <row r="371" spans="1:7" x14ac:dyDescent="0.25">
      <c r="A371" s="1">
        <v>43303</v>
      </c>
      <c r="B371" t="s">
        <v>6</v>
      </c>
      <c r="C371" t="s">
        <v>11</v>
      </c>
      <c r="D371">
        <v>13</v>
      </c>
      <c r="E371" s="2">
        <v>80</v>
      </c>
      <c r="F371" s="3">
        <v>0.06</v>
      </c>
      <c r="G371" s="2">
        <f t="shared" si="5"/>
        <v>84.800000000000011</v>
      </c>
    </row>
    <row r="372" spans="1:7" x14ac:dyDescent="0.25">
      <c r="A372" s="1">
        <v>43303</v>
      </c>
      <c r="B372" t="s">
        <v>6</v>
      </c>
      <c r="C372" t="s">
        <v>11</v>
      </c>
      <c r="D372">
        <v>14</v>
      </c>
      <c r="E372" s="2">
        <v>80</v>
      </c>
      <c r="F372" s="3">
        <v>0.11</v>
      </c>
      <c r="G372" s="2">
        <f t="shared" si="5"/>
        <v>88.800000000000011</v>
      </c>
    </row>
    <row r="373" spans="1:7" x14ac:dyDescent="0.25">
      <c r="A373" s="1">
        <v>43303</v>
      </c>
      <c r="B373" t="s">
        <v>6</v>
      </c>
      <c r="C373" t="s">
        <v>15</v>
      </c>
      <c r="D373">
        <v>9</v>
      </c>
      <c r="E373" s="2">
        <v>80</v>
      </c>
      <c r="F373" s="3">
        <v>0.04</v>
      </c>
      <c r="G373" s="2">
        <f t="shared" si="5"/>
        <v>83.2</v>
      </c>
    </row>
    <row r="374" spans="1:7" x14ac:dyDescent="0.25">
      <c r="A374" s="1">
        <v>43303</v>
      </c>
      <c r="B374" t="s">
        <v>6</v>
      </c>
      <c r="C374" t="s">
        <v>15</v>
      </c>
      <c r="D374">
        <v>14</v>
      </c>
      <c r="E374" s="2">
        <v>80</v>
      </c>
      <c r="F374" s="3">
        <v>0.08</v>
      </c>
      <c r="G374" s="2">
        <f t="shared" si="5"/>
        <v>86.4</v>
      </c>
    </row>
    <row r="375" spans="1:7" x14ac:dyDescent="0.25">
      <c r="A375" s="1">
        <v>43303</v>
      </c>
      <c r="B375" t="s">
        <v>6</v>
      </c>
      <c r="C375" t="s">
        <v>14</v>
      </c>
      <c r="D375">
        <v>9</v>
      </c>
      <c r="E375" s="2">
        <v>80</v>
      </c>
      <c r="F375" s="3">
        <v>0.06</v>
      </c>
      <c r="G375" s="2">
        <f t="shared" si="5"/>
        <v>84.800000000000011</v>
      </c>
    </row>
    <row r="376" spans="1:7" x14ac:dyDescent="0.25">
      <c r="A376" s="1">
        <v>43303</v>
      </c>
      <c r="B376" t="s">
        <v>6</v>
      </c>
      <c r="C376" t="s">
        <v>14</v>
      </c>
      <c r="D376">
        <v>16</v>
      </c>
      <c r="E376" s="2">
        <v>80</v>
      </c>
      <c r="F376" s="3">
        <v>0.09</v>
      </c>
      <c r="G376" s="2">
        <f t="shared" si="5"/>
        <v>87.2</v>
      </c>
    </row>
    <row r="377" spans="1:7" hidden="1" x14ac:dyDescent="0.25">
      <c r="A377" s="1">
        <v>43303</v>
      </c>
      <c r="B377" t="s">
        <v>13</v>
      </c>
      <c r="C377" t="s">
        <v>9</v>
      </c>
      <c r="D377">
        <v>6</v>
      </c>
      <c r="E377" s="2">
        <v>150</v>
      </c>
      <c r="F377" s="3">
        <v>0.03</v>
      </c>
      <c r="G377" s="2">
        <f t="shared" si="5"/>
        <v>154.5</v>
      </c>
    </row>
    <row r="378" spans="1:7" hidden="1" x14ac:dyDescent="0.25">
      <c r="A378" s="1">
        <v>43303</v>
      </c>
      <c r="B378" t="s">
        <v>13</v>
      </c>
      <c r="C378" t="s">
        <v>9</v>
      </c>
      <c r="D378">
        <v>9</v>
      </c>
      <c r="E378" s="2">
        <v>150</v>
      </c>
      <c r="F378" s="3">
        <v>0.02</v>
      </c>
      <c r="G378" s="2">
        <f t="shared" si="5"/>
        <v>153</v>
      </c>
    </row>
    <row r="379" spans="1:7" hidden="1" x14ac:dyDescent="0.25">
      <c r="A379" s="1">
        <v>43303</v>
      </c>
      <c r="B379" t="s">
        <v>13</v>
      </c>
      <c r="C379" t="s">
        <v>11</v>
      </c>
      <c r="D379">
        <v>16</v>
      </c>
      <c r="E379" s="2">
        <v>150</v>
      </c>
      <c r="F379" s="3">
        <v>0.03</v>
      </c>
      <c r="G379" s="2">
        <f t="shared" si="5"/>
        <v>154.5</v>
      </c>
    </row>
    <row r="380" spans="1:7" hidden="1" x14ac:dyDescent="0.25">
      <c r="A380" s="1">
        <v>43303</v>
      </c>
      <c r="B380" t="s">
        <v>13</v>
      </c>
      <c r="C380" t="s">
        <v>7</v>
      </c>
      <c r="D380">
        <v>9</v>
      </c>
      <c r="E380" s="2">
        <v>150</v>
      </c>
      <c r="F380" s="3">
        <v>0.06</v>
      </c>
      <c r="G380" s="2">
        <f t="shared" si="5"/>
        <v>159</v>
      </c>
    </row>
    <row r="381" spans="1:7" hidden="1" x14ac:dyDescent="0.25">
      <c r="A381" s="1">
        <v>43303</v>
      </c>
      <c r="B381" t="s">
        <v>13</v>
      </c>
      <c r="C381" t="s">
        <v>15</v>
      </c>
      <c r="D381">
        <v>13</v>
      </c>
      <c r="E381" s="2">
        <v>150</v>
      </c>
      <c r="F381" s="3">
        <v>0.05</v>
      </c>
      <c r="G381" s="2">
        <f t="shared" si="5"/>
        <v>157.5</v>
      </c>
    </row>
    <row r="382" spans="1:7" hidden="1" x14ac:dyDescent="0.25">
      <c r="A382" s="1">
        <v>43303</v>
      </c>
      <c r="B382" t="s">
        <v>13</v>
      </c>
      <c r="C382" t="s">
        <v>14</v>
      </c>
      <c r="D382">
        <v>4</v>
      </c>
      <c r="E382" s="2">
        <v>150</v>
      </c>
      <c r="F382" s="3">
        <v>0.05</v>
      </c>
      <c r="G382" s="2">
        <f t="shared" si="5"/>
        <v>157.5</v>
      </c>
    </row>
    <row r="383" spans="1:7" hidden="1" x14ac:dyDescent="0.25">
      <c r="A383" s="1">
        <v>43303</v>
      </c>
      <c r="B383" t="s">
        <v>13</v>
      </c>
      <c r="C383" t="s">
        <v>14</v>
      </c>
      <c r="D383">
        <v>13</v>
      </c>
      <c r="E383" s="2">
        <v>150</v>
      </c>
      <c r="F383" s="3">
        <v>0.11</v>
      </c>
      <c r="G383" s="2">
        <f t="shared" si="5"/>
        <v>166.50000000000003</v>
      </c>
    </row>
    <row r="384" spans="1:7" hidden="1" x14ac:dyDescent="0.25">
      <c r="A384" s="1">
        <v>43303</v>
      </c>
      <c r="B384" t="s">
        <v>13</v>
      </c>
      <c r="C384" t="s">
        <v>14</v>
      </c>
      <c r="D384">
        <v>23</v>
      </c>
      <c r="E384" s="2">
        <v>150</v>
      </c>
      <c r="F384" s="3">
        <v>0.08</v>
      </c>
      <c r="G384" s="2">
        <f t="shared" si="5"/>
        <v>162</v>
      </c>
    </row>
    <row r="385" spans="1:7" hidden="1" x14ac:dyDescent="0.25">
      <c r="A385" s="1">
        <v>43303</v>
      </c>
      <c r="B385" t="s">
        <v>8</v>
      </c>
      <c r="C385" t="s">
        <v>9</v>
      </c>
      <c r="D385">
        <v>15</v>
      </c>
      <c r="E385" s="2">
        <v>40</v>
      </c>
      <c r="F385" s="3">
        <v>0.03</v>
      </c>
      <c r="G385" s="2">
        <f t="shared" si="5"/>
        <v>41.2</v>
      </c>
    </row>
    <row r="386" spans="1:7" hidden="1" x14ac:dyDescent="0.25">
      <c r="A386" s="1">
        <v>43303</v>
      </c>
      <c r="B386" t="s">
        <v>8</v>
      </c>
      <c r="C386" t="s">
        <v>9</v>
      </c>
      <c r="D386">
        <v>22</v>
      </c>
      <c r="E386" s="2">
        <v>40</v>
      </c>
      <c r="F386" s="3">
        <v>0.01</v>
      </c>
      <c r="G386" s="2">
        <f t="shared" ref="G386:G449" si="6">E386 * (1 + F386)</f>
        <v>40.4</v>
      </c>
    </row>
    <row r="387" spans="1:7" hidden="1" x14ac:dyDescent="0.25">
      <c r="A387" s="1">
        <v>43303</v>
      </c>
      <c r="B387" t="s">
        <v>8</v>
      </c>
      <c r="C387" t="s">
        <v>7</v>
      </c>
      <c r="D387">
        <v>4</v>
      </c>
      <c r="E387" s="2">
        <v>40</v>
      </c>
      <c r="F387" s="3">
        <v>0.11</v>
      </c>
      <c r="G387" s="2">
        <f t="shared" si="6"/>
        <v>44.400000000000006</v>
      </c>
    </row>
    <row r="388" spans="1:7" hidden="1" x14ac:dyDescent="0.25">
      <c r="A388" s="1">
        <v>43303</v>
      </c>
      <c r="B388" t="s">
        <v>8</v>
      </c>
      <c r="C388" t="s">
        <v>7</v>
      </c>
      <c r="D388">
        <v>11</v>
      </c>
      <c r="E388" s="2">
        <v>40</v>
      </c>
      <c r="F388" s="3">
        <v>0.05</v>
      </c>
      <c r="G388" s="2">
        <f t="shared" si="6"/>
        <v>42</v>
      </c>
    </row>
    <row r="389" spans="1:7" hidden="1" x14ac:dyDescent="0.25">
      <c r="A389" s="1">
        <v>43303</v>
      </c>
      <c r="B389" t="s">
        <v>8</v>
      </c>
      <c r="C389" t="s">
        <v>15</v>
      </c>
      <c r="D389">
        <v>5</v>
      </c>
      <c r="E389" s="2">
        <v>40</v>
      </c>
      <c r="F389" s="3">
        <v>0.06</v>
      </c>
      <c r="G389" s="2">
        <f t="shared" si="6"/>
        <v>42.400000000000006</v>
      </c>
    </row>
    <row r="390" spans="1:7" hidden="1" x14ac:dyDescent="0.25">
      <c r="A390" s="1">
        <v>43303</v>
      </c>
      <c r="B390" t="s">
        <v>8</v>
      </c>
      <c r="C390" t="s">
        <v>14</v>
      </c>
      <c r="D390">
        <v>4</v>
      </c>
      <c r="E390" s="2">
        <v>40</v>
      </c>
      <c r="F390" s="3">
        <v>0.09</v>
      </c>
      <c r="G390" s="2">
        <f t="shared" si="6"/>
        <v>43.6</v>
      </c>
    </row>
    <row r="391" spans="1:7" hidden="1" x14ac:dyDescent="0.25">
      <c r="A391" s="1">
        <v>43303</v>
      </c>
      <c r="B391" t="s">
        <v>8</v>
      </c>
      <c r="C391" t="s">
        <v>14</v>
      </c>
      <c r="D391">
        <v>5</v>
      </c>
      <c r="E391" s="2">
        <v>40</v>
      </c>
      <c r="F391" s="3">
        <v>0.03</v>
      </c>
      <c r="G391" s="2">
        <f t="shared" si="6"/>
        <v>41.2</v>
      </c>
    </row>
    <row r="392" spans="1:7" hidden="1" x14ac:dyDescent="0.25">
      <c r="A392" s="1">
        <v>43303</v>
      </c>
      <c r="B392" t="s">
        <v>8</v>
      </c>
      <c r="C392" t="s">
        <v>14</v>
      </c>
      <c r="D392">
        <v>20</v>
      </c>
      <c r="E392" s="2">
        <v>40</v>
      </c>
      <c r="F392" s="3">
        <v>7.0000000000000007E-2</v>
      </c>
      <c r="G392" s="2">
        <f t="shared" si="6"/>
        <v>42.800000000000004</v>
      </c>
    </row>
    <row r="393" spans="1:7" hidden="1" x14ac:dyDescent="0.25">
      <c r="A393" s="1">
        <v>43302</v>
      </c>
      <c r="B393" t="s">
        <v>12</v>
      </c>
      <c r="C393" t="s">
        <v>11</v>
      </c>
      <c r="D393">
        <v>7</v>
      </c>
      <c r="E393" s="2">
        <v>16</v>
      </c>
      <c r="F393" s="3">
        <v>0.08</v>
      </c>
      <c r="G393" s="2">
        <f t="shared" si="6"/>
        <v>17.28</v>
      </c>
    </row>
    <row r="394" spans="1:7" hidden="1" x14ac:dyDescent="0.25">
      <c r="A394" s="1">
        <v>43302</v>
      </c>
      <c r="B394" t="s">
        <v>12</v>
      </c>
      <c r="C394" t="s">
        <v>7</v>
      </c>
      <c r="D394">
        <v>3</v>
      </c>
      <c r="E394" s="2">
        <v>16</v>
      </c>
      <c r="F394" s="3">
        <v>0.05</v>
      </c>
      <c r="G394" s="2">
        <f t="shared" si="6"/>
        <v>16.8</v>
      </c>
    </row>
    <row r="395" spans="1:7" hidden="1" x14ac:dyDescent="0.25">
      <c r="A395" s="1">
        <v>43302</v>
      </c>
      <c r="B395" t="s">
        <v>12</v>
      </c>
      <c r="C395" t="s">
        <v>7</v>
      </c>
      <c r="D395">
        <v>6</v>
      </c>
      <c r="E395" s="2">
        <v>16</v>
      </c>
      <c r="F395" s="3">
        <v>0.01</v>
      </c>
      <c r="G395" s="2">
        <f t="shared" si="6"/>
        <v>16.16</v>
      </c>
    </row>
    <row r="396" spans="1:7" hidden="1" x14ac:dyDescent="0.25">
      <c r="A396" s="1">
        <v>43302</v>
      </c>
      <c r="B396" t="s">
        <v>12</v>
      </c>
      <c r="C396" t="s">
        <v>7</v>
      </c>
      <c r="D396">
        <v>11</v>
      </c>
      <c r="E396" s="2">
        <v>16</v>
      </c>
      <c r="F396" s="3">
        <v>0.04</v>
      </c>
      <c r="G396" s="2">
        <f t="shared" si="6"/>
        <v>16.64</v>
      </c>
    </row>
    <row r="397" spans="1:7" hidden="1" x14ac:dyDescent="0.25">
      <c r="A397" s="1">
        <v>43302</v>
      </c>
      <c r="B397" t="s">
        <v>12</v>
      </c>
      <c r="C397" t="s">
        <v>7</v>
      </c>
      <c r="D397">
        <v>12</v>
      </c>
      <c r="E397" s="2">
        <v>16</v>
      </c>
      <c r="F397" s="3">
        <v>0.11</v>
      </c>
      <c r="G397" s="2">
        <f t="shared" si="6"/>
        <v>17.760000000000002</v>
      </c>
    </row>
    <row r="398" spans="1:7" hidden="1" x14ac:dyDescent="0.25">
      <c r="A398" s="1">
        <v>43302</v>
      </c>
      <c r="B398" t="s">
        <v>12</v>
      </c>
      <c r="C398" t="s">
        <v>15</v>
      </c>
      <c r="D398">
        <v>10</v>
      </c>
      <c r="E398" s="2">
        <v>16</v>
      </c>
      <c r="F398" s="3">
        <v>0.08</v>
      </c>
      <c r="G398" s="2">
        <f t="shared" si="6"/>
        <v>17.28</v>
      </c>
    </row>
    <row r="399" spans="1:7" hidden="1" x14ac:dyDescent="0.25">
      <c r="A399" s="1">
        <v>43302</v>
      </c>
      <c r="B399" t="s">
        <v>12</v>
      </c>
      <c r="C399" t="s">
        <v>15</v>
      </c>
      <c r="D399">
        <v>18</v>
      </c>
      <c r="E399" s="2">
        <v>16</v>
      </c>
      <c r="F399" s="3">
        <v>0.11</v>
      </c>
      <c r="G399" s="2">
        <f t="shared" si="6"/>
        <v>17.760000000000002</v>
      </c>
    </row>
    <row r="400" spans="1:7" hidden="1" x14ac:dyDescent="0.25">
      <c r="A400" s="1">
        <v>43302</v>
      </c>
      <c r="B400" t="s">
        <v>10</v>
      </c>
      <c r="C400" t="s">
        <v>9</v>
      </c>
      <c r="D400">
        <v>16</v>
      </c>
      <c r="E400" s="2">
        <v>230</v>
      </c>
      <c r="F400" s="3">
        <v>0.11</v>
      </c>
      <c r="G400" s="2">
        <f t="shared" si="6"/>
        <v>255.3</v>
      </c>
    </row>
    <row r="401" spans="1:7" hidden="1" x14ac:dyDescent="0.25">
      <c r="A401" s="1">
        <v>43302</v>
      </c>
      <c r="B401" t="s">
        <v>10</v>
      </c>
      <c r="C401" t="s">
        <v>11</v>
      </c>
      <c r="D401">
        <v>7</v>
      </c>
      <c r="E401" s="2">
        <v>230</v>
      </c>
      <c r="F401" s="3">
        <v>0.01</v>
      </c>
      <c r="G401" s="2">
        <f t="shared" si="6"/>
        <v>232.3</v>
      </c>
    </row>
    <row r="402" spans="1:7" hidden="1" x14ac:dyDescent="0.25">
      <c r="A402" s="1">
        <v>43302</v>
      </c>
      <c r="B402" t="s">
        <v>10</v>
      </c>
      <c r="C402" t="s">
        <v>11</v>
      </c>
      <c r="D402">
        <v>11</v>
      </c>
      <c r="E402" s="2">
        <v>230</v>
      </c>
      <c r="F402" s="3">
        <v>0.1</v>
      </c>
      <c r="G402" s="2">
        <f t="shared" si="6"/>
        <v>253.00000000000003</v>
      </c>
    </row>
    <row r="403" spans="1:7" hidden="1" x14ac:dyDescent="0.25">
      <c r="A403" s="1">
        <v>43302</v>
      </c>
      <c r="B403" t="s">
        <v>10</v>
      </c>
      <c r="C403" t="s">
        <v>7</v>
      </c>
      <c r="D403">
        <v>2</v>
      </c>
      <c r="E403" s="2">
        <v>230</v>
      </c>
      <c r="F403" s="3">
        <v>0.09</v>
      </c>
      <c r="G403" s="2">
        <f t="shared" si="6"/>
        <v>250.70000000000002</v>
      </c>
    </row>
    <row r="404" spans="1:7" hidden="1" x14ac:dyDescent="0.25">
      <c r="A404" s="1">
        <v>43302</v>
      </c>
      <c r="B404" t="s">
        <v>10</v>
      </c>
      <c r="C404" t="s">
        <v>15</v>
      </c>
      <c r="D404">
        <v>7</v>
      </c>
      <c r="E404" s="2">
        <v>230</v>
      </c>
      <c r="F404" s="3">
        <v>0.08</v>
      </c>
      <c r="G404" s="2">
        <f t="shared" si="6"/>
        <v>248.4</v>
      </c>
    </row>
    <row r="405" spans="1:7" hidden="1" x14ac:dyDescent="0.25">
      <c r="A405" s="1">
        <v>43302</v>
      </c>
      <c r="B405" t="s">
        <v>10</v>
      </c>
      <c r="C405" t="s">
        <v>14</v>
      </c>
      <c r="D405">
        <v>13</v>
      </c>
      <c r="E405" s="2">
        <v>230</v>
      </c>
      <c r="F405" s="3">
        <v>0.06</v>
      </c>
      <c r="G405" s="2">
        <f t="shared" si="6"/>
        <v>243.8</v>
      </c>
    </row>
    <row r="406" spans="1:7" hidden="1" x14ac:dyDescent="0.25">
      <c r="A406" s="1">
        <v>43302</v>
      </c>
      <c r="B406" t="s">
        <v>10</v>
      </c>
      <c r="C406" t="s">
        <v>14</v>
      </c>
      <c r="D406">
        <v>20</v>
      </c>
      <c r="E406" s="2">
        <v>230</v>
      </c>
      <c r="F406" s="3">
        <v>0.09</v>
      </c>
      <c r="G406" s="2">
        <f t="shared" si="6"/>
        <v>250.70000000000002</v>
      </c>
    </row>
    <row r="407" spans="1:7" x14ac:dyDescent="0.25">
      <c r="A407" s="1">
        <v>43302</v>
      </c>
      <c r="B407" t="s">
        <v>6</v>
      </c>
      <c r="C407" t="s">
        <v>9</v>
      </c>
      <c r="D407">
        <v>7</v>
      </c>
      <c r="E407" s="2">
        <v>80</v>
      </c>
      <c r="F407" s="3">
        <v>0.02</v>
      </c>
      <c r="G407" s="2">
        <f t="shared" si="6"/>
        <v>81.599999999999994</v>
      </c>
    </row>
    <row r="408" spans="1:7" x14ac:dyDescent="0.25">
      <c r="A408" s="1">
        <v>43302</v>
      </c>
      <c r="B408" t="s">
        <v>6</v>
      </c>
      <c r="C408" t="s">
        <v>9</v>
      </c>
      <c r="D408">
        <v>19</v>
      </c>
      <c r="E408" s="2">
        <v>80</v>
      </c>
      <c r="F408" s="3">
        <v>0.02</v>
      </c>
      <c r="G408" s="2">
        <f t="shared" si="6"/>
        <v>81.599999999999994</v>
      </c>
    </row>
    <row r="409" spans="1:7" x14ac:dyDescent="0.25">
      <c r="A409" s="1">
        <v>43302</v>
      </c>
      <c r="B409" t="s">
        <v>6</v>
      </c>
      <c r="C409" t="s">
        <v>11</v>
      </c>
      <c r="D409">
        <v>2</v>
      </c>
      <c r="E409" s="2">
        <v>80</v>
      </c>
      <c r="F409" s="3">
        <v>7.0000000000000007E-2</v>
      </c>
      <c r="G409" s="2">
        <f t="shared" si="6"/>
        <v>85.600000000000009</v>
      </c>
    </row>
    <row r="410" spans="1:7" x14ac:dyDescent="0.25">
      <c r="A410" s="1">
        <v>43302</v>
      </c>
      <c r="B410" t="s">
        <v>6</v>
      </c>
      <c r="C410" t="s">
        <v>11</v>
      </c>
      <c r="D410">
        <v>3</v>
      </c>
      <c r="E410" s="2">
        <v>80</v>
      </c>
      <c r="F410" s="3">
        <v>0.02</v>
      </c>
      <c r="G410" s="2">
        <f t="shared" si="6"/>
        <v>81.599999999999994</v>
      </c>
    </row>
    <row r="411" spans="1:7" x14ac:dyDescent="0.25">
      <c r="A411" s="1">
        <v>43302</v>
      </c>
      <c r="B411" t="s">
        <v>6</v>
      </c>
      <c r="C411" t="s">
        <v>11</v>
      </c>
      <c r="D411">
        <v>5</v>
      </c>
      <c r="E411" s="2">
        <v>80</v>
      </c>
      <c r="F411" s="3">
        <v>7.0000000000000007E-2</v>
      </c>
      <c r="G411" s="2">
        <f t="shared" si="6"/>
        <v>85.600000000000009</v>
      </c>
    </row>
    <row r="412" spans="1:7" x14ac:dyDescent="0.25">
      <c r="A412" s="1">
        <v>43302</v>
      </c>
      <c r="B412" t="s">
        <v>6</v>
      </c>
      <c r="C412" t="s">
        <v>7</v>
      </c>
      <c r="D412">
        <v>5</v>
      </c>
      <c r="E412" s="2">
        <v>80</v>
      </c>
      <c r="F412" s="3">
        <v>0.09</v>
      </c>
      <c r="G412" s="2">
        <f t="shared" si="6"/>
        <v>87.2</v>
      </c>
    </row>
    <row r="413" spans="1:7" x14ac:dyDescent="0.25">
      <c r="A413" s="1">
        <v>43302</v>
      </c>
      <c r="B413" t="s">
        <v>6</v>
      </c>
      <c r="C413" t="s">
        <v>7</v>
      </c>
      <c r="D413">
        <v>10</v>
      </c>
      <c r="E413" s="2">
        <v>80</v>
      </c>
      <c r="F413" s="3">
        <v>0.11</v>
      </c>
      <c r="G413" s="2">
        <f t="shared" si="6"/>
        <v>88.800000000000011</v>
      </c>
    </row>
    <row r="414" spans="1:7" x14ac:dyDescent="0.25">
      <c r="A414" s="1">
        <v>43302</v>
      </c>
      <c r="B414" t="s">
        <v>6</v>
      </c>
      <c r="C414" t="s">
        <v>15</v>
      </c>
      <c r="D414">
        <v>20</v>
      </c>
      <c r="E414" s="2">
        <v>80</v>
      </c>
      <c r="F414" s="3">
        <v>0.01</v>
      </c>
      <c r="G414" s="2">
        <f t="shared" si="6"/>
        <v>80.8</v>
      </c>
    </row>
    <row r="415" spans="1:7" x14ac:dyDescent="0.25">
      <c r="A415" s="1">
        <v>43302</v>
      </c>
      <c r="B415" t="s">
        <v>6</v>
      </c>
      <c r="C415" t="s">
        <v>14</v>
      </c>
      <c r="D415">
        <v>22</v>
      </c>
      <c r="E415" s="2">
        <v>80</v>
      </c>
      <c r="F415" s="3">
        <v>0.09</v>
      </c>
      <c r="G415" s="2">
        <f t="shared" si="6"/>
        <v>87.2</v>
      </c>
    </row>
    <row r="416" spans="1:7" hidden="1" x14ac:dyDescent="0.25">
      <c r="A416" s="1">
        <v>43302</v>
      </c>
      <c r="B416" t="s">
        <v>13</v>
      </c>
      <c r="C416" t="s">
        <v>9</v>
      </c>
      <c r="D416">
        <v>15</v>
      </c>
      <c r="E416" s="2">
        <v>150</v>
      </c>
      <c r="F416" s="3">
        <v>0.08</v>
      </c>
      <c r="G416" s="2">
        <f t="shared" si="6"/>
        <v>162</v>
      </c>
    </row>
    <row r="417" spans="1:7" hidden="1" x14ac:dyDescent="0.25">
      <c r="A417" s="1">
        <v>43302</v>
      </c>
      <c r="B417" t="s">
        <v>13</v>
      </c>
      <c r="C417" t="s">
        <v>11</v>
      </c>
      <c r="D417">
        <v>13</v>
      </c>
      <c r="E417" s="2">
        <v>150</v>
      </c>
      <c r="F417" s="3">
        <v>0.08</v>
      </c>
      <c r="G417" s="2">
        <f t="shared" si="6"/>
        <v>162</v>
      </c>
    </row>
    <row r="418" spans="1:7" hidden="1" x14ac:dyDescent="0.25">
      <c r="A418" s="1">
        <v>43302</v>
      </c>
      <c r="B418" t="s">
        <v>13</v>
      </c>
      <c r="C418" t="s">
        <v>11</v>
      </c>
      <c r="D418">
        <v>20</v>
      </c>
      <c r="E418" s="2">
        <v>150</v>
      </c>
      <c r="F418" s="3">
        <v>0.09</v>
      </c>
      <c r="G418" s="2">
        <f t="shared" si="6"/>
        <v>163.5</v>
      </c>
    </row>
    <row r="419" spans="1:7" hidden="1" x14ac:dyDescent="0.25">
      <c r="A419" s="1">
        <v>43302</v>
      </c>
      <c r="B419" t="s">
        <v>13</v>
      </c>
      <c r="C419" t="s">
        <v>11</v>
      </c>
      <c r="D419">
        <v>22</v>
      </c>
      <c r="E419" s="2">
        <v>150</v>
      </c>
      <c r="F419" s="3">
        <v>0.02</v>
      </c>
      <c r="G419" s="2">
        <f t="shared" si="6"/>
        <v>153</v>
      </c>
    </row>
    <row r="420" spans="1:7" hidden="1" x14ac:dyDescent="0.25">
      <c r="A420" s="1">
        <v>43302</v>
      </c>
      <c r="B420" t="s">
        <v>13</v>
      </c>
      <c r="C420" t="s">
        <v>11</v>
      </c>
      <c r="D420">
        <v>23</v>
      </c>
      <c r="E420" s="2">
        <v>150</v>
      </c>
      <c r="F420" s="3">
        <v>0.11</v>
      </c>
      <c r="G420" s="2">
        <f t="shared" si="6"/>
        <v>166.50000000000003</v>
      </c>
    </row>
    <row r="421" spans="1:7" hidden="1" x14ac:dyDescent="0.25">
      <c r="A421" s="1">
        <v>43302</v>
      </c>
      <c r="B421" t="s">
        <v>13</v>
      </c>
      <c r="C421" t="s">
        <v>15</v>
      </c>
      <c r="D421">
        <v>4</v>
      </c>
      <c r="E421" s="2">
        <v>150</v>
      </c>
      <c r="F421" s="3">
        <v>0.1</v>
      </c>
      <c r="G421" s="2">
        <f t="shared" si="6"/>
        <v>165</v>
      </c>
    </row>
    <row r="422" spans="1:7" hidden="1" x14ac:dyDescent="0.25">
      <c r="A422" s="1">
        <v>43302</v>
      </c>
      <c r="B422" t="s">
        <v>13</v>
      </c>
      <c r="C422" t="s">
        <v>15</v>
      </c>
      <c r="D422">
        <v>5</v>
      </c>
      <c r="E422" s="2">
        <v>150</v>
      </c>
      <c r="F422" s="3">
        <v>0.11</v>
      </c>
      <c r="G422" s="2">
        <f t="shared" si="6"/>
        <v>166.50000000000003</v>
      </c>
    </row>
    <row r="423" spans="1:7" hidden="1" x14ac:dyDescent="0.25">
      <c r="A423" s="1">
        <v>43302</v>
      </c>
      <c r="B423" t="s">
        <v>8</v>
      </c>
      <c r="C423" t="s">
        <v>11</v>
      </c>
      <c r="D423">
        <v>7</v>
      </c>
      <c r="E423" s="2">
        <v>40</v>
      </c>
      <c r="F423" s="3">
        <v>0.01</v>
      </c>
      <c r="G423" s="2">
        <f t="shared" si="6"/>
        <v>40.4</v>
      </c>
    </row>
    <row r="424" spans="1:7" hidden="1" x14ac:dyDescent="0.25">
      <c r="A424" s="1">
        <v>43302</v>
      </c>
      <c r="B424" t="s">
        <v>8</v>
      </c>
      <c r="C424" t="s">
        <v>11</v>
      </c>
      <c r="D424">
        <v>18</v>
      </c>
      <c r="E424" s="2">
        <v>40</v>
      </c>
      <c r="F424" s="3">
        <v>0.08</v>
      </c>
      <c r="G424" s="2">
        <f t="shared" si="6"/>
        <v>43.2</v>
      </c>
    </row>
    <row r="425" spans="1:7" hidden="1" x14ac:dyDescent="0.25">
      <c r="A425" s="1">
        <v>43302</v>
      </c>
      <c r="B425" t="s">
        <v>8</v>
      </c>
      <c r="C425" t="s">
        <v>7</v>
      </c>
      <c r="D425">
        <v>4</v>
      </c>
      <c r="E425" s="2">
        <v>40</v>
      </c>
      <c r="F425" s="3">
        <v>0.06</v>
      </c>
      <c r="G425" s="2">
        <f t="shared" si="6"/>
        <v>42.400000000000006</v>
      </c>
    </row>
    <row r="426" spans="1:7" hidden="1" x14ac:dyDescent="0.25">
      <c r="A426" s="1">
        <v>43302</v>
      </c>
      <c r="B426" t="s">
        <v>8</v>
      </c>
      <c r="C426" t="s">
        <v>7</v>
      </c>
      <c r="D426">
        <v>12</v>
      </c>
      <c r="E426" s="2">
        <v>40</v>
      </c>
      <c r="F426" s="3">
        <v>0.02</v>
      </c>
      <c r="G426" s="2">
        <f t="shared" si="6"/>
        <v>40.799999999999997</v>
      </c>
    </row>
    <row r="427" spans="1:7" hidden="1" x14ac:dyDescent="0.25">
      <c r="A427" s="1">
        <v>43302</v>
      </c>
      <c r="B427" t="s">
        <v>8</v>
      </c>
      <c r="C427" t="s">
        <v>7</v>
      </c>
      <c r="D427">
        <v>20</v>
      </c>
      <c r="E427" s="2">
        <v>40</v>
      </c>
      <c r="F427" s="3">
        <v>0.01</v>
      </c>
      <c r="G427" s="2">
        <f t="shared" si="6"/>
        <v>40.4</v>
      </c>
    </row>
    <row r="428" spans="1:7" hidden="1" x14ac:dyDescent="0.25">
      <c r="A428" s="1">
        <v>43302</v>
      </c>
      <c r="B428" t="s">
        <v>8</v>
      </c>
      <c r="C428" t="s">
        <v>15</v>
      </c>
      <c r="D428">
        <v>2</v>
      </c>
      <c r="E428" s="2">
        <v>40</v>
      </c>
      <c r="F428" s="3">
        <v>0.12</v>
      </c>
      <c r="G428" s="2">
        <f t="shared" si="6"/>
        <v>44.800000000000004</v>
      </c>
    </row>
    <row r="429" spans="1:7" hidden="1" x14ac:dyDescent="0.25">
      <c r="A429" s="1">
        <v>43302</v>
      </c>
      <c r="B429" t="s">
        <v>8</v>
      </c>
      <c r="C429" t="s">
        <v>15</v>
      </c>
      <c r="D429">
        <v>7</v>
      </c>
      <c r="E429" s="2">
        <v>40</v>
      </c>
      <c r="F429" s="3">
        <v>0.1</v>
      </c>
      <c r="G429" s="2">
        <f t="shared" si="6"/>
        <v>44</v>
      </c>
    </row>
    <row r="430" spans="1:7" hidden="1" x14ac:dyDescent="0.25">
      <c r="A430" s="1">
        <v>43302</v>
      </c>
      <c r="B430" t="s">
        <v>8</v>
      </c>
      <c r="C430" t="s">
        <v>15</v>
      </c>
      <c r="D430">
        <v>9</v>
      </c>
      <c r="E430" s="2">
        <v>40</v>
      </c>
      <c r="F430" s="3">
        <v>0.01</v>
      </c>
      <c r="G430" s="2">
        <f t="shared" si="6"/>
        <v>40.4</v>
      </c>
    </row>
    <row r="431" spans="1:7" hidden="1" x14ac:dyDescent="0.25">
      <c r="A431" s="1">
        <v>43302</v>
      </c>
      <c r="B431" t="s">
        <v>8</v>
      </c>
      <c r="C431" t="s">
        <v>15</v>
      </c>
      <c r="D431">
        <v>11</v>
      </c>
      <c r="E431" s="2">
        <v>40</v>
      </c>
      <c r="F431" s="3">
        <v>0.04</v>
      </c>
      <c r="G431" s="2">
        <f t="shared" si="6"/>
        <v>41.6</v>
      </c>
    </row>
    <row r="432" spans="1:7" hidden="1" x14ac:dyDescent="0.25">
      <c r="A432" s="1">
        <v>43302</v>
      </c>
      <c r="B432" t="s">
        <v>8</v>
      </c>
      <c r="C432" t="s">
        <v>15</v>
      </c>
      <c r="D432">
        <v>18</v>
      </c>
      <c r="E432" s="2">
        <v>40</v>
      </c>
      <c r="F432" s="3">
        <v>0.11</v>
      </c>
      <c r="G432" s="2">
        <f t="shared" si="6"/>
        <v>44.400000000000006</v>
      </c>
    </row>
    <row r="433" spans="1:7" hidden="1" x14ac:dyDescent="0.25">
      <c r="A433" s="1">
        <v>43302</v>
      </c>
      <c r="B433" t="s">
        <v>8</v>
      </c>
      <c r="C433" t="s">
        <v>14</v>
      </c>
      <c r="D433">
        <v>16</v>
      </c>
      <c r="E433" s="2">
        <v>40</v>
      </c>
      <c r="F433" s="3">
        <v>0.09</v>
      </c>
      <c r="G433" s="2">
        <f t="shared" si="6"/>
        <v>43.6</v>
      </c>
    </row>
    <row r="434" spans="1:7" hidden="1" x14ac:dyDescent="0.25">
      <c r="A434" s="1">
        <v>43302</v>
      </c>
      <c r="B434" t="s">
        <v>8</v>
      </c>
      <c r="C434" t="s">
        <v>14</v>
      </c>
      <c r="D434">
        <v>20</v>
      </c>
      <c r="E434" s="2">
        <v>40</v>
      </c>
      <c r="F434" s="3">
        <v>0.1</v>
      </c>
      <c r="G434" s="2">
        <f t="shared" si="6"/>
        <v>44</v>
      </c>
    </row>
    <row r="435" spans="1:7" hidden="1" x14ac:dyDescent="0.25">
      <c r="A435" s="1">
        <v>43301</v>
      </c>
      <c r="B435" t="s">
        <v>12</v>
      </c>
      <c r="C435" t="s">
        <v>15</v>
      </c>
      <c r="D435">
        <v>20</v>
      </c>
      <c r="E435" s="2">
        <v>16</v>
      </c>
      <c r="F435" s="3">
        <v>0.11</v>
      </c>
      <c r="G435" s="2">
        <f t="shared" si="6"/>
        <v>17.760000000000002</v>
      </c>
    </row>
    <row r="436" spans="1:7" hidden="1" x14ac:dyDescent="0.25">
      <c r="A436" s="1">
        <v>43301</v>
      </c>
      <c r="B436" t="s">
        <v>10</v>
      </c>
      <c r="C436" t="s">
        <v>9</v>
      </c>
      <c r="D436">
        <v>3</v>
      </c>
      <c r="E436" s="2">
        <v>230</v>
      </c>
      <c r="F436" s="3">
        <v>0.01</v>
      </c>
      <c r="G436" s="2">
        <f t="shared" si="6"/>
        <v>232.3</v>
      </c>
    </row>
    <row r="437" spans="1:7" hidden="1" x14ac:dyDescent="0.25">
      <c r="A437" s="1">
        <v>43301</v>
      </c>
      <c r="B437" t="s">
        <v>10</v>
      </c>
      <c r="C437" t="s">
        <v>9</v>
      </c>
      <c r="D437">
        <v>19</v>
      </c>
      <c r="E437" s="2">
        <v>230</v>
      </c>
      <c r="F437" s="3">
        <v>0.06</v>
      </c>
      <c r="G437" s="2">
        <f t="shared" si="6"/>
        <v>243.8</v>
      </c>
    </row>
    <row r="438" spans="1:7" hidden="1" x14ac:dyDescent="0.25">
      <c r="A438" s="1">
        <v>43301</v>
      </c>
      <c r="B438" t="s">
        <v>10</v>
      </c>
      <c r="C438" t="s">
        <v>7</v>
      </c>
      <c r="D438">
        <v>2</v>
      </c>
      <c r="E438" s="2">
        <v>230</v>
      </c>
      <c r="F438" s="3">
        <v>0.09</v>
      </c>
      <c r="G438" s="2">
        <f t="shared" si="6"/>
        <v>250.70000000000002</v>
      </c>
    </row>
    <row r="439" spans="1:7" hidden="1" x14ac:dyDescent="0.25">
      <c r="A439" s="1">
        <v>43301</v>
      </c>
      <c r="B439" t="s">
        <v>10</v>
      </c>
      <c r="C439" t="s">
        <v>7</v>
      </c>
      <c r="D439">
        <v>15</v>
      </c>
      <c r="E439" s="2">
        <v>230</v>
      </c>
      <c r="F439" s="3">
        <v>0.04</v>
      </c>
      <c r="G439" s="2">
        <f t="shared" si="6"/>
        <v>239.20000000000002</v>
      </c>
    </row>
    <row r="440" spans="1:7" hidden="1" x14ac:dyDescent="0.25">
      <c r="A440" s="1">
        <v>43301</v>
      </c>
      <c r="B440" t="s">
        <v>10</v>
      </c>
      <c r="C440" t="s">
        <v>15</v>
      </c>
      <c r="D440">
        <v>3</v>
      </c>
      <c r="E440" s="2">
        <v>230</v>
      </c>
      <c r="F440" s="3">
        <v>0.06</v>
      </c>
      <c r="G440" s="2">
        <f t="shared" si="6"/>
        <v>243.8</v>
      </c>
    </row>
    <row r="441" spans="1:7" hidden="1" x14ac:dyDescent="0.25">
      <c r="A441" s="1">
        <v>43301</v>
      </c>
      <c r="B441" t="s">
        <v>10</v>
      </c>
      <c r="C441" t="s">
        <v>15</v>
      </c>
      <c r="D441">
        <v>8</v>
      </c>
      <c r="E441" s="2">
        <v>230</v>
      </c>
      <c r="F441" s="3">
        <v>0.03</v>
      </c>
      <c r="G441" s="2">
        <f t="shared" si="6"/>
        <v>236.9</v>
      </c>
    </row>
    <row r="442" spans="1:7" hidden="1" x14ac:dyDescent="0.25">
      <c r="A442" s="1">
        <v>43301</v>
      </c>
      <c r="B442" t="s">
        <v>10</v>
      </c>
      <c r="C442" t="s">
        <v>15</v>
      </c>
      <c r="D442">
        <v>9</v>
      </c>
      <c r="E442" s="2">
        <v>230</v>
      </c>
      <c r="F442" s="3">
        <v>7.0000000000000007E-2</v>
      </c>
      <c r="G442" s="2">
        <f t="shared" si="6"/>
        <v>246.10000000000002</v>
      </c>
    </row>
    <row r="443" spans="1:7" hidden="1" x14ac:dyDescent="0.25">
      <c r="A443" s="1">
        <v>43301</v>
      </c>
      <c r="B443" t="s">
        <v>10</v>
      </c>
      <c r="C443" t="s">
        <v>15</v>
      </c>
      <c r="D443">
        <v>11</v>
      </c>
      <c r="E443" s="2">
        <v>230</v>
      </c>
      <c r="F443" s="3">
        <v>0.02</v>
      </c>
      <c r="G443" s="2">
        <f t="shared" si="6"/>
        <v>234.6</v>
      </c>
    </row>
    <row r="444" spans="1:7" hidden="1" x14ac:dyDescent="0.25">
      <c r="A444" s="1">
        <v>43301</v>
      </c>
      <c r="B444" t="s">
        <v>10</v>
      </c>
      <c r="C444" t="s">
        <v>14</v>
      </c>
      <c r="D444">
        <v>3</v>
      </c>
      <c r="E444" s="2">
        <v>230</v>
      </c>
      <c r="F444" s="3">
        <v>0.1</v>
      </c>
      <c r="G444" s="2">
        <f t="shared" si="6"/>
        <v>253.00000000000003</v>
      </c>
    </row>
    <row r="445" spans="1:7" x14ac:dyDescent="0.25">
      <c r="A445" s="1">
        <v>43301</v>
      </c>
      <c r="B445" t="s">
        <v>6</v>
      </c>
      <c r="C445" t="s">
        <v>9</v>
      </c>
      <c r="D445">
        <v>2</v>
      </c>
      <c r="E445" s="2">
        <v>80</v>
      </c>
      <c r="F445" s="3">
        <v>0.08</v>
      </c>
      <c r="G445" s="2">
        <f t="shared" si="6"/>
        <v>86.4</v>
      </c>
    </row>
    <row r="446" spans="1:7" x14ac:dyDescent="0.25">
      <c r="A446" s="1">
        <v>43301</v>
      </c>
      <c r="B446" t="s">
        <v>6</v>
      </c>
      <c r="C446" t="s">
        <v>9</v>
      </c>
      <c r="D446">
        <v>8</v>
      </c>
      <c r="E446" s="2">
        <v>80</v>
      </c>
      <c r="F446" s="3">
        <v>0.06</v>
      </c>
      <c r="G446" s="2">
        <f t="shared" si="6"/>
        <v>84.800000000000011</v>
      </c>
    </row>
    <row r="447" spans="1:7" x14ac:dyDescent="0.25">
      <c r="A447" s="1">
        <v>43301</v>
      </c>
      <c r="B447" t="s">
        <v>6</v>
      </c>
      <c r="C447" t="s">
        <v>9</v>
      </c>
      <c r="D447">
        <v>11</v>
      </c>
      <c r="E447" s="2">
        <v>80</v>
      </c>
      <c r="F447" s="3">
        <v>0.01</v>
      </c>
      <c r="G447" s="2">
        <f t="shared" si="6"/>
        <v>80.8</v>
      </c>
    </row>
    <row r="448" spans="1:7" x14ac:dyDescent="0.25">
      <c r="A448" s="1">
        <v>43301</v>
      </c>
      <c r="B448" t="s">
        <v>6</v>
      </c>
      <c r="C448" t="s">
        <v>11</v>
      </c>
      <c r="D448">
        <v>16</v>
      </c>
      <c r="E448" s="2">
        <v>80</v>
      </c>
      <c r="F448" s="3">
        <v>0.04</v>
      </c>
      <c r="G448" s="2">
        <f t="shared" si="6"/>
        <v>83.2</v>
      </c>
    </row>
    <row r="449" spans="1:7" x14ac:dyDescent="0.25">
      <c r="A449" s="1">
        <v>43301</v>
      </c>
      <c r="B449" t="s">
        <v>6</v>
      </c>
      <c r="C449" t="s">
        <v>7</v>
      </c>
      <c r="D449">
        <v>16</v>
      </c>
      <c r="E449" s="2">
        <v>80</v>
      </c>
      <c r="F449" s="3">
        <v>0.02</v>
      </c>
      <c r="G449" s="2">
        <f t="shared" si="6"/>
        <v>81.599999999999994</v>
      </c>
    </row>
    <row r="450" spans="1:7" hidden="1" x14ac:dyDescent="0.25">
      <c r="A450" s="1">
        <v>43301</v>
      </c>
      <c r="B450" t="s">
        <v>13</v>
      </c>
      <c r="C450" t="s">
        <v>9</v>
      </c>
      <c r="D450">
        <v>4</v>
      </c>
      <c r="E450" s="2">
        <v>150</v>
      </c>
      <c r="F450" s="3">
        <v>0.12</v>
      </c>
      <c r="G450" s="2">
        <f t="shared" ref="G450:G513" si="7">E450 * (1 + F450)</f>
        <v>168.00000000000003</v>
      </c>
    </row>
    <row r="451" spans="1:7" hidden="1" x14ac:dyDescent="0.25">
      <c r="A451" s="1">
        <v>43301</v>
      </c>
      <c r="B451" t="s">
        <v>13</v>
      </c>
      <c r="C451" t="s">
        <v>9</v>
      </c>
      <c r="D451">
        <v>6</v>
      </c>
      <c r="E451" s="2">
        <v>150</v>
      </c>
      <c r="F451" s="3">
        <v>0.03</v>
      </c>
      <c r="G451" s="2">
        <f t="shared" si="7"/>
        <v>154.5</v>
      </c>
    </row>
    <row r="452" spans="1:7" hidden="1" x14ac:dyDescent="0.25">
      <c r="A452" s="1">
        <v>43301</v>
      </c>
      <c r="B452" t="s">
        <v>13</v>
      </c>
      <c r="C452" t="s">
        <v>9</v>
      </c>
      <c r="D452">
        <v>20</v>
      </c>
      <c r="E452" s="2">
        <v>150</v>
      </c>
      <c r="F452" s="3">
        <v>0.1</v>
      </c>
      <c r="G452" s="2">
        <f t="shared" si="7"/>
        <v>165</v>
      </c>
    </row>
    <row r="453" spans="1:7" hidden="1" x14ac:dyDescent="0.25">
      <c r="A453" s="1">
        <v>43301</v>
      </c>
      <c r="B453" t="s">
        <v>13</v>
      </c>
      <c r="C453" t="s">
        <v>11</v>
      </c>
      <c r="D453">
        <v>16</v>
      </c>
      <c r="E453" s="2">
        <v>150</v>
      </c>
      <c r="F453" s="3">
        <v>0.08</v>
      </c>
      <c r="G453" s="2">
        <f t="shared" si="7"/>
        <v>162</v>
      </c>
    </row>
    <row r="454" spans="1:7" hidden="1" x14ac:dyDescent="0.25">
      <c r="A454" s="1">
        <v>43301</v>
      </c>
      <c r="B454" t="s">
        <v>13</v>
      </c>
      <c r="C454" t="s">
        <v>11</v>
      </c>
      <c r="D454">
        <v>20</v>
      </c>
      <c r="E454" s="2">
        <v>150</v>
      </c>
      <c r="F454" s="3">
        <v>0.09</v>
      </c>
      <c r="G454" s="2">
        <f t="shared" si="7"/>
        <v>163.5</v>
      </c>
    </row>
    <row r="455" spans="1:7" hidden="1" x14ac:dyDescent="0.25">
      <c r="A455" s="1">
        <v>43301</v>
      </c>
      <c r="B455" t="s">
        <v>13</v>
      </c>
      <c r="C455" t="s">
        <v>7</v>
      </c>
      <c r="D455">
        <v>11</v>
      </c>
      <c r="E455" s="2">
        <v>150</v>
      </c>
      <c r="F455" s="3">
        <v>0.11</v>
      </c>
      <c r="G455" s="2">
        <f t="shared" si="7"/>
        <v>166.50000000000003</v>
      </c>
    </row>
    <row r="456" spans="1:7" hidden="1" x14ac:dyDescent="0.25">
      <c r="A456" s="1">
        <v>43301</v>
      </c>
      <c r="B456" t="s">
        <v>13</v>
      </c>
      <c r="C456" t="s">
        <v>7</v>
      </c>
      <c r="D456">
        <v>22</v>
      </c>
      <c r="E456" s="2">
        <v>150</v>
      </c>
      <c r="F456" s="3">
        <v>0.04</v>
      </c>
      <c r="G456" s="2">
        <f t="shared" si="7"/>
        <v>156</v>
      </c>
    </row>
    <row r="457" spans="1:7" hidden="1" x14ac:dyDescent="0.25">
      <c r="A457" s="1">
        <v>43301</v>
      </c>
      <c r="B457" t="s">
        <v>13</v>
      </c>
      <c r="C457" t="s">
        <v>15</v>
      </c>
      <c r="D457">
        <v>8</v>
      </c>
      <c r="E457" s="2">
        <v>150</v>
      </c>
      <c r="F457" s="3">
        <v>0.09</v>
      </c>
      <c r="G457" s="2">
        <f t="shared" si="7"/>
        <v>163.5</v>
      </c>
    </row>
    <row r="458" spans="1:7" hidden="1" x14ac:dyDescent="0.25">
      <c r="A458" s="1">
        <v>43301</v>
      </c>
      <c r="B458" t="s">
        <v>13</v>
      </c>
      <c r="C458" t="s">
        <v>15</v>
      </c>
      <c r="D458">
        <v>20</v>
      </c>
      <c r="E458" s="2">
        <v>150</v>
      </c>
      <c r="F458" s="3">
        <v>0.04</v>
      </c>
      <c r="G458" s="2">
        <f t="shared" si="7"/>
        <v>156</v>
      </c>
    </row>
    <row r="459" spans="1:7" hidden="1" x14ac:dyDescent="0.25">
      <c r="A459" s="1">
        <v>43301</v>
      </c>
      <c r="B459" t="s">
        <v>13</v>
      </c>
      <c r="C459" t="s">
        <v>15</v>
      </c>
      <c r="D459">
        <v>22</v>
      </c>
      <c r="E459" s="2">
        <v>150</v>
      </c>
      <c r="F459" s="3">
        <v>7.0000000000000007E-2</v>
      </c>
      <c r="G459" s="2">
        <f t="shared" si="7"/>
        <v>160.5</v>
      </c>
    </row>
    <row r="460" spans="1:7" hidden="1" x14ac:dyDescent="0.25">
      <c r="A460" s="1">
        <v>43301</v>
      </c>
      <c r="B460" t="s">
        <v>8</v>
      </c>
      <c r="C460" t="s">
        <v>7</v>
      </c>
      <c r="D460">
        <v>2</v>
      </c>
      <c r="E460" s="2">
        <v>40</v>
      </c>
      <c r="F460" s="3">
        <v>0.02</v>
      </c>
      <c r="G460" s="2">
        <f t="shared" si="7"/>
        <v>40.799999999999997</v>
      </c>
    </row>
    <row r="461" spans="1:7" hidden="1" x14ac:dyDescent="0.25">
      <c r="A461" s="1">
        <v>43301</v>
      </c>
      <c r="B461" t="s">
        <v>8</v>
      </c>
      <c r="C461" t="s">
        <v>7</v>
      </c>
      <c r="D461">
        <v>4</v>
      </c>
      <c r="E461" s="2">
        <v>40</v>
      </c>
      <c r="F461" s="3">
        <v>0.11</v>
      </c>
      <c r="G461" s="2">
        <f t="shared" si="7"/>
        <v>44.400000000000006</v>
      </c>
    </row>
    <row r="462" spans="1:7" hidden="1" x14ac:dyDescent="0.25">
      <c r="A462" s="1">
        <v>43301</v>
      </c>
      <c r="B462" t="s">
        <v>8</v>
      </c>
      <c r="C462" t="s">
        <v>7</v>
      </c>
      <c r="D462">
        <v>18</v>
      </c>
      <c r="E462" s="2">
        <v>40</v>
      </c>
      <c r="F462" s="3">
        <v>0.03</v>
      </c>
      <c r="G462" s="2">
        <f t="shared" si="7"/>
        <v>41.2</v>
      </c>
    </row>
    <row r="463" spans="1:7" hidden="1" x14ac:dyDescent="0.25">
      <c r="A463" s="1">
        <v>43301</v>
      </c>
      <c r="B463" t="s">
        <v>8</v>
      </c>
      <c r="C463" t="s">
        <v>7</v>
      </c>
      <c r="D463">
        <v>20</v>
      </c>
      <c r="E463" s="2">
        <v>40</v>
      </c>
      <c r="F463" s="3">
        <v>0.01</v>
      </c>
      <c r="G463" s="2">
        <f t="shared" si="7"/>
        <v>40.4</v>
      </c>
    </row>
    <row r="464" spans="1:7" hidden="1" x14ac:dyDescent="0.25">
      <c r="A464" s="1">
        <v>43301</v>
      </c>
      <c r="B464" t="s">
        <v>8</v>
      </c>
      <c r="C464" t="s">
        <v>15</v>
      </c>
      <c r="D464">
        <v>5</v>
      </c>
      <c r="E464" s="2">
        <v>40</v>
      </c>
      <c r="F464" s="3">
        <v>0.06</v>
      </c>
      <c r="G464" s="2">
        <f t="shared" si="7"/>
        <v>42.400000000000006</v>
      </c>
    </row>
    <row r="465" spans="1:7" hidden="1" x14ac:dyDescent="0.25">
      <c r="A465" s="1">
        <v>43301</v>
      </c>
      <c r="B465" t="s">
        <v>8</v>
      </c>
      <c r="C465" t="s">
        <v>15</v>
      </c>
      <c r="D465">
        <v>20</v>
      </c>
      <c r="E465" s="2">
        <v>40</v>
      </c>
      <c r="F465" s="3">
        <v>0.04</v>
      </c>
      <c r="G465" s="2">
        <f t="shared" si="7"/>
        <v>41.6</v>
      </c>
    </row>
    <row r="466" spans="1:7" hidden="1" x14ac:dyDescent="0.25">
      <c r="A466" s="1">
        <v>43301</v>
      </c>
      <c r="B466" t="s">
        <v>8</v>
      </c>
      <c r="C466" t="s">
        <v>15</v>
      </c>
      <c r="D466">
        <v>23</v>
      </c>
      <c r="E466" s="2">
        <v>40</v>
      </c>
      <c r="F466" s="3">
        <v>7.0000000000000007E-2</v>
      </c>
      <c r="G466" s="2">
        <f t="shared" si="7"/>
        <v>42.800000000000004</v>
      </c>
    </row>
    <row r="467" spans="1:7" hidden="1" x14ac:dyDescent="0.25">
      <c r="A467" s="1">
        <v>43301</v>
      </c>
      <c r="B467" t="s">
        <v>8</v>
      </c>
      <c r="C467" t="s">
        <v>14</v>
      </c>
      <c r="D467">
        <v>7</v>
      </c>
      <c r="E467" s="2">
        <v>40</v>
      </c>
      <c r="F467" s="3">
        <v>0.05</v>
      </c>
      <c r="G467" s="2">
        <f t="shared" si="7"/>
        <v>42</v>
      </c>
    </row>
    <row r="468" spans="1:7" hidden="1" x14ac:dyDescent="0.25">
      <c r="A468" s="1">
        <v>43301</v>
      </c>
      <c r="B468" t="s">
        <v>8</v>
      </c>
      <c r="C468" t="s">
        <v>14</v>
      </c>
      <c r="D468">
        <v>11</v>
      </c>
      <c r="E468" s="2">
        <v>40</v>
      </c>
      <c r="F468" s="3">
        <v>0.05</v>
      </c>
      <c r="G468" s="2">
        <f t="shared" si="7"/>
        <v>42</v>
      </c>
    </row>
    <row r="469" spans="1:7" hidden="1" x14ac:dyDescent="0.25">
      <c r="A469" s="1">
        <v>43300</v>
      </c>
      <c r="B469" t="s">
        <v>12</v>
      </c>
      <c r="C469" t="s">
        <v>11</v>
      </c>
      <c r="D469">
        <v>4</v>
      </c>
      <c r="E469" s="2">
        <v>16</v>
      </c>
      <c r="F469" s="3">
        <v>7.0000000000000007E-2</v>
      </c>
      <c r="G469" s="2">
        <f t="shared" si="7"/>
        <v>17.12</v>
      </c>
    </row>
    <row r="470" spans="1:7" hidden="1" x14ac:dyDescent="0.25">
      <c r="A470" s="1">
        <v>43300</v>
      </c>
      <c r="B470" t="s">
        <v>12</v>
      </c>
      <c r="C470" t="s">
        <v>15</v>
      </c>
      <c r="D470">
        <v>18</v>
      </c>
      <c r="E470" s="2">
        <v>16</v>
      </c>
      <c r="F470" s="3">
        <v>0.11</v>
      </c>
      <c r="G470" s="2">
        <f t="shared" si="7"/>
        <v>17.760000000000002</v>
      </c>
    </row>
    <row r="471" spans="1:7" hidden="1" x14ac:dyDescent="0.25">
      <c r="A471" s="1">
        <v>43300</v>
      </c>
      <c r="B471" t="s">
        <v>12</v>
      </c>
      <c r="C471" t="s">
        <v>15</v>
      </c>
      <c r="D471">
        <v>20</v>
      </c>
      <c r="E471" s="2">
        <v>16</v>
      </c>
      <c r="F471" s="3">
        <v>0.11</v>
      </c>
      <c r="G471" s="2">
        <f t="shared" si="7"/>
        <v>17.760000000000002</v>
      </c>
    </row>
    <row r="472" spans="1:7" hidden="1" x14ac:dyDescent="0.25">
      <c r="A472" s="1">
        <v>43300</v>
      </c>
      <c r="B472" t="s">
        <v>10</v>
      </c>
      <c r="C472" t="s">
        <v>9</v>
      </c>
      <c r="D472">
        <v>2</v>
      </c>
      <c r="E472" s="2">
        <v>230</v>
      </c>
      <c r="F472" s="3">
        <v>0.09</v>
      </c>
      <c r="G472" s="2">
        <f t="shared" si="7"/>
        <v>250.70000000000002</v>
      </c>
    </row>
    <row r="473" spans="1:7" hidden="1" x14ac:dyDescent="0.25">
      <c r="A473" s="1">
        <v>43300</v>
      </c>
      <c r="B473" t="s">
        <v>10</v>
      </c>
      <c r="C473" t="s">
        <v>9</v>
      </c>
      <c r="D473">
        <v>3</v>
      </c>
      <c r="E473" s="2">
        <v>230</v>
      </c>
      <c r="F473" s="3">
        <v>0.01</v>
      </c>
      <c r="G473" s="2">
        <f t="shared" si="7"/>
        <v>232.3</v>
      </c>
    </row>
    <row r="474" spans="1:7" hidden="1" x14ac:dyDescent="0.25">
      <c r="A474" s="1">
        <v>43300</v>
      </c>
      <c r="B474" t="s">
        <v>10</v>
      </c>
      <c r="C474" t="s">
        <v>9</v>
      </c>
      <c r="D474">
        <v>11</v>
      </c>
      <c r="E474" s="2">
        <v>230</v>
      </c>
      <c r="F474" s="3">
        <v>0.12</v>
      </c>
      <c r="G474" s="2">
        <f t="shared" si="7"/>
        <v>257.60000000000002</v>
      </c>
    </row>
    <row r="475" spans="1:7" hidden="1" x14ac:dyDescent="0.25">
      <c r="A475" s="1">
        <v>43300</v>
      </c>
      <c r="B475" t="s">
        <v>10</v>
      </c>
      <c r="C475" t="s">
        <v>9</v>
      </c>
      <c r="D475">
        <v>19</v>
      </c>
      <c r="E475" s="2">
        <v>230</v>
      </c>
      <c r="F475" s="3">
        <v>0.06</v>
      </c>
      <c r="G475" s="2">
        <f t="shared" si="7"/>
        <v>243.8</v>
      </c>
    </row>
    <row r="476" spans="1:7" hidden="1" x14ac:dyDescent="0.25">
      <c r="A476" s="1">
        <v>43300</v>
      </c>
      <c r="B476" t="s">
        <v>10</v>
      </c>
      <c r="C476" t="s">
        <v>11</v>
      </c>
      <c r="D476">
        <v>19</v>
      </c>
      <c r="E476" s="2">
        <v>230</v>
      </c>
      <c r="F476" s="3">
        <v>0.11</v>
      </c>
      <c r="G476" s="2">
        <f t="shared" si="7"/>
        <v>255.3</v>
      </c>
    </row>
    <row r="477" spans="1:7" hidden="1" x14ac:dyDescent="0.25">
      <c r="A477" s="1">
        <v>43300</v>
      </c>
      <c r="B477" t="s">
        <v>10</v>
      </c>
      <c r="C477" t="s">
        <v>7</v>
      </c>
      <c r="D477">
        <v>14</v>
      </c>
      <c r="E477" s="2">
        <v>230</v>
      </c>
      <c r="F477" s="3">
        <v>0.12</v>
      </c>
      <c r="G477" s="2">
        <f t="shared" si="7"/>
        <v>257.60000000000002</v>
      </c>
    </row>
    <row r="478" spans="1:7" hidden="1" x14ac:dyDescent="0.25">
      <c r="A478" s="1">
        <v>43300</v>
      </c>
      <c r="B478" t="s">
        <v>10</v>
      </c>
      <c r="C478" t="s">
        <v>7</v>
      </c>
      <c r="D478">
        <v>20</v>
      </c>
      <c r="E478" s="2">
        <v>230</v>
      </c>
      <c r="F478" s="3">
        <v>0.06</v>
      </c>
      <c r="G478" s="2">
        <f t="shared" si="7"/>
        <v>243.8</v>
      </c>
    </row>
    <row r="479" spans="1:7" hidden="1" x14ac:dyDescent="0.25">
      <c r="A479" s="1">
        <v>43300</v>
      </c>
      <c r="B479" t="s">
        <v>10</v>
      </c>
      <c r="C479" t="s">
        <v>15</v>
      </c>
      <c r="D479">
        <v>7</v>
      </c>
      <c r="E479" s="2">
        <v>230</v>
      </c>
      <c r="F479" s="3">
        <v>0.08</v>
      </c>
      <c r="G479" s="2">
        <f t="shared" si="7"/>
        <v>248.4</v>
      </c>
    </row>
    <row r="480" spans="1:7" hidden="1" x14ac:dyDescent="0.25">
      <c r="A480" s="1">
        <v>43300</v>
      </c>
      <c r="B480" t="s">
        <v>10</v>
      </c>
      <c r="C480" t="s">
        <v>15</v>
      </c>
      <c r="D480">
        <v>8</v>
      </c>
      <c r="E480" s="2">
        <v>230</v>
      </c>
      <c r="F480" s="3">
        <v>0.03</v>
      </c>
      <c r="G480" s="2">
        <f t="shared" si="7"/>
        <v>236.9</v>
      </c>
    </row>
    <row r="481" spans="1:7" hidden="1" x14ac:dyDescent="0.25">
      <c r="A481" s="1">
        <v>43300</v>
      </c>
      <c r="B481" t="s">
        <v>10</v>
      </c>
      <c r="C481" t="s">
        <v>15</v>
      </c>
      <c r="D481">
        <v>15</v>
      </c>
      <c r="E481" s="2">
        <v>230</v>
      </c>
      <c r="F481" s="3">
        <v>0.05</v>
      </c>
      <c r="G481" s="2">
        <f t="shared" si="7"/>
        <v>241.5</v>
      </c>
    </row>
    <row r="482" spans="1:7" x14ac:dyDescent="0.25">
      <c r="A482" s="1">
        <v>43300</v>
      </c>
      <c r="B482" t="s">
        <v>6</v>
      </c>
      <c r="C482" t="s">
        <v>9</v>
      </c>
      <c r="D482">
        <v>10</v>
      </c>
      <c r="E482" s="2">
        <v>80</v>
      </c>
      <c r="F482" s="3">
        <v>0.1</v>
      </c>
      <c r="G482" s="2">
        <f t="shared" si="7"/>
        <v>88</v>
      </c>
    </row>
    <row r="483" spans="1:7" x14ac:dyDescent="0.25">
      <c r="A483" s="1">
        <v>43300</v>
      </c>
      <c r="B483" t="s">
        <v>6</v>
      </c>
      <c r="C483" t="s">
        <v>9</v>
      </c>
      <c r="D483">
        <v>16</v>
      </c>
      <c r="E483" s="2">
        <v>80</v>
      </c>
      <c r="F483" s="3">
        <v>0.05</v>
      </c>
      <c r="G483" s="2">
        <f t="shared" si="7"/>
        <v>84</v>
      </c>
    </row>
    <row r="484" spans="1:7" x14ac:dyDescent="0.25">
      <c r="A484" s="1">
        <v>43300</v>
      </c>
      <c r="B484" t="s">
        <v>6</v>
      </c>
      <c r="C484" t="s">
        <v>9</v>
      </c>
      <c r="D484">
        <v>17</v>
      </c>
      <c r="E484" s="2">
        <v>80</v>
      </c>
      <c r="F484" s="3">
        <v>0.05</v>
      </c>
      <c r="G484" s="2">
        <f t="shared" si="7"/>
        <v>84</v>
      </c>
    </row>
    <row r="485" spans="1:7" x14ac:dyDescent="0.25">
      <c r="A485" s="1">
        <v>43300</v>
      </c>
      <c r="B485" t="s">
        <v>6</v>
      </c>
      <c r="C485" t="s">
        <v>11</v>
      </c>
      <c r="D485">
        <v>10</v>
      </c>
      <c r="E485" s="2">
        <v>80</v>
      </c>
      <c r="F485" s="3">
        <v>0.11</v>
      </c>
      <c r="G485" s="2">
        <f t="shared" si="7"/>
        <v>88.800000000000011</v>
      </c>
    </row>
    <row r="486" spans="1:7" x14ac:dyDescent="0.25">
      <c r="A486" s="1">
        <v>43300</v>
      </c>
      <c r="B486" t="s">
        <v>6</v>
      </c>
      <c r="C486" t="s">
        <v>11</v>
      </c>
      <c r="D486">
        <v>17</v>
      </c>
      <c r="E486" s="2">
        <v>80</v>
      </c>
      <c r="F486" s="3">
        <v>0.03</v>
      </c>
      <c r="G486" s="2">
        <f t="shared" si="7"/>
        <v>82.4</v>
      </c>
    </row>
    <row r="487" spans="1:7" x14ac:dyDescent="0.25">
      <c r="A487" s="1">
        <v>43300</v>
      </c>
      <c r="B487" t="s">
        <v>6</v>
      </c>
      <c r="C487" t="s">
        <v>15</v>
      </c>
      <c r="D487">
        <v>8</v>
      </c>
      <c r="E487" s="2">
        <v>80</v>
      </c>
      <c r="F487" s="3">
        <v>0.08</v>
      </c>
      <c r="G487" s="2">
        <f t="shared" si="7"/>
        <v>86.4</v>
      </c>
    </row>
    <row r="488" spans="1:7" x14ac:dyDescent="0.25">
      <c r="A488" s="1">
        <v>43300</v>
      </c>
      <c r="B488" t="s">
        <v>6</v>
      </c>
      <c r="C488" t="s">
        <v>15</v>
      </c>
      <c r="D488">
        <v>12</v>
      </c>
      <c r="E488" s="2">
        <v>80</v>
      </c>
      <c r="F488" s="3">
        <v>0.04</v>
      </c>
      <c r="G488" s="2">
        <f t="shared" si="7"/>
        <v>83.2</v>
      </c>
    </row>
    <row r="489" spans="1:7" x14ac:dyDescent="0.25">
      <c r="A489" s="1">
        <v>43300</v>
      </c>
      <c r="B489" t="s">
        <v>6</v>
      </c>
      <c r="C489" t="s">
        <v>14</v>
      </c>
      <c r="D489">
        <v>10</v>
      </c>
      <c r="E489" s="2">
        <v>80</v>
      </c>
      <c r="F489" s="3">
        <v>0.06</v>
      </c>
      <c r="G489" s="2">
        <f t="shared" si="7"/>
        <v>84.800000000000011</v>
      </c>
    </row>
    <row r="490" spans="1:7" x14ac:dyDescent="0.25">
      <c r="A490" s="1">
        <v>43300</v>
      </c>
      <c r="B490" t="s">
        <v>6</v>
      </c>
      <c r="C490" t="s">
        <v>14</v>
      </c>
      <c r="D490">
        <v>16</v>
      </c>
      <c r="E490" s="2">
        <v>80</v>
      </c>
      <c r="F490" s="3">
        <v>0.05</v>
      </c>
      <c r="G490" s="2">
        <f t="shared" si="7"/>
        <v>84</v>
      </c>
    </row>
    <row r="491" spans="1:7" hidden="1" x14ac:dyDescent="0.25">
      <c r="A491" s="1">
        <v>43300</v>
      </c>
      <c r="B491" t="s">
        <v>13</v>
      </c>
      <c r="C491" t="s">
        <v>9</v>
      </c>
      <c r="D491">
        <v>15</v>
      </c>
      <c r="E491" s="2">
        <v>150</v>
      </c>
      <c r="F491" s="3">
        <v>0.08</v>
      </c>
      <c r="G491" s="2">
        <f t="shared" si="7"/>
        <v>162</v>
      </c>
    </row>
    <row r="492" spans="1:7" hidden="1" x14ac:dyDescent="0.25">
      <c r="A492" s="1">
        <v>43300</v>
      </c>
      <c r="B492" t="s">
        <v>13</v>
      </c>
      <c r="C492" t="s">
        <v>9</v>
      </c>
      <c r="D492">
        <v>22</v>
      </c>
      <c r="E492" s="2">
        <v>150</v>
      </c>
      <c r="F492" s="3">
        <v>0.05</v>
      </c>
      <c r="G492" s="2">
        <f t="shared" si="7"/>
        <v>157.5</v>
      </c>
    </row>
    <row r="493" spans="1:7" hidden="1" x14ac:dyDescent="0.25">
      <c r="A493" s="1">
        <v>43300</v>
      </c>
      <c r="B493" t="s">
        <v>13</v>
      </c>
      <c r="C493" t="s">
        <v>11</v>
      </c>
      <c r="D493">
        <v>10</v>
      </c>
      <c r="E493" s="2">
        <v>150</v>
      </c>
      <c r="F493" s="3">
        <v>0.01</v>
      </c>
      <c r="G493" s="2">
        <f t="shared" si="7"/>
        <v>151.5</v>
      </c>
    </row>
    <row r="494" spans="1:7" hidden="1" x14ac:dyDescent="0.25">
      <c r="A494" s="1">
        <v>43300</v>
      </c>
      <c r="B494" t="s">
        <v>13</v>
      </c>
      <c r="C494" t="s">
        <v>11</v>
      </c>
      <c r="D494">
        <v>23</v>
      </c>
      <c r="E494" s="2">
        <v>150</v>
      </c>
      <c r="F494" s="3">
        <v>0.11</v>
      </c>
      <c r="G494" s="2">
        <f t="shared" si="7"/>
        <v>166.50000000000003</v>
      </c>
    </row>
    <row r="495" spans="1:7" hidden="1" x14ac:dyDescent="0.25">
      <c r="A495" s="1">
        <v>43300</v>
      </c>
      <c r="B495" t="s">
        <v>13</v>
      </c>
      <c r="C495" t="s">
        <v>15</v>
      </c>
      <c r="D495">
        <v>3</v>
      </c>
      <c r="E495" s="2">
        <v>150</v>
      </c>
      <c r="F495" s="3">
        <v>0.03</v>
      </c>
      <c r="G495" s="2">
        <f t="shared" si="7"/>
        <v>154.5</v>
      </c>
    </row>
    <row r="496" spans="1:7" hidden="1" x14ac:dyDescent="0.25">
      <c r="A496" s="1">
        <v>43300</v>
      </c>
      <c r="B496" t="s">
        <v>13</v>
      </c>
      <c r="C496" t="s">
        <v>15</v>
      </c>
      <c r="D496">
        <v>20</v>
      </c>
      <c r="E496" s="2">
        <v>150</v>
      </c>
      <c r="F496" s="3">
        <v>0.03</v>
      </c>
      <c r="G496" s="2">
        <f t="shared" si="7"/>
        <v>154.5</v>
      </c>
    </row>
    <row r="497" spans="1:7" hidden="1" x14ac:dyDescent="0.25">
      <c r="A497" s="1">
        <v>43300</v>
      </c>
      <c r="B497" t="s">
        <v>13</v>
      </c>
      <c r="C497" t="s">
        <v>14</v>
      </c>
      <c r="D497">
        <v>17</v>
      </c>
      <c r="E497" s="2">
        <v>150</v>
      </c>
      <c r="F497" s="3">
        <v>0.02</v>
      </c>
      <c r="G497" s="2">
        <f t="shared" si="7"/>
        <v>153</v>
      </c>
    </row>
    <row r="498" spans="1:7" hidden="1" x14ac:dyDescent="0.25">
      <c r="A498" s="1">
        <v>43300</v>
      </c>
      <c r="B498" t="s">
        <v>8</v>
      </c>
      <c r="C498" t="s">
        <v>9</v>
      </c>
      <c r="D498">
        <v>7</v>
      </c>
      <c r="E498" s="2">
        <v>40</v>
      </c>
      <c r="F498" s="3">
        <v>0.11</v>
      </c>
      <c r="G498" s="2">
        <f t="shared" si="7"/>
        <v>44.400000000000006</v>
      </c>
    </row>
    <row r="499" spans="1:7" hidden="1" x14ac:dyDescent="0.25">
      <c r="A499" s="1">
        <v>43300</v>
      </c>
      <c r="B499" t="s">
        <v>8</v>
      </c>
      <c r="C499" t="s">
        <v>9</v>
      </c>
      <c r="D499">
        <v>9</v>
      </c>
      <c r="E499" s="2">
        <v>40</v>
      </c>
      <c r="F499" s="3">
        <v>0.06</v>
      </c>
      <c r="G499" s="2">
        <f t="shared" si="7"/>
        <v>42.400000000000006</v>
      </c>
    </row>
    <row r="500" spans="1:7" hidden="1" x14ac:dyDescent="0.25">
      <c r="A500" s="1">
        <v>43300</v>
      </c>
      <c r="B500" t="s">
        <v>8</v>
      </c>
      <c r="C500" t="s">
        <v>9</v>
      </c>
      <c r="D500">
        <v>18</v>
      </c>
      <c r="E500" s="2">
        <v>40</v>
      </c>
      <c r="F500" s="3">
        <v>0.06</v>
      </c>
      <c r="G500" s="2">
        <f t="shared" si="7"/>
        <v>42.400000000000006</v>
      </c>
    </row>
    <row r="501" spans="1:7" hidden="1" x14ac:dyDescent="0.25">
      <c r="A501" s="1">
        <v>43300</v>
      </c>
      <c r="B501" t="s">
        <v>8</v>
      </c>
      <c r="C501" t="s">
        <v>9</v>
      </c>
      <c r="D501">
        <v>22</v>
      </c>
      <c r="E501" s="2">
        <v>40</v>
      </c>
      <c r="F501" s="3">
        <v>0.01</v>
      </c>
      <c r="G501" s="2">
        <f t="shared" si="7"/>
        <v>40.4</v>
      </c>
    </row>
    <row r="502" spans="1:7" hidden="1" x14ac:dyDescent="0.25">
      <c r="A502" s="1">
        <v>43300</v>
      </c>
      <c r="B502" t="s">
        <v>8</v>
      </c>
      <c r="C502" t="s">
        <v>9</v>
      </c>
      <c r="D502">
        <v>23</v>
      </c>
      <c r="E502" s="2">
        <v>40</v>
      </c>
      <c r="F502" s="3">
        <v>0.06</v>
      </c>
      <c r="G502" s="2">
        <f t="shared" si="7"/>
        <v>42.400000000000006</v>
      </c>
    </row>
    <row r="503" spans="1:7" hidden="1" x14ac:dyDescent="0.25">
      <c r="A503" s="1">
        <v>43300</v>
      </c>
      <c r="B503" t="s">
        <v>8</v>
      </c>
      <c r="C503" t="s">
        <v>11</v>
      </c>
      <c r="D503">
        <v>21</v>
      </c>
      <c r="E503" s="2">
        <v>40</v>
      </c>
      <c r="F503" s="3">
        <v>0.03</v>
      </c>
      <c r="G503" s="2">
        <f t="shared" si="7"/>
        <v>41.2</v>
      </c>
    </row>
    <row r="504" spans="1:7" hidden="1" x14ac:dyDescent="0.25">
      <c r="A504" s="1">
        <v>43300</v>
      </c>
      <c r="B504" t="s">
        <v>8</v>
      </c>
      <c r="C504" t="s">
        <v>7</v>
      </c>
      <c r="D504">
        <v>2</v>
      </c>
      <c r="E504" s="2">
        <v>40</v>
      </c>
      <c r="F504" s="3">
        <v>0.03</v>
      </c>
      <c r="G504" s="2">
        <f t="shared" si="7"/>
        <v>41.2</v>
      </c>
    </row>
    <row r="505" spans="1:7" hidden="1" x14ac:dyDescent="0.25">
      <c r="A505" s="1">
        <v>43300</v>
      </c>
      <c r="B505" t="s">
        <v>8</v>
      </c>
      <c r="C505" t="s">
        <v>7</v>
      </c>
      <c r="D505">
        <v>18</v>
      </c>
      <c r="E505" s="2">
        <v>40</v>
      </c>
      <c r="F505" s="3">
        <v>0.03</v>
      </c>
      <c r="G505" s="2">
        <f t="shared" si="7"/>
        <v>41.2</v>
      </c>
    </row>
    <row r="506" spans="1:7" hidden="1" x14ac:dyDescent="0.25">
      <c r="A506" s="1">
        <v>43300</v>
      </c>
      <c r="B506" t="s">
        <v>8</v>
      </c>
      <c r="C506" t="s">
        <v>15</v>
      </c>
      <c r="D506">
        <v>22</v>
      </c>
      <c r="E506" s="2">
        <v>40</v>
      </c>
      <c r="F506" s="3">
        <v>0.02</v>
      </c>
      <c r="G506" s="2">
        <f t="shared" si="7"/>
        <v>40.799999999999997</v>
      </c>
    </row>
    <row r="507" spans="1:7" hidden="1" x14ac:dyDescent="0.25">
      <c r="A507" s="1">
        <v>43300</v>
      </c>
      <c r="B507" t="s">
        <v>8</v>
      </c>
      <c r="C507" t="s">
        <v>15</v>
      </c>
      <c r="D507">
        <v>23</v>
      </c>
      <c r="E507" s="2">
        <v>40</v>
      </c>
      <c r="F507" s="3">
        <v>0.03</v>
      </c>
      <c r="G507" s="2">
        <f t="shared" si="7"/>
        <v>41.2</v>
      </c>
    </row>
    <row r="508" spans="1:7" hidden="1" x14ac:dyDescent="0.25">
      <c r="A508" s="1">
        <v>43300</v>
      </c>
      <c r="B508" t="s">
        <v>8</v>
      </c>
      <c r="C508" t="s">
        <v>14</v>
      </c>
      <c r="D508">
        <v>5</v>
      </c>
      <c r="E508" s="2">
        <v>40</v>
      </c>
      <c r="F508" s="3">
        <v>0.03</v>
      </c>
      <c r="G508" s="2">
        <f t="shared" si="7"/>
        <v>41.2</v>
      </c>
    </row>
    <row r="509" spans="1:7" hidden="1" x14ac:dyDescent="0.25">
      <c r="A509" s="1">
        <v>43300</v>
      </c>
      <c r="B509" t="s">
        <v>8</v>
      </c>
      <c r="C509" t="s">
        <v>14</v>
      </c>
      <c r="D509">
        <v>20</v>
      </c>
      <c r="E509" s="2">
        <v>40</v>
      </c>
      <c r="F509" s="3">
        <v>0.1</v>
      </c>
      <c r="G509" s="2">
        <f t="shared" si="7"/>
        <v>44</v>
      </c>
    </row>
    <row r="510" spans="1:7" hidden="1" x14ac:dyDescent="0.25">
      <c r="A510" s="1">
        <v>43300</v>
      </c>
      <c r="B510" t="s">
        <v>8</v>
      </c>
      <c r="C510" t="s">
        <v>14</v>
      </c>
      <c r="D510">
        <v>23</v>
      </c>
      <c r="E510" s="2">
        <v>40</v>
      </c>
      <c r="F510" s="3">
        <v>0.04</v>
      </c>
      <c r="G510" s="2">
        <f t="shared" si="7"/>
        <v>41.6</v>
      </c>
    </row>
    <row r="511" spans="1:7" hidden="1" x14ac:dyDescent="0.25">
      <c r="A511" s="1">
        <v>43299</v>
      </c>
      <c r="B511" t="s">
        <v>12</v>
      </c>
      <c r="C511" t="s">
        <v>9</v>
      </c>
      <c r="D511">
        <v>10</v>
      </c>
      <c r="E511" s="2">
        <v>16</v>
      </c>
      <c r="F511" s="3">
        <v>0.01</v>
      </c>
      <c r="G511" s="2">
        <f t="shared" si="7"/>
        <v>16.16</v>
      </c>
    </row>
    <row r="512" spans="1:7" hidden="1" x14ac:dyDescent="0.25">
      <c r="A512" s="1">
        <v>43299</v>
      </c>
      <c r="B512" t="s">
        <v>12</v>
      </c>
      <c r="C512" t="s">
        <v>9</v>
      </c>
      <c r="D512">
        <v>14</v>
      </c>
      <c r="E512" s="2">
        <v>16</v>
      </c>
      <c r="F512" s="3">
        <v>0.12</v>
      </c>
      <c r="G512" s="2">
        <f t="shared" si="7"/>
        <v>17.920000000000002</v>
      </c>
    </row>
    <row r="513" spans="1:7" hidden="1" x14ac:dyDescent="0.25">
      <c r="A513" s="1">
        <v>43299</v>
      </c>
      <c r="B513" t="s">
        <v>12</v>
      </c>
      <c r="C513" t="s">
        <v>11</v>
      </c>
      <c r="D513">
        <v>20</v>
      </c>
      <c r="E513" s="2">
        <v>16</v>
      </c>
      <c r="F513" s="3">
        <v>0.06</v>
      </c>
      <c r="G513" s="2">
        <f t="shared" si="7"/>
        <v>16.96</v>
      </c>
    </row>
    <row r="514" spans="1:7" hidden="1" x14ac:dyDescent="0.25">
      <c r="A514" s="1">
        <v>43299</v>
      </c>
      <c r="B514" t="s">
        <v>12</v>
      </c>
      <c r="C514" t="s">
        <v>11</v>
      </c>
      <c r="D514">
        <v>21</v>
      </c>
      <c r="E514" s="2">
        <v>16</v>
      </c>
      <c r="F514" s="3">
        <v>0.02</v>
      </c>
      <c r="G514" s="2">
        <f t="shared" ref="G514:G577" si="8">E514 * (1 + F514)</f>
        <v>16.32</v>
      </c>
    </row>
    <row r="515" spans="1:7" hidden="1" x14ac:dyDescent="0.25">
      <c r="A515" s="1">
        <v>43299</v>
      </c>
      <c r="B515" t="s">
        <v>12</v>
      </c>
      <c r="C515" t="s">
        <v>7</v>
      </c>
      <c r="D515">
        <v>6</v>
      </c>
      <c r="E515" s="2">
        <v>16</v>
      </c>
      <c r="F515" s="3">
        <v>0.06</v>
      </c>
      <c r="G515" s="2">
        <f t="shared" si="8"/>
        <v>16.96</v>
      </c>
    </row>
    <row r="516" spans="1:7" hidden="1" x14ac:dyDescent="0.25">
      <c r="A516" s="1">
        <v>43299</v>
      </c>
      <c r="B516" t="s">
        <v>12</v>
      </c>
      <c r="C516" t="s">
        <v>7</v>
      </c>
      <c r="D516">
        <v>17</v>
      </c>
      <c r="E516" s="2">
        <v>16</v>
      </c>
      <c r="F516" s="3">
        <v>0.05</v>
      </c>
      <c r="G516" s="2">
        <f t="shared" si="8"/>
        <v>16.8</v>
      </c>
    </row>
    <row r="517" spans="1:7" hidden="1" x14ac:dyDescent="0.25">
      <c r="A517" s="1">
        <v>43299</v>
      </c>
      <c r="B517" t="s">
        <v>12</v>
      </c>
      <c r="C517" t="s">
        <v>15</v>
      </c>
      <c r="D517">
        <v>7</v>
      </c>
      <c r="E517" s="2">
        <v>16</v>
      </c>
      <c r="F517" s="3">
        <v>0.02</v>
      </c>
      <c r="G517" s="2">
        <f t="shared" si="8"/>
        <v>16.32</v>
      </c>
    </row>
    <row r="518" spans="1:7" hidden="1" x14ac:dyDescent="0.25">
      <c r="A518" s="1">
        <v>43299</v>
      </c>
      <c r="B518" t="s">
        <v>12</v>
      </c>
      <c r="C518" t="s">
        <v>15</v>
      </c>
      <c r="D518">
        <v>18</v>
      </c>
      <c r="E518" s="2">
        <v>16</v>
      </c>
      <c r="F518" s="3">
        <v>0.11</v>
      </c>
      <c r="G518" s="2">
        <f t="shared" si="8"/>
        <v>17.760000000000002</v>
      </c>
    </row>
    <row r="519" spans="1:7" hidden="1" x14ac:dyDescent="0.25">
      <c r="A519" s="1">
        <v>43299</v>
      </c>
      <c r="B519" t="s">
        <v>12</v>
      </c>
      <c r="C519" t="s">
        <v>14</v>
      </c>
      <c r="D519">
        <v>19</v>
      </c>
      <c r="E519" s="2">
        <v>16</v>
      </c>
      <c r="F519" s="3">
        <v>0.02</v>
      </c>
      <c r="G519" s="2">
        <f t="shared" si="8"/>
        <v>16.32</v>
      </c>
    </row>
    <row r="520" spans="1:7" hidden="1" x14ac:dyDescent="0.25">
      <c r="A520" s="1">
        <v>43299</v>
      </c>
      <c r="B520" t="s">
        <v>10</v>
      </c>
      <c r="C520" t="s">
        <v>9</v>
      </c>
      <c r="D520">
        <v>2</v>
      </c>
      <c r="E520" s="2">
        <v>230</v>
      </c>
      <c r="F520" s="3">
        <v>0.08</v>
      </c>
      <c r="G520" s="2">
        <f t="shared" si="8"/>
        <v>248.4</v>
      </c>
    </row>
    <row r="521" spans="1:7" hidden="1" x14ac:dyDescent="0.25">
      <c r="A521" s="1">
        <v>43299</v>
      </c>
      <c r="B521" t="s">
        <v>10</v>
      </c>
      <c r="C521" t="s">
        <v>9</v>
      </c>
      <c r="D521">
        <v>8</v>
      </c>
      <c r="E521" s="2">
        <v>230</v>
      </c>
      <c r="F521" s="3">
        <v>0.05</v>
      </c>
      <c r="G521" s="2">
        <f t="shared" si="8"/>
        <v>241.5</v>
      </c>
    </row>
    <row r="522" spans="1:7" hidden="1" x14ac:dyDescent="0.25">
      <c r="A522" s="1">
        <v>43299</v>
      </c>
      <c r="B522" t="s">
        <v>10</v>
      </c>
      <c r="C522" t="s">
        <v>11</v>
      </c>
      <c r="D522">
        <v>7</v>
      </c>
      <c r="E522" s="2">
        <v>230</v>
      </c>
      <c r="F522" s="3">
        <v>0.08</v>
      </c>
      <c r="G522" s="2">
        <f t="shared" si="8"/>
        <v>248.4</v>
      </c>
    </row>
    <row r="523" spans="1:7" hidden="1" x14ac:dyDescent="0.25">
      <c r="A523" s="1">
        <v>43299</v>
      </c>
      <c r="B523" t="s">
        <v>10</v>
      </c>
      <c r="C523" t="s">
        <v>11</v>
      </c>
      <c r="D523">
        <v>14</v>
      </c>
      <c r="E523" s="2">
        <v>230</v>
      </c>
      <c r="F523" s="3">
        <v>0.05</v>
      </c>
      <c r="G523" s="2">
        <f t="shared" si="8"/>
        <v>241.5</v>
      </c>
    </row>
    <row r="524" spans="1:7" hidden="1" x14ac:dyDescent="0.25">
      <c r="A524" s="1">
        <v>43299</v>
      </c>
      <c r="B524" t="s">
        <v>10</v>
      </c>
      <c r="C524" t="s">
        <v>7</v>
      </c>
      <c r="D524">
        <v>12</v>
      </c>
      <c r="E524" s="2">
        <v>230</v>
      </c>
      <c r="F524" s="3">
        <v>0.06</v>
      </c>
      <c r="G524" s="2">
        <f t="shared" si="8"/>
        <v>243.8</v>
      </c>
    </row>
    <row r="525" spans="1:7" hidden="1" x14ac:dyDescent="0.25">
      <c r="A525" s="1">
        <v>43299</v>
      </c>
      <c r="B525" t="s">
        <v>10</v>
      </c>
      <c r="C525" t="s">
        <v>14</v>
      </c>
      <c r="D525">
        <v>7</v>
      </c>
      <c r="E525" s="2">
        <v>230</v>
      </c>
      <c r="F525" s="3">
        <v>0.05</v>
      </c>
      <c r="G525" s="2">
        <f t="shared" si="8"/>
        <v>241.5</v>
      </c>
    </row>
    <row r="526" spans="1:7" x14ac:dyDescent="0.25">
      <c r="A526" s="1">
        <v>43299</v>
      </c>
      <c r="B526" t="s">
        <v>6</v>
      </c>
      <c r="C526" t="s">
        <v>9</v>
      </c>
      <c r="D526">
        <v>16</v>
      </c>
      <c r="E526" s="2">
        <v>80</v>
      </c>
      <c r="F526" s="3">
        <v>0.05</v>
      </c>
      <c r="G526" s="2">
        <f t="shared" si="8"/>
        <v>84</v>
      </c>
    </row>
    <row r="527" spans="1:7" x14ac:dyDescent="0.25">
      <c r="A527" s="1">
        <v>43299</v>
      </c>
      <c r="B527" t="s">
        <v>6</v>
      </c>
      <c r="C527" t="s">
        <v>9</v>
      </c>
      <c r="D527">
        <v>21</v>
      </c>
      <c r="E527" s="2">
        <v>80</v>
      </c>
      <c r="F527" s="3">
        <v>0.05</v>
      </c>
      <c r="G527" s="2">
        <f t="shared" si="8"/>
        <v>84</v>
      </c>
    </row>
    <row r="528" spans="1:7" x14ac:dyDescent="0.25">
      <c r="A528" s="1">
        <v>43299</v>
      </c>
      <c r="B528" t="s">
        <v>6</v>
      </c>
      <c r="C528" t="s">
        <v>9</v>
      </c>
      <c r="D528">
        <v>22</v>
      </c>
      <c r="E528" s="2">
        <v>80</v>
      </c>
      <c r="F528" s="3">
        <v>0.03</v>
      </c>
      <c r="G528" s="2">
        <f t="shared" si="8"/>
        <v>82.4</v>
      </c>
    </row>
    <row r="529" spans="1:7" x14ac:dyDescent="0.25">
      <c r="A529" s="1">
        <v>43299</v>
      </c>
      <c r="B529" t="s">
        <v>6</v>
      </c>
      <c r="C529" t="s">
        <v>11</v>
      </c>
      <c r="D529">
        <v>2</v>
      </c>
      <c r="E529" s="2">
        <v>80</v>
      </c>
      <c r="F529" s="3">
        <v>0.04</v>
      </c>
      <c r="G529" s="2">
        <f t="shared" si="8"/>
        <v>83.2</v>
      </c>
    </row>
    <row r="530" spans="1:7" x14ac:dyDescent="0.25">
      <c r="A530" s="1">
        <v>43299</v>
      </c>
      <c r="B530" t="s">
        <v>6</v>
      </c>
      <c r="C530" t="s">
        <v>7</v>
      </c>
      <c r="D530">
        <v>6</v>
      </c>
      <c r="E530" s="2">
        <v>80</v>
      </c>
      <c r="F530" s="3">
        <v>0.09</v>
      </c>
      <c r="G530" s="2">
        <f t="shared" si="8"/>
        <v>87.2</v>
      </c>
    </row>
    <row r="531" spans="1:7" x14ac:dyDescent="0.25">
      <c r="A531" s="1">
        <v>43299</v>
      </c>
      <c r="B531" t="s">
        <v>6</v>
      </c>
      <c r="C531" t="s">
        <v>7</v>
      </c>
      <c r="D531">
        <v>8</v>
      </c>
      <c r="E531" s="2">
        <v>80</v>
      </c>
      <c r="F531" s="3">
        <v>0.02</v>
      </c>
      <c r="G531" s="2">
        <f t="shared" si="8"/>
        <v>81.599999999999994</v>
      </c>
    </row>
    <row r="532" spans="1:7" x14ac:dyDescent="0.25">
      <c r="A532" s="1">
        <v>43299</v>
      </c>
      <c r="B532" t="s">
        <v>6</v>
      </c>
      <c r="C532" t="s">
        <v>15</v>
      </c>
      <c r="D532">
        <v>6</v>
      </c>
      <c r="E532" s="2">
        <v>80</v>
      </c>
      <c r="F532" s="3">
        <v>7.0000000000000007E-2</v>
      </c>
      <c r="G532" s="2">
        <f t="shared" si="8"/>
        <v>85.600000000000009</v>
      </c>
    </row>
    <row r="533" spans="1:7" x14ac:dyDescent="0.25">
      <c r="A533" s="1">
        <v>43299</v>
      </c>
      <c r="B533" t="s">
        <v>6</v>
      </c>
      <c r="C533" t="s">
        <v>15</v>
      </c>
      <c r="D533">
        <v>14</v>
      </c>
      <c r="E533" s="2">
        <v>80</v>
      </c>
      <c r="F533" s="3">
        <v>0.08</v>
      </c>
      <c r="G533" s="2">
        <f t="shared" si="8"/>
        <v>86.4</v>
      </c>
    </row>
    <row r="534" spans="1:7" x14ac:dyDescent="0.25">
      <c r="A534" s="1">
        <v>43299</v>
      </c>
      <c r="B534" t="s">
        <v>6</v>
      </c>
      <c r="C534" t="s">
        <v>15</v>
      </c>
      <c r="D534">
        <v>16</v>
      </c>
      <c r="E534" s="2">
        <v>80</v>
      </c>
      <c r="F534" s="3">
        <v>0.03</v>
      </c>
      <c r="G534" s="2">
        <f t="shared" si="8"/>
        <v>82.4</v>
      </c>
    </row>
    <row r="535" spans="1:7" x14ac:dyDescent="0.25">
      <c r="A535" s="1">
        <v>43299</v>
      </c>
      <c r="B535" t="s">
        <v>6</v>
      </c>
      <c r="C535" t="s">
        <v>14</v>
      </c>
      <c r="D535">
        <v>9</v>
      </c>
      <c r="E535" s="2">
        <v>80</v>
      </c>
      <c r="F535" s="3">
        <v>0.02</v>
      </c>
      <c r="G535" s="2">
        <f t="shared" si="8"/>
        <v>81.599999999999994</v>
      </c>
    </row>
    <row r="536" spans="1:7" hidden="1" x14ac:dyDescent="0.25">
      <c r="A536" s="1">
        <v>43299</v>
      </c>
      <c r="B536" t="s">
        <v>13</v>
      </c>
      <c r="C536" t="s">
        <v>9</v>
      </c>
      <c r="D536">
        <v>3</v>
      </c>
      <c r="E536" s="2">
        <v>150</v>
      </c>
      <c r="F536" s="3">
        <v>0.01</v>
      </c>
      <c r="G536" s="2">
        <f t="shared" si="8"/>
        <v>151.5</v>
      </c>
    </row>
    <row r="537" spans="1:7" hidden="1" x14ac:dyDescent="0.25">
      <c r="A537" s="1">
        <v>43299</v>
      </c>
      <c r="B537" t="s">
        <v>13</v>
      </c>
      <c r="C537" t="s">
        <v>9</v>
      </c>
      <c r="D537">
        <v>4</v>
      </c>
      <c r="E537" s="2">
        <v>150</v>
      </c>
      <c r="F537" s="3">
        <v>0.12</v>
      </c>
      <c r="G537" s="2">
        <f t="shared" si="8"/>
        <v>168.00000000000003</v>
      </c>
    </row>
    <row r="538" spans="1:7" hidden="1" x14ac:dyDescent="0.25">
      <c r="A538" s="1">
        <v>43299</v>
      </c>
      <c r="B538" t="s">
        <v>13</v>
      </c>
      <c r="C538" t="s">
        <v>9</v>
      </c>
      <c r="D538">
        <v>6</v>
      </c>
      <c r="E538" s="2">
        <v>150</v>
      </c>
      <c r="F538" s="3">
        <v>0.03</v>
      </c>
      <c r="G538" s="2">
        <f t="shared" si="8"/>
        <v>154.5</v>
      </c>
    </row>
    <row r="539" spans="1:7" hidden="1" x14ac:dyDescent="0.25">
      <c r="A539" s="1">
        <v>43299</v>
      </c>
      <c r="B539" t="s">
        <v>13</v>
      </c>
      <c r="C539" t="s">
        <v>9</v>
      </c>
      <c r="D539">
        <v>20</v>
      </c>
      <c r="E539" s="2">
        <v>150</v>
      </c>
      <c r="F539" s="3">
        <v>0.1</v>
      </c>
      <c r="G539" s="2">
        <f t="shared" si="8"/>
        <v>165</v>
      </c>
    </row>
    <row r="540" spans="1:7" hidden="1" x14ac:dyDescent="0.25">
      <c r="A540" s="1">
        <v>43299</v>
      </c>
      <c r="B540" t="s">
        <v>13</v>
      </c>
      <c r="C540" t="s">
        <v>7</v>
      </c>
      <c r="D540">
        <v>22</v>
      </c>
      <c r="E540" s="2">
        <v>150</v>
      </c>
      <c r="F540" s="3">
        <v>0.09</v>
      </c>
      <c r="G540" s="2">
        <f t="shared" si="8"/>
        <v>163.5</v>
      </c>
    </row>
    <row r="541" spans="1:7" hidden="1" x14ac:dyDescent="0.25">
      <c r="A541" s="1">
        <v>43299</v>
      </c>
      <c r="B541" t="s">
        <v>13</v>
      </c>
      <c r="C541" t="s">
        <v>15</v>
      </c>
      <c r="D541">
        <v>13</v>
      </c>
      <c r="E541" s="2">
        <v>150</v>
      </c>
      <c r="F541" s="3">
        <v>0.05</v>
      </c>
      <c r="G541" s="2">
        <f t="shared" si="8"/>
        <v>157.5</v>
      </c>
    </row>
    <row r="542" spans="1:7" hidden="1" x14ac:dyDescent="0.25">
      <c r="A542" s="1">
        <v>43299</v>
      </c>
      <c r="B542" t="s">
        <v>8</v>
      </c>
      <c r="C542" t="s">
        <v>9</v>
      </c>
      <c r="D542">
        <v>6</v>
      </c>
      <c r="E542" s="2">
        <v>40</v>
      </c>
      <c r="F542" s="3">
        <v>7.0000000000000007E-2</v>
      </c>
      <c r="G542" s="2">
        <f t="shared" si="8"/>
        <v>42.800000000000004</v>
      </c>
    </row>
    <row r="543" spans="1:7" hidden="1" x14ac:dyDescent="0.25">
      <c r="A543" s="1">
        <v>43299</v>
      </c>
      <c r="B543" t="s">
        <v>8</v>
      </c>
      <c r="C543" t="s">
        <v>9</v>
      </c>
      <c r="D543">
        <v>7</v>
      </c>
      <c r="E543" s="2">
        <v>40</v>
      </c>
      <c r="F543" s="3">
        <v>0.11</v>
      </c>
      <c r="G543" s="2">
        <f t="shared" si="8"/>
        <v>44.400000000000006</v>
      </c>
    </row>
    <row r="544" spans="1:7" hidden="1" x14ac:dyDescent="0.25">
      <c r="A544" s="1">
        <v>43299</v>
      </c>
      <c r="B544" t="s">
        <v>8</v>
      </c>
      <c r="C544" t="s">
        <v>9</v>
      </c>
      <c r="D544">
        <v>22</v>
      </c>
      <c r="E544" s="2">
        <v>40</v>
      </c>
      <c r="F544" s="3">
        <v>0.01</v>
      </c>
      <c r="G544" s="2">
        <f t="shared" si="8"/>
        <v>40.4</v>
      </c>
    </row>
    <row r="545" spans="1:7" hidden="1" x14ac:dyDescent="0.25">
      <c r="A545" s="1">
        <v>43299</v>
      </c>
      <c r="B545" t="s">
        <v>8</v>
      </c>
      <c r="C545" t="s">
        <v>7</v>
      </c>
      <c r="D545">
        <v>2</v>
      </c>
      <c r="E545" s="2">
        <v>40</v>
      </c>
      <c r="F545" s="3">
        <v>0.02</v>
      </c>
      <c r="G545" s="2">
        <f t="shared" si="8"/>
        <v>40.799999999999997</v>
      </c>
    </row>
    <row r="546" spans="1:7" hidden="1" x14ac:dyDescent="0.25">
      <c r="A546" s="1">
        <v>43299</v>
      </c>
      <c r="B546" t="s">
        <v>8</v>
      </c>
      <c r="C546" t="s">
        <v>7</v>
      </c>
      <c r="D546">
        <v>12</v>
      </c>
      <c r="E546" s="2">
        <v>40</v>
      </c>
      <c r="F546" s="3">
        <v>0.02</v>
      </c>
      <c r="G546" s="2">
        <f t="shared" si="8"/>
        <v>40.799999999999997</v>
      </c>
    </row>
    <row r="547" spans="1:7" hidden="1" x14ac:dyDescent="0.25">
      <c r="A547" s="1">
        <v>43299</v>
      </c>
      <c r="B547" t="s">
        <v>8</v>
      </c>
      <c r="C547" t="s">
        <v>7</v>
      </c>
      <c r="D547">
        <v>13</v>
      </c>
      <c r="E547" s="2">
        <v>40</v>
      </c>
      <c r="F547" s="3">
        <v>0.02</v>
      </c>
      <c r="G547" s="2">
        <f t="shared" si="8"/>
        <v>40.799999999999997</v>
      </c>
    </row>
    <row r="548" spans="1:7" hidden="1" x14ac:dyDescent="0.25">
      <c r="A548" s="1">
        <v>43299</v>
      </c>
      <c r="B548" t="s">
        <v>8</v>
      </c>
      <c r="C548" t="s">
        <v>15</v>
      </c>
      <c r="D548">
        <v>19</v>
      </c>
      <c r="E548" s="2">
        <v>40</v>
      </c>
      <c r="F548" s="3">
        <v>0.04</v>
      </c>
      <c r="G548" s="2">
        <f t="shared" si="8"/>
        <v>41.6</v>
      </c>
    </row>
    <row r="549" spans="1:7" hidden="1" x14ac:dyDescent="0.25">
      <c r="A549" s="1">
        <v>43299</v>
      </c>
      <c r="B549" t="s">
        <v>8</v>
      </c>
      <c r="C549" t="s">
        <v>14</v>
      </c>
      <c r="D549">
        <v>7</v>
      </c>
      <c r="E549" s="2">
        <v>40</v>
      </c>
      <c r="F549" s="3">
        <v>0.12</v>
      </c>
      <c r="G549" s="2">
        <f t="shared" si="8"/>
        <v>44.800000000000004</v>
      </c>
    </row>
    <row r="550" spans="1:7" hidden="1" x14ac:dyDescent="0.25">
      <c r="A550" s="1">
        <v>43299</v>
      </c>
      <c r="B550" t="s">
        <v>8</v>
      </c>
      <c r="C550" t="s">
        <v>14</v>
      </c>
      <c r="D550">
        <v>23</v>
      </c>
      <c r="E550" s="2">
        <v>40</v>
      </c>
      <c r="F550" s="3">
        <v>0.04</v>
      </c>
      <c r="G550" s="2">
        <f t="shared" si="8"/>
        <v>41.6</v>
      </c>
    </row>
    <row r="551" spans="1:7" hidden="1" x14ac:dyDescent="0.25">
      <c r="A551" s="1">
        <v>43298</v>
      </c>
      <c r="B551" t="s">
        <v>12</v>
      </c>
      <c r="C551" t="s">
        <v>9</v>
      </c>
      <c r="D551">
        <v>5</v>
      </c>
      <c r="E551" s="2">
        <v>16</v>
      </c>
      <c r="F551" s="3">
        <v>0.09</v>
      </c>
      <c r="G551" s="2">
        <f t="shared" si="8"/>
        <v>17.440000000000001</v>
      </c>
    </row>
    <row r="552" spans="1:7" hidden="1" x14ac:dyDescent="0.25">
      <c r="A552" s="1">
        <v>43298</v>
      </c>
      <c r="B552" t="s">
        <v>12</v>
      </c>
      <c r="C552" t="s">
        <v>9</v>
      </c>
      <c r="D552">
        <v>15</v>
      </c>
      <c r="E552" s="2">
        <v>16</v>
      </c>
      <c r="F552" s="3">
        <v>0.12</v>
      </c>
      <c r="G552" s="2">
        <f t="shared" si="8"/>
        <v>17.920000000000002</v>
      </c>
    </row>
    <row r="553" spans="1:7" hidden="1" x14ac:dyDescent="0.25">
      <c r="A553" s="1">
        <v>43298</v>
      </c>
      <c r="B553" t="s">
        <v>12</v>
      </c>
      <c r="C553" t="s">
        <v>11</v>
      </c>
      <c r="D553">
        <v>21</v>
      </c>
      <c r="E553" s="2">
        <v>16</v>
      </c>
      <c r="F553" s="3">
        <v>0.02</v>
      </c>
      <c r="G553" s="2">
        <f t="shared" si="8"/>
        <v>16.32</v>
      </c>
    </row>
    <row r="554" spans="1:7" hidden="1" x14ac:dyDescent="0.25">
      <c r="A554" s="1">
        <v>43298</v>
      </c>
      <c r="B554" t="s">
        <v>12</v>
      </c>
      <c r="C554" t="s">
        <v>7</v>
      </c>
      <c r="D554">
        <v>6</v>
      </c>
      <c r="E554" s="2">
        <v>16</v>
      </c>
      <c r="F554" s="3">
        <v>0.06</v>
      </c>
      <c r="G554" s="2">
        <f t="shared" si="8"/>
        <v>16.96</v>
      </c>
    </row>
    <row r="555" spans="1:7" hidden="1" x14ac:dyDescent="0.25">
      <c r="A555" s="1">
        <v>43298</v>
      </c>
      <c r="B555" t="s">
        <v>12</v>
      </c>
      <c r="C555" t="s">
        <v>7</v>
      </c>
      <c r="D555">
        <v>11</v>
      </c>
      <c r="E555" s="2">
        <v>16</v>
      </c>
      <c r="F555" s="3">
        <v>0.12</v>
      </c>
      <c r="G555" s="2">
        <f t="shared" si="8"/>
        <v>17.920000000000002</v>
      </c>
    </row>
    <row r="556" spans="1:7" hidden="1" x14ac:dyDescent="0.25">
      <c r="A556" s="1">
        <v>43298</v>
      </c>
      <c r="B556" t="s">
        <v>12</v>
      </c>
      <c r="C556" t="s">
        <v>7</v>
      </c>
      <c r="D556">
        <v>11</v>
      </c>
      <c r="E556" s="2">
        <v>16</v>
      </c>
      <c r="F556" s="3">
        <v>0.04</v>
      </c>
      <c r="G556" s="2">
        <f t="shared" si="8"/>
        <v>16.64</v>
      </c>
    </row>
    <row r="557" spans="1:7" hidden="1" x14ac:dyDescent="0.25">
      <c r="A557" s="1">
        <v>43298</v>
      </c>
      <c r="B557" t="s">
        <v>12</v>
      </c>
      <c r="C557" t="s">
        <v>7</v>
      </c>
      <c r="D557">
        <v>17</v>
      </c>
      <c r="E557" s="2">
        <v>16</v>
      </c>
      <c r="F557" s="3">
        <v>0.05</v>
      </c>
      <c r="G557" s="2">
        <f t="shared" si="8"/>
        <v>16.8</v>
      </c>
    </row>
    <row r="558" spans="1:7" hidden="1" x14ac:dyDescent="0.25">
      <c r="A558" s="1">
        <v>43298</v>
      </c>
      <c r="B558" t="s">
        <v>12</v>
      </c>
      <c r="C558" t="s">
        <v>15</v>
      </c>
      <c r="D558">
        <v>7</v>
      </c>
      <c r="E558" s="2">
        <v>16</v>
      </c>
      <c r="F558" s="3">
        <v>0.02</v>
      </c>
      <c r="G558" s="2">
        <f t="shared" si="8"/>
        <v>16.32</v>
      </c>
    </row>
    <row r="559" spans="1:7" hidden="1" x14ac:dyDescent="0.25">
      <c r="A559" s="1">
        <v>43298</v>
      </c>
      <c r="B559" t="s">
        <v>12</v>
      </c>
      <c r="C559" t="s">
        <v>15</v>
      </c>
      <c r="D559">
        <v>12</v>
      </c>
      <c r="E559" s="2">
        <v>16</v>
      </c>
      <c r="F559" s="3">
        <v>0.11</v>
      </c>
      <c r="G559" s="2">
        <f t="shared" si="8"/>
        <v>17.760000000000002</v>
      </c>
    </row>
    <row r="560" spans="1:7" hidden="1" x14ac:dyDescent="0.25">
      <c r="A560" s="1">
        <v>43298</v>
      </c>
      <c r="B560" t="s">
        <v>12</v>
      </c>
      <c r="C560" t="s">
        <v>15</v>
      </c>
      <c r="D560">
        <v>20</v>
      </c>
      <c r="E560" s="2">
        <v>16</v>
      </c>
      <c r="F560" s="3">
        <v>0.01</v>
      </c>
      <c r="G560" s="2">
        <f t="shared" si="8"/>
        <v>16.16</v>
      </c>
    </row>
    <row r="561" spans="1:7" hidden="1" x14ac:dyDescent="0.25">
      <c r="A561" s="1">
        <v>43298</v>
      </c>
      <c r="B561" t="s">
        <v>12</v>
      </c>
      <c r="C561" t="s">
        <v>15</v>
      </c>
      <c r="D561">
        <v>22</v>
      </c>
      <c r="E561" s="2">
        <v>16</v>
      </c>
      <c r="F561" s="3">
        <v>0.01</v>
      </c>
      <c r="G561" s="2">
        <f t="shared" si="8"/>
        <v>16.16</v>
      </c>
    </row>
    <row r="562" spans="1:7" hidden="1" x14ac:dyDescent="0.25">
      <c r="A562" s="1">
        <v>43298</v>
      </c>
      <c r="B562" t="s">
        <v>12</v>
      </c>
      <c r="C562" t="s">
        <v>14</v>
      </c>
      <c r="D562">
        <v>12</v>
      </c>
      <c r="E562" s="2">
        <v>16</v>
      </c>
      <c r="F562" s="3">
        <v>0.04</v>
      </c>
      <c r="G562" s="2">
        <f t="shared" si="8"/>
        <v>16.64</v>
      </c>
    </row>
    <row r="563" spans="1:7" hidden="1" x14ac:dyDescent="0.25">
      <c r="A563" s="1">
        <v>43298</v>
      </c>
      <c r="B563" t="s">
        <v>12</v>
      </c>
      <c r="C563" t="s">
        <v>14</v>
      </c>
      <c r="D563">
        <v>13</v>
      </c>
      <c r="E563" s="2">
        <v>16</v>
      </c>
      <c r="F563" s="3">
        <v>7.0000000000000007E-2</v>
      </c>
      <c r="G563" s="2">
        <f t="shared" si="8"/>
        <v>17.12</v>
      </c>
    </row>
    <row r="564" spans="1:7" hidden="1" x14ac:dyDescent="0.25">
      <c r="A564" s="1">
        <v>43298</v>
      </c>
      <c r="B564" t="s">
        <v>12</v>
      </c>
      <c r="C564" t="s">
        <v>14</v>
      </c>
      <c r="D564">
        <v>17</v>
      </c>
      <c r="E564" s="2">
        <v>16</v>
      </c>
      <c r="F564" s="3">
        <v>0.08</v>
      </c>
      <c r="G564" s="2">
        <f t="shared" si="8"/>
        <v>17.28</v>
      </c>
    </row>
    <row r="565" spans="1:7" hidden="1" x14ac:dyDescent="0.25">
      <c r="A565" s="1">
        <v>43298</v>
      </c>
      <c r="B565" t="s">
        <v>12</v>
      </c>
      <c r="C565" t="s">
        <v>14</v>
      </c>
      <c r="D565">
        <v>19</v>
      </c>
      <c r="E565" s="2">
        <v>16</v>
      </c>
      <c r="F565" s="3">
        <v>0.02</v>
      </c>
      <c r="G565" s="2">
        <f t="shared" si="8"/>
        <v>16.32</v>
      </c>
    </row>
    <row r="566" spans="1:7" hidden="1" x14ac:dyDescent="0.25">
      <c r="A566" s="1">
        <v>43298</v>
      </c>
      <c r="B566" t="s">
        <v>10</v>
      </c>
      <c r="C566" t="s">
        <v>9</v>
      </c>
      <c r="D566">
        <v>11</v>
      </c>
      <c r="E566" s="2">
        <v>230</v>
      </c>
      <c r="F566" s="3">
        <v>0.12</v>
      </c>
      <c r="G566" s="2">
        <f t="shared" si="8"/>
        <v>257.60000000000002</v>
      </c>
    </row>
    <row r="567" spans="1:7" hidden="1" x14ac:dyDescent="0.25">
      <c r="A567" s="1">
        <v>43298</v>
      </c>
      <c r="B567" t="s">
        <v>10</v>
      </c>
      <c r="C567" t="s">
        <v>7</v>
      </c>
      <c r="D567">
        <v>12</v>
      </c>
      <c r="E567" s="2">
        <v>230</v>
      </c>
      <c r="F567" s="3">
        <v>0.03</v>
      </c>
      <c r="G567" s="2">
        <f t="shared" si="8"/>
        <v>236.9</v>
      </c>
    </row>
    <row r="568" spans="1:7" hidden="1" x14ac:dyDescent="0.25">
      <c r="A568" s="1">
        <v>43298</v>
      </c>
      <c r="B568" t="s">
        <v>10</v>
      </c>
      <c r="C568" t="s">
        <v>14</v>
      </c>
      <c r="D568">
        <v>3</v>
      </c>
      <c r="E568" s="2">
        <v>230</v>
      </c>
      <c r="F568" s="3">
        <v>0.1</v>
      </c>
      <c r="G568" s="2">
        <f t="shared" si="8"/>
        <v>253.00000000000003</v>
      </c>
    </row>
    <row r="569" spans="1:7" hidden="1" x14ac:dyDescent="0.25">
      <c r="A569" s="1">
        <v>43298</v>
      </c>
      <c r="B569" t="s">
        <v>10</v>
      </c>
      <c r="C569" t="s">
        <v>14</v>
      </c>
      <c r="D569">
        <v>7</v>
      </c>
      <c r="E569" s="2">
        <v>230</v>
      </c>
      <c r="F569" s="3">
        <v>0.05</v>
      </c>
      <c r="G569" s="2">
        <f t="shared" si="8"/>
        <v>241.5</v>
      </c>
    </row>
    <row r="570" spans="1:7" x14ac:dyDescent="0.25">
      <c r="A570" s="1">
        <v>43298</v>
      </c>
      <c r="B570" t="s">
        <v>6</v>
      </c>
      <c r="C570" t="s">
        <v>9</v>
      </c>
      <c r="D570">
        <v>2</v>
      </c>
      <c r="E570" s="2">
        <v>80</v>
      </c>
      <c r="F570" s="3">
        <v>0.08</v>
      </c>
      <c r="G570" s="2">
        <f t="shared" si="8"/>
        <v>86.4</v>
      </c>
    </row>
    <row r="571" spans="1:7" x14ac:dyDescent="0.25">
      <c r="A571" s="1">
        <v>43298</v>
      </c>
      <c r="B571" t="s">
        <v>6</v>
      </c>
      <c r="C571" t="s">
        <v>9</v>
      </c>
      <c r="D571">
        <v>4</v>
      </c>
      <c r="E571" s="2">
        <v>80</v>
      </c>
      <c r="F571" s="3">
        <v>0.11</v>
      </c>
      <c r="G571" s="2">
        <f t="shared" si="8"/>
        <v>88.800000000000011</v>
      </c>
    </row>
    <row r="572" spans="1:7" x14ac:dyDescent="0.25">
      <c r="A572" s="1">
        <v>43298</v>
      </c>
      <c r="B572" t="s">
        <v>6</v>
      </c>
      <c r="C572" t="s">
        <v>9</v>
      </c>
      <c r="D572">
        <v>8</v>
      </c>
      <c r="E572" s="2">
        <v>80</v>
      </c>
      <c r="F572" s="3">
        <v>0.06</v>
      </c>
      <c r="G572" s="2">
        <f t="shared" si="8"/>
        <v>84.800000000000011</v>
      </c>
    </row>
    <row r="573" spans="1:7" x14ac:dyDescent="0.25">
      <c r="A573" s="1">
        <v>43298</v>
      </c>
      <c r="B573" t="s">
        <v>6</v>
      </c>
      <c r="C573" t="s">
        <v>9</v>
      </c>
      <c r="D573">
        <v>21</v>
      </c>
      <c r="E573" s="2">
        <v>80</v>
      </c>
      <c r="F573" s="3">
        <v>0.05</v>
      </c>
      <c r="G573" s="2">
        <f t="shared" si="8"/>
        <v>84</v>
      </c>
    </row>
    <row r="574" spans="1:7" x14ac:dyDescent="0.25">
      <c r="A574" s="1">
        <v>43298</v>
      </c>
      <c r="B574" t="s">
        <v>6</v>
      </c>
      <c r="C574" t="s">
        <v>11</v>
      </c>
      <c r="D574">
        <v>13</v>
      </c>
      <c r="E574" s="2">
        <v>80</v>
      </c>
      <c r="F574" s="3">
        <v>0.06</v>
      </c>
      <c r="G574" s="2">
        <f t="shared" si="8"/>
        <v>84.800000000000011</v>
      </c>
    </row>
    <row r="575" spans="1:7" x14ac:dyDescent="0.25">
      <c r="A575" s="1">
        <v>43298</v>
      </c>
      <c r="B575" t="s">
        <v>6</v>
      </c>
      <c r="C575" t="s">
        <v>11</v>
      </c>
      <c r="D575">
        <v>15</v>
      </c>
      <c r="E575" s="2">
        <v>80</v>
      </c>
      <c r="F575" s="3">
        <v>0.12</v>
      </c>
      <c r="G575" s="2">
        <f t="shared" si="8"/>
        <v>89.600000000000009</v>
      </c>
    </row>
    <row r="576" spans="1:7" x14ac:dyDescent="0.25">
      <c r="A576" s="1">
        <v>43298</v>
      </c>
      <c r="B576" t="s">
        <v>6</v>
      </c>
      <c r="C576" t="s">
        <v>15</v>
      </c>
      <c r="D576">
        <v>7</v>
      </c>
      <c r="E576" s="2">
        <v>80</v>
      </c>
      <c r="F576" s="3">
        <v>0.02</v>
      </c>
      <c r="G576" s="2">
        <f t="shared" si="8"/>
        <v>81.599999999999994</v>
      </c>
    </row>
    <row r="577" spans="1:7" x14ac:dyDescent="0.25">
      <c r="A577" s="1">
        <v>43298</v>
      </c>
      <c r="B577" t="s">
        <v>6</v>
      </c>
      <c r="C577" t="s">
        <v>15</v>
      </c>
      <c r="D577">
        <v>9</v>
      </c>
      <c r="E577" s="2">
        <v>80</v>
      </c>
      <c r="F577" s="3">
        <v>0.04</v>
      </c>
      <c r="G577" s="2">
        <f t="shared" si="8"/>
        <v>83.2</v>
      </c>
    </row>
    <row r="578" spans="1:7" x14ac:dyDescent="0.25">
      <c r="A578" s="1">
        <v>43298</v>
      </c>
      <c r="B578" t="s">
        <v>6</v>
      </c>
      <c r="C578" t="s">
        <v>15</v>
      </c>
      <c r="D578">
        <v>17</v>
      </c>
      <c r="E578" s="2">
        <v>80</v>
      </c>
      <c r="F578" s="3">
        <v>7.0000000000000007E-2</v>
      </c>
      <c r="G578" s="2">
        <f t="shared" ref="G578:G641" si="9">E578 * (1 + F578)</f>
        <v>85.600000000000009</v>
      </c>
    </row>
    <row r="579" spans="1:7" x14ac:dyDescent="0.25">
      <c r="A579" s="1">
        <v>43298</v>
      </c>
      <c r="B579" t="s">
        <v>6</v>
      </c>
      <c r="C579" t="s">
        <v>15</v>
      </c>
      <c r="D579">
        <v>18</v>
      </c>
      <c r="E579" s="2">
        <v>80</v>
      </c>
      <c r="F579" s="3">
        <v>0.02</v>
      </c>
      <c r="G579" s="2">
        <f t="shared" si="9"/>
        <v>81.599999999999994</v>
      </c>
    </row>
    <row r="580" spans="1:7" x14ac:dyDescent="0.25">
      <c r="A580" s="1">
        <v>43298</v>
      </c>
      <c r="B580" t="s">
        <v>6</v>
      </c>
      <c r="C580" t="s">
        <v>14</v>
      </c>
      <c r="D580">
        <v>9</v>
      </c>
      <c r="E580" s="2">
        <v>80</v>
      </c>
      <c r="F580" s="3">
        <v>0.02</v>
      </c>
      <c r="G580" s="2">
        <f t="shared" si="9"/>
        <v>81.599999999999994</v>
      </c>
    </row>
    <row r="581" spans="1:7" x14ac:dyDescent="0.25">
      <c r="A581" s="1">
        <v>43298</v>
      </c>
      <c r="B581" t="s">
        <v>6</v>
      </c>
      <c r="C581" t="s">
        <v>14</v>
      </c>
      <c r="D581">
        <v>13</v>
      </c>
      <c r="E581" s="2">
        <v>80</v>
      </c>
      <c r="F581" s="3">
        <v>0.05</v>
      </c>
      <c r="G581" s="2">
        <f t="shared" si="9"/>
        <v>84</v>
      </c>
    </row>
    <row r="582" spans="1:7" hidden="1" x14ac:dyDescent="0.25">
      <c r="A582" s="1">
        <v>43298</v>
      </c>
      <c r="B582" t="s">
        <v>13</v>
      </c>
      <c r="C582" t="s">
        <v>9</v>
      </c>
      <c r="D582">
        <v>7</v>
      </c>
      <c r="E582" s="2">
        <v>150</v>
      </c>
      <c r="F582" s="3">
        <v>0.05</v>
      </c>
      <c r="G582" s="2">
        <f t="shared" si="9"/>
        <v>157.5</v>
      </c>
    </row>
    <row r="583" spans="1:7" hidden="1" x14ac:dyDescent="0.25">
      <c r="A583" s="1">
        <v>43298</v>
      </c>
      <c r="B583" t="s">
        <v>13</v>
      </c>
      <c r="C583" t="s">
        <v>11</v>
      </c>
      <c r="D583">
        <v>16</v>
      </c>
      <c r="E583" s="2">
        <v>150</v>
      </c>
      <c r="F583" s="3">
        <v>0.08</v>
      </c>
      <c r="G583" s="2">
        <f t="shared" si="9"/>
        <v>162</v>
      </c>
    </row>
    <row r="584" spans="1:7" hidden="1" x14ac:dyDescent="0.25">
      <c r="A584" s="1">
        <v>43298</v>
      </c>
      <c r="B584" t="s">
        <v>13</v>
      </c>
      <c r="C584" t="s">
        <v>7</v>
      </c>
      <c r="D584">
        <v>9</v>
      </c>
      <c r="E584" s="2">
        <v>150</v>
      </c>
      <c r="F584" s="3">
        <v>0.02</v>
      </c>
      <c r="G584" s="2">
        <f t="shared" si="9"/>
        <v>153</v>
      </c>
    </row>
    <row r="585" spans="1:7" hidden="1" x14ac:dyDescent="0.25">
      <c r="A585" s="1">
        <v>43298</v>
      </c>
      <c r="B585" t="s">
        <v>13</v>
      </c>
      <c r="C585" t="s">
        <v>7</v>
      </c>
      <c r="D585">
        <v>9</v>
      </c>
      <c r="E585" s="2">
        <v>150</v>
      </c>
      <c r="F585" s="3">
        <v>0.06</v>
      </c>
      <c r="G585" s="2">
        <f t="shared" si="9"/>
        <v>159</v>
      </c>
    </row>
    <row r="586" spans="1:7" hidden="1" x14ac:dyDescent="0.25">
      <c r="A586" s="1">
        <v>43298</v>
      </c>
      <c r="B586" t="s">
        <v>13</v>
      </c>
      <c r="C586" t="s">
        <v>7</v>
      </c>
      <c r="D586">
        <v>20</v>
      </c>
      <c r="E586" s="2">
        <v>150</v>
      </c>
      <c r="F586" s="3">
        <v>0.12</v>
      </c>
      <c r="G586" s="2">
        <f t="shared" si="9"/>
        <v>168.00000000000003</v>
      </c>
    </row>
    <row r="587" spans="1:7" hidden="1" x14ac:dyDescent="0.25">
      <c r="A587" s="1">
        <v>43298</v>
      </c>
      <c r="B587" t="s">
        <v>13</v>
      </c>
      <c r="C587" t="s">
        <v>14</v>
      </c>
      <c r="D587">
        <v>7</v>
      </c>
      <c r="E587" s="2">
        <v>150</v>
      </c>
      <c r="F587" s="3">
        <v>0.03</v>
      </c>
      <c r="G587" s="2">
        <f t="shared" si="9"/>
        <v>154.5</v>
      </c>
    </row>
    <row r="588" spans="1:7" hidden="1" x14ac:dyDescent="0.25">
      <c r="A588" s="1">
        <v>43298</v>
      </c>
      <c r="B588" t="s">
        <v>8</v>
      </c>
      <c r="C588" t="s">
        <v>9</v>
      </c>
      <c r="D588">
        <v>15</v>
      </c>
      <c r="E588" s="2">
        <v>40</v>
      </c>
      <c r="F588" s="3">
        <v>0.03</v>
      </c>
      <c r="G588" s="2">
        <f t="shared" si="9"/>
        <v>41.2</v>
      </c>
    </row>
    <row r="589" spans="1:7" hidden="1" x14ac:dyDescent="0.25">
      <c r="A589" s="1">
        <v>43298</v>
      </c>
      <c r="B589" t="s">
        <v>8</v>
      </c>
      <c r="C589" t="s">
        <v>11</v>
      </c>
      <c r="D589">
        <v>4</v>
      </c>
      <c r="E589" s="2">
        <v>40</v>
      </c>
      <c r="F589" s="3">
        <v>0.12</v>
      </c>
      <c r="G589" s="2">
        <f t="shared" si="9"/>
        <v>44.800000000000004</v>
      </c>
    </row>
    <row r="590" spans="1:7" hidden="1" x14ac:dyDescent="0.25">
      <c r="A590" s="1">
        <v>43298</v>
      </c>
      <c r="B590" t="s">
        <v>8</v>
      </c>
      <c r="C590" t="s">
        <v>11</v>
      </c>
      <c r="D590">
        <v>14</v>
      </c>
      <c r="E590" s="2">
        <v>40</v>
      </c>
      <c r="F590" s="3">
        <v>0.06</v>
      </c>
      <c r="G590" s="2">
        <f t="shared" si="9"/>
        <v>42.400000000000006</v>
      </c>
    </row>
    <row r="591" spans="1:7" hidden="1" x14ac:dyDescent="0.25">
      <c r="A591" s="1">
        <v>43298</v>
      </c>
      <c r="B591" t="s">
        <v>8</v>
      </c>
      <c r="C591" t="s">
        <v>11</v>
      </c>
      <c r="D591">
        <v>23</v>
      </c>
      <c r="E591" s="2">
        <v>40</v>
      </c>
      <c r="F591" s="3">
        <v>0.06</v>
      </c>
      <c r="G591" s="2">
        <f t="shared" si="9"/>
        <v>42.400000000000006</v>
      </c>
    </row>
    <row r="592" spans="1:7" hidden="1" x14ac:dyDescent="0.25">
      <c r="A592" s="1">
        <v>43298</v>
      </c>
      <c r="B592" t="s">
        <v>8</v>
      </c>
      <c r="C592" t="s">
        <v>7</v>
      </c>
      <c r="D592">
        <v>4</v>
      </c>
      <c r="E592" s="2">
        <v>40</v>
      </c>
      <c r="F592" s="3">
        <v>0.11</v>
      </c>
      <c r="G592" s="2">
        <f t="shared" si="9"/>
        <v>44.400000000000006</v>
      </c>
    </row>
    <row r="593" spans="1:7" hidden="1" x14ac:dyDescent="0.25">
      <c r="A593" s="1">
        <v>43298</v>
      </c>
      <c r="B593" t="s">
        <v>8</v>
      </c>
      <c r="C593" t="s">
        <v>15</v>
      </c>
      <c r="D593">
        <v>5</v>
      </c>
      <c r="E593" s="2">
        <v>40</v>
      </c>
      <c r="F593" s="3">
        <v>0.09</v>
      </c>
      <c r="G593" s="2">
        <f t="shared" si="9"/>
        <v>43.6</v>
      </c>
    </row>
    <row r="594" spans="1:7" hidden="1" x14ac:dyDescent="0.25">
      <c r="A594" s="1">
        <v>43298</v>
      </c>
      <c r="B594" t="s">
        <v>8</v>
      </c>
      <c r="C594" t="s">
        <v>15</v>
      </c>
      <c r="D594">
        <v>19</v>
      </c>
      <c r="E594" s="2">
        <v>40</v>
      </c>
      <c r="F594" s="3">
        <v>0.04</v>
      </c>
      <c r="G594" s="2">
        <f t="shared" si="9"/>
        <v>41.6</v>
      </c>
    </row>
    <row r="595" spans="1:7" hidden="1" x14ac:dyDescent="0.25">
      <c r="A595" s="1">
        <v>43298</v>
      </c>
      <c r="B595" t="s">
        <v>8</v>
      </c>
      <c r="C595" t="s">
        <v>14</v>
      </c>
      <c r="D595">
        <v>3</v>
      </c>
      <c r="E595" s="2">
        <v>40</v>
      </c>
      <c r="F595" s="3">
        <v>0.03</v>
      </c>
      <c r="G595" s="2">
        <f t="shared" si="9"/>
        <v>41.2</v>
      </c>
    </row>
    <row r="596" spans="1:7" hidden="1" x14ac:dyDescent="0.25">
      <c r="A596" s="1">
        <v>43298</v>
      </c>
      <c r="B596" t="s">
        <v>8</v>
      </c>
      <c r="C596" t="s">
        <v>14</v>
      </c>
      <c r="D596">
        <v>20</v>
      </c>
      <c r="E596" s="2">
        <v>40</v>
      </c>
      <c r="F596" s="3">
        <v>0.03</v>
      </c>
      <c r="G596" s="2">
        <f t="shared" si="9"/>
        <v>41.2</v>
      </c>
    </row>
    <row r="597" spans="1:7" hidden="1" x14ac:dyDescent="0.25">
      <c r="A597" s="1">
        <v>43298</v>
      </c>
      <c r="B597" t="s">
        <v>8</v>
      </c>
      <c r="C597" t="s">
        <v>14</v>
      </c>
      <c r="D597">
        <v>20</v>
      </c>
      <c r="E597" s="2">
        <v>40</v>
      </c>
      <c r="F597" s="3">
        <v>7.0000000000000007E-2</v>
      </c>
      <c r="G597" s="2">
        <f t="shared" si="9"/>
        <v>42.800000000000004</v>
      </c>
    </row>
    <row r="598" spans="1:7" hidden="1" x14ac:dyDescent="0.25">
      <c r="A598" s="1">
        <v>43297</v>
      </c>
      <c r="B598" t="s">
        <v>12</v>
      </c>
      <c r="C598" t="s">
        <v>9</v>
      </c>
      <c r="D598">
        <v>7</v>
      </c>
      <c r="E598" s="2">
        <v>16</v>
      </c>
      <c r="F598" s="3">
        <v>0.08</v>
      </c>
      <c r="G598" s="2">
        <f t="shared" si="9"/>
        <v>17.28</v>
      </c>
    </row>
    <row r="599" spans="1:7" hidden="1" x14ac:dyDescent="0.25">
      <c r="A599" s="1">
        <v>43297</v>
      </c>
      <c r="B599" t="s">
        <v>12</v>
      </c>
      <c r="C599" t="s">
        <v>11</v>
      </c>
      <c r="D599">
        <v>22</v>
      </c>
      <c r="E599" s="2">
        <v>16</v>
      </c>
      <c r="F599" s="3">
        <v>0.01</v>
      </c>
      <c r="G599" s="2">
        <f t="shared" si="9"/>
        <v>16.16</v>
      </c>
    </row>
    <row r="600" spans="1:7" hidden="1" x14ac:dyDescent="0.25">
      <c r="A600" s="1">
        <v>43297</v>
      </c>
      <c r="B600" t="s">
        <v>12</v>
      </c>
      <c r="C600" t="s">
        <v>7</v>
      </c>
      <c r="D600">
        <v>9</v>
      </c>
      <c r="E600" s="2">
        <v>16</v>
      </c>
      <c r="F600" s="3">
        <v>0.05</v>
      </c>
      <c r="G600" s="2">
        <f t="shared" si="9"/>
        <v>16.8</v>
      </c>
    </row>
    <row r="601" spans="1:7" hidden="1" x14ac:dyDescent="0.25">
      <c r="A601" s="1">
        <v>43297</v>
      </c>
      <c r="B601" t="s">
        <v>12</v>
      </c>
      <c r="C601" t="s">
        <v>7</v>
      </c>
      <c r="D601">
        <v>14</v>
      </c>
      <c r="E601" s="2">
        <v>16</v>
      </c>
      <c r="F601" s="3">
        <v>0.01</v>
      </c>
      <c r="G601" s="2">
        <f t="shared" si="9"/>
        <v>16.16</v>
      </c>
    </row>
    <row r="602" spans="1:7" hidden="1" x14ac:dyDescent="0.25">
      <c r="A602" s="1">
        <v>43297</v>
      </c>
      <c r="B602" t="s">
        <v>12</v>
      </c>
      <c r="C602" t="s">
        <v>15</v>
      </c>
      <c r="D602">
        <v>4</v>
      </c>
      <c r="E602" s="2">
        <v>16</v>
      </c>
      <c r="F602" s="3">
        <v>0.12</v>
      </c>
      <c r="G602" s="2">
        <f t="shared" si="9"/>
        <v>17.920000000000002</v>
      </c>
    </row>
    <row r="603" spans="1:7" hidden="1" x14ac:dyDescent="0.25">
      <c r="A603" s="1">
        <v>43297</v>
      </c>
      <c r="B603" t="s">
        <v>12</v>
      </c>
      <c r="C603" t="s">
        <v>15</v>
      </c>
      <c r="D603">
        <v>11</v>
      </c>
      <c r="E603" s="2">
        <v>16</v>
      </c>
      <c r="F603" s="3">
        <v>0.09</v>
      </c>
      <c r="G603" s="2">
        <f t="shared" si="9"/>
        <v>17.440000000000001</v>
      </c>
    </row>
    <row r="604" spans="1:7" hidden="1" x14ac:dyDescent="0.25">
      <c r="A604" s="1">
        <v>43297</v>
      </c>
      <c r="B604" t="s">
        <v>12</v>
      </c>
      <c r="C604" t="s">
        <v>14</v>
      </c>
      <c r="D604">
        <v>17</v>
      </c>
      <c r="E604" s="2">
        <v>16</v>
      </c>
      <c r="F604" s="3">
        <v>0.1</v>
      </c>
      <c r="G604" s="2">
        <f t="shared" si="9"/>
        <v>17.600000000000001</v>
      </c>
    </row>
    <row r="605" spans="1:7" hidden="1" x14ac:dyDescent="0.25">
      <c r="A605" s="1">
        <v>43297</v>
      </c>
      <c r="B605" t="s">
        <v>10</v>
      </c>
      <c r="C605" t="s">
        <v>9</v>
      </c>
      <c r="D605">
        <v>8</v>
      </c>
      <c r="E605" s="2">
        <v>230</v>
      </c>
      <c r="F605" s="3">
        <v>0.01</v>
      </c>
      <c r="G605" s="2">
        <f t="shared" si="9"/>
        <v>232.3</v>
      </c>
    </row>
    <row r="606" spans="1:7" hidden="1" x14ac:dyDescent="0.25">
      <c r="A606" s="1">
        <v>43297</v>
      </c>
      <c r="B606" t="s">
        <v>10</v>
      </c>
      <c r="C606" t="s">
        <v>9</v>
      </c>
      <c r="D606">
        <v>23</v>
      </c>
      <c r="E606" s="2">
        <v>230</v>
      </c>
      <c r="F606" s="3">
        <v>0.06</v>
      </c>
      <c r="G606" s="2">
        <f t="shared" si="9"/>
        <v>243.8</v>
      </c>
    </row>
    <row r="607" spans="1:7" hidden="1" x14ac:dyDescent="0.25">
      <c r="A607" s="1">
        <v>43297</v>
      </c>
      <c r="B607" t="s">
        <v>10</v>
      </c>
      <c r="C607" t="s">
        <v>11</v>
      </c>
      <c r="D607">
        <v>7</v>
      </c>
      <c r="E607" s="2">
        <v>230</v>
      </c>
      <c r="F607" s="3">
        <v>0.05</v>
      </c>
      <c r="G607" s="2">
        <f t="shared" si="9"/>
        <v>241.5</v>
      </c>
    </row>
    <row r="608" spans="1:7" hidden="1" x14ac:dyDescent="0.25">
      <c r="A608" s="1">
        <v>43297</v>
      </c>
      <c r="B608" t="s">
        <v>10</v>
      </c>
      <c r="C608" t="s">
        <v>11</v>
      </c>
      <c r="D608">
        <v>7</v>
      </c>
      <c r="E608" s="2">
        <v>230</v>
      </c>
      <c r="F608" s="3">
        <v>0.08</v>
      </c>
      <c r="G608" s="2">
        <f t="shared" si="9"/>
        <v>248.4</v>
      </c>
    </row>
    <row r="609" spans="1:7" hidden="1" x14ac:dyDescent="0.25">
      <c r="A609" s="1">
        <v>43297</v>
      </c>
      <c r="B609" t="s">
        <v>10</v>
      </c>
      <c r="C609" t="s">
        <v>11</v>
      </c>
      <c r="D609">
        <v>14</v>
      </c>
      <c r="E609" s="2">
        <v>230</v>
      </c>
      <c r="F609" s="3">
        <v>0.05</v>
      </c>
      <c r="G609" s="2">
        <f t="shared" si="9"/>
        <v>241.5</v>
      </c>
    </row>
    <row r="610" spans="1:7" hidden="1" x14ac:dyDescent="0.25">
      <c r="A610" s="1">
        <v>43297</v>
      </c>
      <c r="B610" t="s">
        <v>10</v>
      </c>
      <c r="C610" t="s">
        <v>7</v>
      </c>
      <c r="D610">
        <v>20</v>
      </c>
      <c r="E610" s="2">
        <v>230</v>
      </c>
      <c r="F610" s="3">
        <v>0.06</v>
      </c>
      <c r="G610" s="2">
        <f t="shared" si="9"/>
        <v>243.8</v>
      </c>
    </row>
    <row r="611" spans="1:7" hidden="1" x14ac:dyDescent="0.25">
      <c r="A611" s="1">
        <v>43297</v>
      </c>
      <c r="B611" t="s">
        <v>10</v>
      </c>
      <c r="C611" t="s">
        <v>15</v>
      </c>
      <c r="D611">
        <v>3</v>
      </c>
      <c r="E611" s="2">
        <v>230</v>
      </c>
      <c r="F611" s="3">
        <v>0.06</v>
      </c>
      <c r="G611" s="2">
        <f t="shared" si="9"/>
        <v>243.8</v>
      </c>
    </row>
    <row r="612" spans="1:7" hidden="1" x14ac:dyDescent="0.25">
      <c r="A612" s="1">
        <v>43297</v>
      </c>
      <c r="B612" t="s">
        <v>10</v>
      </c>
      <c r="C612" t="s">
        <v>15</v>
      </c>
      <c r="D612">
        <v>7</v>
      </c>
      <c r="E612" s="2">
        <v>230</v>
      </c>
      <c r="F612" s="3">
        <v>0.08</v>
      </c>
      <c r="G612" s="2">
        <f t="shared" si="9"/>
        <v>248.4</v>
      </c>
    </row>
    <row r="613" spans="1:7" x14ac:dyDescent="0.25">
      <c r="A613" s="1">
        <v>43297</v>
      </c>
      <c r="B613" t="s">
        <v>6</v>
      </c>
      <c r="C613" t="s">
        <v>9</v>
      </c>
      <c r="D613">
        <v>16</v>
      </c>
      <c r="E613" s="2">
        <v>80</v>
      </c>
      <c r="F613" s="3">
        <v>7.0000000000000007E-2</v>
      </c>
      <c r="G613" s="2">
        <f t="shared" si="9"/>
        <v>85.600000000000009</v>
      </c>
    </row>
    <row r="614" spans="1:7" x14ac:dyDescent="0.25">
      <c r="A614" s="1">
        <v>43297</v>
      </c>
      <c r="B614" t="s">
        <v>6</v>
      </c>
      <c r="C614" t="s">
        <v>9</v>
      </c>
      <c r="D614">
        <v>21</v>
      </c>
      <c r="E614" s="2">
        <v>80</v>
      </c>
      <c r="F614" s="3">
        <v>0.02</v>
      </c>
      <c r="G614" s="2">
        <f t="shared" si="9"/>
        <v>81.599999999999994</v>
      </c>
    </row>
    <row r="615" spans="1:7" x14ac:dyDescent="0.25">
      <c r="A615" s="1">
        <v>43297</v>
      </c>
      <c r="B615" t="s">
        <v>6</v>
      </c>
      <c r="C615" t="s">
        <v>9</v>
      </c>
      <c r="D615">
        <v>22</v>
      </c>
      <c r="E615" s="2">
        <v>80</v>
      </c>
      <c r="F615" s="3">
        <v>0.03</v>
      </c>
      <c r="G615" s="2">
        <f t="shared" si="9"/>
        <v>82.4</v>
      </c>
    </row>
    <row r="616" spans="1:7" x14ac:dyDescent="0.25">
      <c r="A616" s="1">
        <v>43297</v>
      </c>
      <c r="B616" t="s">
        <v>6</v>
      </c>
      <c r="C616" t="s">
        <v>7</v>
      </c>
      <c r="D616">
        <v>14</v>
      </c>
      <c r="E616" s="2">
        <v>80</v>
      </c>
      <c r="F616" s="3">
        <v>0.1</v>
      </c>
      <c r="G616" s="2">
        <f t="shared" si="9"/>
        <v>88</v>
      </c>
    </row>
    <row r="617" spans="1:7" x14ac:dyDescent="0.25">
      <c r="A617" s="1">
        <v>43297</v>
      </c>
      <c r="B617" t="s">
        <v>6</v>
      </c>
      <c r="C617" t="s">
        <v>7</v>
      </c>
      <c r="D617">
        <v>16</v>
      </c>
      <c r="E617" s="2">
        <v>80</v>
      </c>
      <c r="F617" s="3">
        <v>0.04</v>
      </c>
      <c r="G617" s="2">
        <f t="shared" si="9"/>
        <v>83.2</v>
      </c>
    </row>
    <row r="618" spans="1:7" x14ac:dyDescent="0.25">
      <c r="A618" s="1">
        <v>43297</v>
      </c>
      <c r="B618" t="s">
        <v>6</v>
      </c>
      <c r="C618" t="s">
        <v>15</v>
      </c>
      <c r="D618">
        <v>7</v>
      </c>
      <c r="E618" s="2">
        <v>80</v>
      </c>
      <c r="F618" s="3">
        <v>0.02</v>
      </c>
      <c r="G618" s="2">
        <f t="shared" si="9"/>
        <v>81.599999999999994</v>
      </c>
    </row>
    <row r="619" spans="1:7" x14ac:dyDescent="0.25">
      <c r="A619" s="1">
        <v>43297</v>
      </c>
      <c r="B619" t="s">
        <v>6</v>
      </c>
      <c r="C619" t="s">
        <v>15</v>
      </c>
      <c r="D619">
        <v>8</v>
      </c>
      <c r="E619" s="2">
        <v>80</v>
      </c>
      <c r="F619" s="3">
        <v>0.09</v>
      </c>
      <c r="G619" s="2">
        <f t="shared" si="9"/>
        <v>87.2</v>
      </c>
    </row>
    <row r="620" spans="1:7" x14ac:dyDescent="0.25">
      <c r="A620" s="1">
        <v>43297</v>
      </c>
      <c r="B620" t="s">
        <v>6</v>
      </c>
      <c r="C620" t="s">
        <v>15</v>
      </c>
      <c r="D620">
        <v>17</v>
      </c>
      <c r="E620" s="2">
        <v>80</v>
      </c>
      <c r="F620" s="3">
        <v>0.09</v>
      </c>
      <c r="G620" s="2">
        <f t="shared" si="9"/>
        <v>87.2</v>
      </c>
    </row>
    <row r="621" spans="1:7" x14ac:dyDescent="0.25">
      <c r="A621" s="1">
        <v>43297</v>
      </c>
      <c r="B621" t="s">
        <v>6</v>
      </c>
      <c r="C621" t="s">
        <v>15</v>
      </c>
      <c r="D621">
        <v>18</v>
      </c>
      <c r="E621" s="2">
        <v>80</v>
      </c>
      <c r="F621" s="3">
        <v>0.02</v>
      </c>
      <c r="G621" s="2">
        <f t="shared" si="9"/>
        <v>81.599999999999994</v>
      </c>
    </row>
    <row r="622" spans="1:7" hidden="1" x14ac:dyDescent="0.25">
      <c r="A622" s="1">
        <v>43297</v>
      </c>
      <c r="B622" t="s">
        <v>13</v>
      </c>
      <c r="C622" t="s">
        <v>9</v>
      </c>
      <c r="D622">
        <v>20</v>
      </c>
      <c r="E622" s="2">
        <v>150</v>
      </c>
      <c r="F622" s="3">
        <v>0.1</v>
      </c>
      <c r="G622" s="2">
        <f t="shared" si="9"/>
        <v>165</v>
      </c>
    </row>
    <row r="623" spans="1:7" hidden="1" x14ac:dyDescent="0.25">
      <c r="A623" s="1">
        <v>43297</v>
      </c>
      <c r="B623" t="s">
        <v>13</v>
      </c>
      <c r="C623" t="s">
        <v>11</v>
      </c>
      <c r="D623">
        <v>2</v>
      </c>
      <c r="E623" s="2">
        <v>150</v>
      </c>
      <c r="F623" s="3">
        <v>0.09</v>
      </c>
      <c r="G623" s="2">
        <f t="shared" si="9"/>
        <v>163.5</v>
      </c>
    </row>
    <row r="624" spans="1:7" hidden="1" x14ac:dyDescent="0.25">
      <c r="A624" s="1">
        <v>43297</v>
      </c>
      <c r="B624" t="s">
        <v>13</v>
      </c>
      <c r="C624" t="s">
        <v>7</v>
      </c>
      <c r="D624">
        <v>15</v>
      </c>
      <c r="E624" s="2">
        <v>150</v>
      </c>
      <c r="F624" s="3">
        <v>0.05</v>
      </c>
      <c r="G624" s="2">
        <f t="shared" si="9"/>
        <v>157.5</v>
      </c>
    </row>
    <row r="625" spans="1:7" hidden="1" x14ac:dyDescent="0.25">
      <c r="A625" s="1">
        <v>43297</v>
      </c>
      <c r="B625" t="s">
        <v>13</v>
      </c>
      <c r="C625" t="s">
        <v>7</v>
      </c>
      <c r="D625">
        <v>20</v>
      </c>
      <c r="E625" s="2">
        <v>150</v>
      </c>
      <c r="F625" s="3">
        <v>0.04</v>
      </c>
      <c r="G625" s="2">
        <f t="shared" si="9"/>
        <v>156</v>
      </c>
    </row>
    <row r="626" spans="1:7" hidden="1" x14ac:dyDescent="0.25">
      <c r="A626" s="1">
        <v>43297</v>
      </c>
      <c r="B626" t="s">
        <v>13</v>
      </c>
      <c r="C626" t="s">
        <v>15</v>
      </c>
      <c r="D626">
        <v>9</v>
      </c>
      <c r="E626" s="2">
        <v>150</v>
      </c>
      <c r="F626" s="3">
        <v>0.1</v>
      </c>
      <c r="G626" s="2">
        <f t="shared" si="9"/>
        <v>165</v>
      </c>
    </row>
    <row r="627" spans="1:7" hidden="1" x14ac:dyDescent="0.25">
      <c r="A627" s="1">
        <v>43297</v>
      </c>
      <c r="B627" t="s">
        <v>13</v>
      </c>
      <c r="C627" t="s">
        <v>15</v>
      </c>
      <c r="D627">
        <v>22</v>
      </c>
      <c r="E627" s="2">
        <v>150</v>
      </c>
      <c r="F627" s="3">
        <v>0.05</v>
      </c>
      <c r="G627" s="2">
        <f t="shared" si="9"/>
        <v>157.5</v>
      </c>
    </row>
    <row r="628" spans="1:7" hidden="1" x14ac:dyDescent="0.25">
      <c r="A628" s="1">
        <v>43297</v>
      </c>
      <c r="B628" t="s">
        <v>13</v>
      </c>
      <c r="C628" t="s">
        <v>14</v>
      </c>
      <c r="D628">
        <v>11</v>
      </c>
      <c r="E628" s="2">
        <v>150</v>
      </c>
      <c r="F628" s="3">
        <v>0.09</v>
      </c>
      <c r="G628" s="2">
        <f t="shared" si="9"/>
        <v>163.5</v>
      </c>
    </row>
    <row r="629" spans="1:7" hidden="1" x14ac:dyDescent="0.25">
      <c r="A629" s="1">
        <v>43297</v>
      </c>
      <c r="B629" t="s">
        <v>13</v>
      </c>
      <c r="C629" t="s">
        <v>14</v>
      </c>
      <c r="D629">
        <v>17</v>
      </c>
      <c r="E629" s="2">
        <v>150</v>
      </c>
      <c r="F629" s="3">
        <v>0.02</v>
      </c>
      <c r="G629" s="2">
        <f t="shared" si="9"/>
        <v>153</v>
      </c>
    </row>
    <row r="630" spans="1:7" hidden="1" x14ac:dyDescent="0.25">
      <c r="A630" s="1">
        <v>43297</v>
      </c>
      <c r="B630" t="s">
        <v>8</v>
      </c>
      <c r="C630" t="s">
        <v>9</v>
      </c>
      <c r="D630">
        <v>11</v>
      </c>
      <c r="E630" s="2">
        <v>40</v>
      </c>
      <c r="F630" s="3">
        <v>0.06</v>
      </c>
      <c r="G630" s="2">
        <f t="shared" si="9"/>
        <v>42.400000000000006</v>
      </c>
    </row>
    <row r="631" spans="1:7" hidden="1" x14ac:dyDescent="0.25">
      <c r="A631" s="1">
        <v>43297</v>
      </c>
      <c r="B631" t="s">
        <v>8</v>
      </c>
      <c r="C631" t="s">
        <v>9</v>
      </c>
      <c r="D631">
        <v>15</v>
      </c>
      <c r="E631" s="2">
        <v>40</v>
      </c>
      <c r="F631" s="3">
        <v>0.03</v>
      </c>
      <c r="G631" s="2">
        <f t="shared" si="9"/>
        <v>41.2</v>
      </c>
    </row>
    <row r="632" spans="1:7" hidden="1" x14ac:dyDescent="0.25">
      <c r="A632" s="1">
        <v>43297</v>
      </c>
      <c r="B632" t="s">
        <v>8</v>
      </c>
      <c r="C632" t="s">
        <v>11</v>
      </c>
      <c r="D632">
        <v>7</v>
      </c>
      <c r="E632" s="2">
        <v>40</v>
      </c>
      <c r="F632" s="3">
        <v>0.01</v>
      </c>
      <c r="G632" s="2">
        <f t="shared" si="9"/>
        <v>40.4</v>
      </c>
    </row>
    <row r="633" spans="1:7" hidden="1" x14ac:dyDescent="0.25">
      <c r="A633" s="1">
        <v>43297</v>
      </c>
      <c r="B633" t="s">
        <v>8</v>
      </c>
      <c r="C633" t="s">
        <v>11</v>
      </c>
      <c r="D633">
        <v>12</v>
      </c>
      <c r="E633" s="2">
        <v>40</v>
      </c>
      <c r="F633" s="3">
        <v>0.1</v>
      </c>
      <c r="G633" s="2">
        <f t="shared" si="9"/>
        <v>44</v>
      </c>
    </row>
    <row r="634" spans="1:7" hidden="1" x14ac:dyDescent="0.25">
      <c r="A634" s="1">
        <v>43297</v>
      </c>
      <c r="B634" t="s">
        <v>8</v>
      </c>
      <c r="C634" t="s">
        <v>11</v>
      </c>
      <c r="D634">
        <v>23</v>
      </c>
      <c r="E634" s="2">
        <v>40</v>
      </c>
      <c r="F634" s="3">
        <v>0.06</v>
      </c>
      <c r="G634" s="2">
        <f t="shared" si="9"/>
        <v>42.400000000000006</v>
      </c>
    </row>
    <row r="635" spans="1:7" hidden="1" x14ac:dyDescent="0.25">
      <c r="A635" s="1">
        <v>43297</v>
      </c>
      <c r="B635" t="s">
        <v>8</v>
      </c>
      <c r="C635" t="s">
        <v>7</v>
      </c>
      <c r="D635">
        <v>6</v>
      </c>
      <c r="E635" s="2">
        <v>40</v>
      </c>
      <c r="F635" s="3">
        <v>0.06</v>
      </c>
      <c r="G635" s="2">
        <f t="shared" si="9"/>
        <v>42.400000000000006</v>
      </c>
    </row>
    <row r="636" spans="1:7" hidden="1" x14ac:dyDescent="0.25">
      <c r="A636" s="1">
        <v>43297</v>
      </c>
      <c r="B636" t="s">
        <v>8</v>
      </c>
      <c r="C636" t="s">
        <v>7</v>
      </c>
      <c r="D636">
        <v>18</v>
      </c>
      <c r="E636" s="2">
        <v>40</v>
      </c>
      <c r="F636" s="3">
        <v>0.03</v>
      </c>
      <c r="G636" s="2">
        <f t="shared" si="9"/>
        <v>41.2</v>
      </c>
    </row>
    <row r="637" spans="1:7" hidden="1" x14ac:dyDescent="0.25">
      <c r="A637" s="1">
        <v>43297</v>
      </c>
      <c r="B637" t="s">
        <v>8</v>
      </c>
      <c r="C637" t="s">
        <v>15</v>
      </c>
      <c r="D637">
        <v>5</v>
      </c>
      <c r="E637" s="2">
        <v>40</v>
      </c>
      <c r="F637" s="3">
        <v>0.06</v>
      </c>
      <c r="G637" s="2">
        <f t="shared" si="9"/>
        <v>42.400000000000006</v>
      </c>
    </row>
    <row r="638" spans="1:7" hidden="1" x14ac:dyDescent="0.25">
      <c r="A638" s="1">
        <v>43297</v>
      </c>
      <c r="B638" t="s">
        <v>8</v>
      </c>
      <c r="C638" t="s">
        <v>15</v>
      </c>
      <c r="D638">
        <v>18</v>
      </c>
      <c r="E638" s="2">
        <v>40</v>
      </c>
      <c r="F638" s="3">
        <v>0.06</v>
      </c>
      <c r="G638" s="2">
        <f t="shared" si="9"/>
        <v>42.400000000000006</v>
      </c>
    </row>
    <row r="639" spans="1:7" hidden="1" x14ac:dyDescent="0.25">
      <c r="A639" s="1">
        <v>43297</v>
      </c>
      <c r="B639" t="s">
        <v>8</v>
      </c>
      <c r="C639" t="s">
        <v>15</v>
      </c>
      <c r="D639">
        <v>19</v>
      </c>
      <c r="E639" s="2">
        <v>40</v>
      </c>
      <c r="F639" s="3">
        <v>0.04</v>
      </c>
      <c r="G639" s="2">
        <f t="shared" si="9"/>
        <v>41.6</v>
      </c>
    </row>
    <row r="640" spans="1:7" hidden="1" x14ac:dyDescent="0.25">
      <c r="A640" s="1">
        <v>43297</v>
      </c>
      <c r="B640" t="s">
        <v>8</v>
      </c>
      <c r="C640" t="s">
        <v>15</v>
      </c>
      <c r="D640">
        <v>23</v>
      </c>
      <c r="E640" s="2">
        <v>40</v>
      </c>
      <c r="F640" s="3">
        <v>0.03</v>
      </c>
      <c r="G640" s="2">
        <f t="shared" si="9"/>
        <v>41.2</v>
      </c>
    </row>
    <row r="641" spans="1:7" hidden="1" x14ac:dyDescent="0.25">
      <c r="A641" s="1">
        <v>43297</v>
      </c>
      <c r="B641" t="s">
        <v>8</v>
      </c>
      <c r="C641" t="s">
        <v>14</v>
      </c>
      <c r="D641">
        <v>20</v>
      </c>
      <c r="E641" s="2">
        <v>40</v>
      </c>
      <c r="F641" s="3">
        <v>0.03</v>
      </c>
      <c r="G641" s="2">
        <f t="shared" si="9"/>
        <v>41.2</v>
      </c>
    </row>
    <row r="642" spans="1:7" hidden="1" x14ac:dyDescent="0.25">
      <c r="A642" s="1">
        <v>43297</v>
      </c>
      <c r="B642" t="s">
        <v>8</v>
      </c>
      <c r="C642" t="s">
        <v>14</v>
      </c>
      <c r="D642">
        <v>23</v>
      </c>
      <c r="E642" s="2">
        <v>40</v>
      </c>
      <c r="F642" s="3">
        <v>0.04</v>
      </c>
      <c r="G642" s="2">
        <f t="shared" ref="G642:G705" si="10">E642 * (1 + F642)</f>
        <v>41.6</v>
      </c>
    </row>
    <row r="643" spans="1:7" hidden="1" x14ac:dyDescent="0.25">
      <c r="A643" s="1">
        <v>43296</v>
      </c>
      <c r="B643" t="s">
        <v>12</v>
      </c>
      <c r="C643" t="s">
        <v>9</v>
      </c>
      <c r="D643">
        <v>10</v>
      </c>
      <c r="E643" s="2">
        <v>16</v>
      </c>
      <c r="F643" s="3">
        <v>0.01</v>
      </c>
      <c r="G643" s="2">
        <f t="shared" si="10"/>
        <v>16.16</v>
      </c>
    </row>
    <row r="644" spans="1:7" hidden="1" x14ac:dyDescent="0.25">
      <c r="A644" s="1">
        <v>43296</v>
      </c>
      <c r="B644" t="s">
        <v>12</v>
      </c>
      <c r="C644" t="s">
        <v>9</v>
      </c>
      <c r="D644">
        <v>15</v>
      </c>
      <c r="E644" s="2">
        <v>16</v>
      </c>
      <c r="F644" s="3">
        <v>0.12</v>
      </c>
      <c r="G644" s="2">
        <f t="shared" si="10"/>
        <v>17.920000000000002</v>
      </c>
    </row>
    <row r="645" spans="1:7" hidden="1" x14ac:dyDescent="0.25">
      <c r="A645" s="1">
        <v>43296</v>
      </c>
      <c r="B645" t="s">
        <v>12</v>
      </c>
      <c r="C645" t="s">
        <v>11</v>
      </c>
      <c r="D645">
        <v>5</v>
      </c>
      <c r="E645" s="2">
        <v>16</v>
      </c>
      <c r="F645" s="3">
        <v>0.11</v>
      </c>
      <c r="G645" s="2">
        <f t="shared" si="10"/>
        <v>17.760000000000002</v>
      </c>
    </row>
    <row r="646" spans="1:7" hidden="1" x14ac:dyDescent="0.25">
      <c r="A646" s="1">
        <v>43296</v>
      </c>
      <c r="B646" t="s">
        <v>12</v>
      </c>
      <c r="C646" t="s">
        <v>7</v>
      </c>
      <c r="D646">
        <v>9</v>
      </c>
      <c r="E646" s="2">
        <v>16</v>
      </c>
      <c r="F646" s="3">
        <v>0.05</v>
      </c>
      <c r="G646" s="2">
        <f t="shared" si="10"/>
        <v>16.8</v>
      </c>
    </row>
    <row r="647" spans="1:7" hidden="1" x14ac:dyDescent="0.25">
      <c r="A647" s="1">
        <v>43296</v>
      </c>
      <c r="B647" t="s">
        <v>12</v>
      </c>
      <c r="C647" t="s">
        <v>7</v>
      </c>
      <c r="D647">
        <v>11</v>
      </c>
      <c r="E647" s="2">
        <v>16</v>
      </c>
      <c r="F647" s="3">
        <v>0.04</v>
      </c>
      <c r="G647" s="2">
        <f t="shared" si="10"/>
        <v>16.64</v>
      </c>
    </row>
    <row r="648" spans="1:7" hidden="1" x14ac:dyDescent="0.25">
      <c r="A648" s="1">
        <v>43296</v>
      </c>
      <c r="B648" t="s">
        <v>12</v>
      </c>
      <c r="C648" t="s">
        <v>15</v>
      </c>
      <c r="D648">
        <v>7</v>
      </c>
      <c r="E648" s="2">
        <v>16</v>
      </c>
      <c r="F648" s="3">
        <v>0.08</v>
      </c>
      <c r="G648" s="2">
        <f t="shared" si="10"/>
        <v>17.28</v>
      </c>
    </row>
    <row r="649" spans="1:7" hidden="1" x14ac:dyDescent="0.25">
      <c r="A649" s="1">
        <v>43296</v>
      </c>
      <c r="B649" t="s">
        <v>12</v>
      </c>
      <c r="C649" t="s">
        <v>14</v>
      </c>
      <c r="D649">
        <v>22</v>
      </c>
      <c r="E649" s="2">
        <v>16</v>
      </c>
      <c r="F649" s="3">
        <v>0.12</v>
      </c>
      <c r="G649" s="2">
        <f t="shared" si="10"/>
        <v>17.920000000000002</v>
      </c>
    </row>
    <row r="650" spans="1:7" hidden="1" x14ac:dyDescent="0.25">
      <c r="A650" s="1">
        <v>43296</v>
      </c>
      <c r="B650" t="s">
        <v>12</v>
      </c>
      <c r="C650" t="s">
        <v>14</v>
      </c>
      <c r="D650">
        <v>23</v>
      </c>
      <c r="E650" s="2">
        <v>16</v>
      </c>
      <c r="F650" s="3">
        <v>0.01</v>
      </c>
      <c r="G650" s="2">
        <f t="shared" si="10"/>
        <v>16.16</v>
      </c>
    </row>
    <row r="651" spans="1:7" hidden="1" x14ac:dyDescent="0.25">
      <c r="A651" s="1">
        <v>43296</v>
      </c>
      <c r="B651" t="s">
        <v>10</v>
      </c>
      <c r="C651" t="s">
        <v>9</v>
      </c>
      <c r="D651">
        <v>2</v>
      </c>
      <c r="E651" s="2">
        <v>230</v>
      </c>
      <c r="F651" s="3">
        <v>0.09</v>
      </c>
      <c r="G651" s="2">
        <f t="shared" si="10"/>
        <v>250.70000000000002</v>
      </c>
    </row>
    <row r="652" spans="1:7" hidden="1" x14ac:dyDescent="0.25">
      <c r="A652" s="1">
        <v>43296</v>
      </c>
      <c r="B652" t="s">
        <v>10</v>
      </c>
      <c r="C652" t="s">
        <v>11</v>
      </c>
      <c r="D652">
        <v>12</v>
      </c>
      <c r="E652" s="2">
        <v>230</v>
      </c>
      <c r="F652" s="3">
        <v>0.03</v>
      </c>
      <c r="G652" s="2">
        <f t="shared" si="10"/>
        <v>236.9</v>
      </c>
    </row>
    <row r="653" spans="1:7" hidden="1" x14ac:dyDescent="0.25">
      <c r="A653" s="1">
        <v>43296</v>
      </c>
      <c r="B653" t="s">
        <v>10</v>
      </c>
      <c r="C653" t="s">
        <v>7</v>
      </c>
      <c r="D653">
        <v>6</v>
      </c>
      <c r="E653" s="2">
        <v>230</v>
      </c>
      <c r="F653" s="3">
        <v>0.05</v>
      </c>
      <c r="G653" s="2">
        <f t="shared" si="10"/>
        <v>241.5</v>
      </c>
    </row>
    <row r="654" spans="1:7" hidden="1" x14ac:dyDescent="0.25">
      <c r="A654" s="1">
        <v>43296</v>
      </c>
      <c r="B654" t="s">
        <v>10</v>
      </c>
      <c r="C654" t="s">
        <v>7</v>
      </c>
      <c r="D654">
        <v>15</v>
      </c>
      <c r="E654" s="2">
        <v>230</v>
      </c>
      <c r="F654" s="3">
        <v>0.11</v>
      </c>
      <c r="G654" s="2">
        <f t="shared" si="10"/>
        <v>255.3</v>
      </c>
    </row>
    <row r="655" spans="1:7" hidden="1" x14ac:dyDescent="0.25">
      <c r="A655" s="1">
        <v>43296</v>
      </c>
      <c r="B655" t="s">
        <v>10</v>
      </c>
      <c r="C655" t="s">
        <v>15</v>
      </c>
      <c r="D655">
        <v>15</v>
      </c>
      <c r="E655" s="2">
        <v>230</v>
      </c>
      <c r="F655" s="3">
        <v>0.05</v>
      </c>
      <c r="G655" s="2">
        <f t="shared" si="10"/>
        <v>241.5</v>
      </c>
    </row>
    <row r="656" spans="1:7" x14ac:dyDescent="0.25">
      <c r="A656" s="1">
        <v>43296</v>
      </c>
      <c r="B656" t="s">
        <v>6</v>
      </c>
      <c r="C656" t="s">
        <v>9</v>
      </c>
      <c r="D656">
        <v>2</v>
      </c>
      <c r="E656" s="2">
        <v>80</v>
      </c>
      <c r="F656" s="3">
        <v>0.08</v>
      </c>
      <c r="G656" s="2">
        <f t="shared" si="10"/>
        <v>86.4</v>
      </c>
    </row>
    <row r="657" spans="1:7" x14ac:dyDescent="0.25">
      <c r="A657" s="1">
        <v>43296</v>
      </c>
      <c r="B657" t="s">
        <v>6</v>
      </c>
      <c r="C657" t="s">
        <v>9</v>
      </c>
      <c r="D657">
        <v>11</v>
      </c>
      <c r="E657" s="2">
        <v>80</v>
      </c>
      <c r="F657" s="3">
        <v>0.01</v>
      </c>
      <c r="G657" s="2">
        <f t="shared" si="10"/>
        <v>80.8</v>
      </c>
    </row>
    <row r="658" spans="1:7" x14ac:dyDescent="0.25">
      <c r="A658" s="1">
        <v>43296</v>
      </c>
      <c r="B658" t="s">
        <v>6</v>
      </c>
      <c r="C658" t="s">
        <v>11</v>
      </c>
      <c r="D658">
        <v>2</v>
      </c>
      <c r="E658" s="2">
        <v>80</v>
      </c>
      <c r="F658" s="3">
        <v>7.0000000000000007E-2</v>
      </c>
      <c r="G658" s="2">
        <f t="shared" si="10"/>
        <v>85.600000000000009</v>
      </c>
    </row>
    <row r="659" spans="1:7" x14ac:dyDescent="0.25">
      <c r="A659" s="1">
        <v>43296</v>
      </c>
      <c r="B659" t="s">
        <v>6</v>
      </c>
      <c r="C659" t="s">
        <v>11</v>
      </c>
      <c r="D659">
        <v>10</v>
      </c>
      <c r="E659" s="2">
        <v>80</v>
      </c>
      <c r="F659" s="3">
        <v>0.11</v>
      </c>
      <c r="G659" s="2">
        <f t="shared" si="10"/>
        <v>88.800000000000011</v>
      </c>
    </row>
    <row r="660" spans="1:7" x14ac:dyDescent="0.25">
      <c r="A660" s="1">
        <v>43296</v>
      </c>
      <c r="B660" t="s">
        <v>6</v>
      </c>
      <c r="C660" t="s">
        <v>11</v>
      </c>
      <c r="D660">
        <v>14</v>
      </c>
      <c r="E660" s="2">
        <v>80</v>
      </c>
      <c r="F660" s="3">
        <v>0.06</v>
      </c>
      <c r="G660" s="2">
        <f t="shared" si="10"/>
        <v>84.800000000000011</v>
      </c>
    </row>
    <row r="661" spans="1:7" x14ac:dyDescent="0.25">
      <c r="A661" s="1">
        <v>43296</v>
      </c>
      <c r="B661" t="s">
        <v>6</v>
      </c>
      <c r="C661" t="s">
        <v>7</v>
      </c>
      <c r="D661">
        <v>7</v>
      </c>
      <c r="E661" s="2">
        <v>80</v>
      </c>
      <c r="F661" s="3">
        <v>0.05</v>
      </c>
      <c r="G661" s="2">
        <f t="shared" si="10"/>
        <v>84</v>
      </c>
    </row>
    <row r="662" spans="1:7" x14ac:dyDescent="0.25">
      <c r="A662" s="1">
        <v>43296</v>
      </c>
      <c r="B662" t="s">
        <v>6</v>
      </c>
      <c r="C662" t="s">
        <v>7</v>
      </c>
      <c r="D662">
        <v>20</v>
      </c>
      <c r="E662" s="2">
        <v>80</v>
      </c>
      <c r="F662" s="3">
        <v>7.0000000000000007E-2</v>
      </c>
      <c r="G662" s="2">
        <f t="shared" si="10"/>
        <v>85.600000000000009</v>
      </c>
    </row>
    <row r="663" spans="1:7" x14ac:dyDescent="0.25">
      <c r="A663" s="1">
        <v>43296</v>
      </c>
      <c r="B663" t="s">
        <v>6</v>
      </c>
      <c r="C663" t="s">
        <v>15</v>
      </c>
      <c r="D663">
        <v>6</v>
      </c>
      <c r="E663" s="2">
        <v>80</v>
      </c>
      <c r="F663" s="3">
        <v>0.01</v>
      </c>
      <c r="G663" s="2">
        <f t="shared" si="10"/>
        <v>80.8</v>
      </c>
    </row>
    <row r="664" spans="1:7" x14ac:dyDescent="0.25">
      <c r="A664" s="1">
        <v>43296</v>
      </c>
      <c r="B664" t="s">
        <v>6</v>
      </c>
      <c r="C664" t="s">
        <v>14</v>
      </c>
      <c r="D664">
        <v>6</v>
      </c>
      <c r="E664" s="2">
        <v>80</v>
      </c>
      <c r="F664" s="3">
        <v>0.09</v>
      </c>
      <c r="G664" s="2">
        <f t="shared" si="10"/>
        <v>87.2</v>
      </c>
    </row>
    <row r="665" spans="1:7" x14ac:dyDescent="0.25">
      <c r="A665" s="1">
        <v>43296</v>
      </c>
      <c r="B665" t="s">
        <v>6</v>
      </c>
      <c r="C665" t="s">
        <v>14</v>
      </c>
      <c r="D665">
        <v>13</v>
      </c>
      <c r="E665" s="2">
        <v>80</v>
      </c>
      <c r="F665" s="3">
        <v>0.05</v>
      </c>
      <c r="G665" s="2">
        <f t="shared" si="10"/>
        <v>84</v>
      </c>
    </row>
    <row r="666" spans="1:7" hidden="1" x14ac:dyDescent="0.25">
      <c r="A666" s="1">
        <v>43296</v>
      </c>
      <c r="B666" t="s">
        <v>13</v>
      </c>
      <c r="C666" t="s">
        <v>9</v>
      </c>
      <c r="D666">
        <v>7</v>
      </c>
      <c r="E666" s="2">
        <v>150</v>
      </c>
      <c r="F666" s="3">
        <v>0.05</v>
      </c>
      <c r="G666" s="2">
        <f t="shared" si="10"/>
        <v>157.5</v>
      </c>
    </row>
    <row r="667" spans="1:7" hidden="1" x14ac:dyDescent="0.25">
      <c r="A667" s="1">
        <v>43296</v>
      </c>
      <c r="B667" t="s">
        <v>13</v>
      </c>
      <c r="C667" t="s">
        <v>9</v>
      </c>
      <c r="D667">
        <v>22</v>
      </c>
      <c r="E667" s="2">
        <v>150</v>
      </c>
      <c r="F667" s="3">
        <v>0.05</v>
      </c>
      <c r="G667" s="2">
        <f t="shared" si="10"/>
        <v>157.5</v>
      </c>
    </row>
    <row r="668" spans="1:7" hidden="1" x14ac:dyDescent="0.25">
      <c r="A668" s="1">
        <v>43296</v>
      </c>
      <c r="B668" t="s">
        <v>13</v>
      </c>
      <c r="C668" t="s">
        <v>7</v>
      </c>
      <c r="D668">
        <v>20</v>
      </c>
      <c r="E668" s="2">
        <v>150</v>
      </c>
      <c r="F668" s="3">
        <v>0.04</v>
      </c>
      <c r="G668" s="2">
        <f t="shared" si="10"/>
        <v>156</v>
      </c>
    </row>
    <row r="669" spans="1:7" hidden="1" x14ac:dyDescent="0.25">
      <c r="A669" s="1">
        <v>43296</v>
      </c>
      <c r="B669" t="s">
        <v>13</v>
      </c>
      <c r="C669" t="s">
        <v>7</v>
      </c>
      <c r="D669">
        <v>22</v>
      </c>
      <c r="E669" s="2">
        <v>150</v>
      </c>
      <c r="F669" s="3">
        <v>0.04</v>
      </c>
      <c r="G669" s="2">
        <f t="shared" si="10"/>
        <v>156</v>
      </c>
    </row>
    <row r="670" spans="1:7" hidden="1" x14ac:dyDescent="0.25">
      <c r="A670" s="1">
        <v>43296</v>
      </c>
      <c r="B670" t="s">
        <v>13</v>
      </c>
      <c r="C670" t="s">
        <v>14</v>
      </c>
      <c r="D670">
        <v>4</v>
      </c>
      <c r="E670" s="2">
        <v>150</v>
      </c>
      <c r="F670" s="3">
        <v>0.05</v>
      </c>
      <c r="G670" s="2">
        <f t="shared" si="10"/>
        <v>157.5</v>
      </c>
    </row>
    <row r="671" spans="1:7" hidden="1" x14ac:dyDescent="0.25">
      <c r="A671" s="1">
        <v>43296</v>
      </c>
      <c r="B671" t="s">
        <v>13</v>
      </c>
      <c r="C671" t="s">
        <v>14</v>
      </c>
      <c r="D671">
        <v>7</v>
      </c>
      <c r="E671" s="2">
        <v>150</v>
      </c>
      <c r="F671" s="3">
        <v>0.03</v>
      </c>
      <c r="G671" s="2">
        <f t="shared" si="10"/>
        <v>154.5</v>
      </c>
    </row>
    <row r="672" spans="1:7" hidden="1" x14ac:dyDescent="0.25">
      <c r="A672" s="1">
        <v>43296</v>
      </c>
      <c r="B672" t="s">
        <v>8</v>
      </c>
      <c r="C672" t="s">
        <v>9</v>
      </c>
      <c r="D672">
        <v>22</v>
      </c>
      <c r="E672" s="2">
        <v>40</v>
      </c>
      <c r="F672" s="3">
        <v>0.01</v>
      </c>
      <c r="G672" s="2">
        <f t="shared" si="10"/>
        <v>40.4</v>
      </c>
    </row>
    <row r="673" spans="1:7" hidden="1" x14ac:dyDescent="0.25">
      <c r="A673" s="1">
        <v>43296</v>
      </c>
      <c r="B673" t="s">
        <v>8</v>
      </c>
      <c r="C673" t="s">
        <v>11</v>
      </c>
      <c r="D673">
        <v>4</v>
      </c>
      <c r="E673" s="2">
        <v>40</v>
      </c>
      <c r="F673" s="3">
        <v>0.03</v>
      </c>
      <c r="G673" s="2">
        <f t="shared" si="10"/>
        <v>41.2</v>
      </c>
    </row>
    <row r="674" spans="1:7" hidden="1" x14ac:dyDescent="0.25">
      <c r="A674" s="1">
        <v>43296</v>
      </c>
      <c r="B674" t="s">
        <v>8</v>
      </c>
      <c r="C674" t="s">
        <v>11</v>
      </c>
      <c r="D674">
        <v>8</v>
      </c>
      <c r="E674" s="2">
        <v>40</v>
      </c>
      <c r="F674" s="3">
        <v>0.09</v>
      </c>
      <c r="G674" s="2">
        <f t="shared" si="10"/>
        <v>43.6</v>
      </c>
    </row>
    <row r="675" spans="1:7" hidden="1" x14ac:dyDescent="0.25">
      <c r="A675" s="1">
        <v>43296</v>
      </c>
      <c r="B675" t="s">
        <v>8</v>
      </c>
      <c r="C675" t="s">
        <v>11</v>
      </c>
      <c r="D675">
        <v>21</v>
      </c>
      <c r="E675" s="2">
        <v>40</v>
      </c>
      <c r="F675" s="3">
        <v>0.03</v>
      </c>
      <c r="G675" s="2">
        <f t="shared" si="10"/>
        <v>41.2</v>
      </c>
    </row>
    <row r="676" spans="1:7" hidden="1" x14ac:dyDescent="0.25">
      <c r="A676" s="1">
        <v>43296</v>
      </c>
      <c r="B676" t="s">
        <v>8</v>
      </c>
      <c r="C676" t="s">
        <v>7</v>
      </c>
      <c r="D676">
        <v>2</v>
      </c>
      <c r="E676" s="2">
        <v>40</v>
      </c>
      <c r="F676" s="3">
        <v>0.03</v>
      </c>
      <c r="G676" s="2">
        <f t="shared" si="10"/>
        <v>41.2</v>
      </c>
    </row>
    <row r="677" spans="1:7" hidden="1" x14ac:dyDescent="0.25">
      <c r="A677" s="1">
        <v>43296</v>
      </c>
      <c r="B677" t="s">
        <v>8</v>
      </c>
      <c r="C677" t="s">
        <v>7</v>
      </c>
      <c r="D677">
        <v>4</v>
      </c>
      <c r="E677" s="2">
        <v>40</v>
      </c>
      <c r="F677" s="3">
        <v>0.1</v>
      </c>
      <c r="G677" s="2">
        <f t="shared" si="10"/>
        <v>44</v>
      </c>
    </row>
    <row r="678" spans="1:7" hidden="1" x14ac:dyDescent="0.25">
      <c r="A678" s="1">
        <v>43296</v>
      </c>
      <c r="B678" t="s">
        <v>8</v>
      </c>
      <c r="C678" t="s">
        <v>15</v>
      </c>
      <c r="D678">
        <v>2</v>
      </c>
      <c r="E678" s="2">
        <v>40</v>
      </c>
      <c r="F678" s="3">
        <v>0.12</v>
      </c>
      <c r="G678" s="2">
        <f t="shared" si="10"/>
        <v>44.800000000000004</v>
      </c>
    </row>
    <row r="679" spans="1:7" hidden="1" x14ac:dyDescent="0.25">
      <c r="A679" s="1">
        <v>43296</v>
      </c>
      <c r="B679" t="s">
        <v>8</v>
      </c>
      <c r="C679" t="s">
        <v>15</v>
      </c>
      <c r="D679">
        <v>5</v>
      </c>
      <c r="E679" s="2">
        <v>40</v>
      </c>
      <c r="F679" s="3">
        <v>0.06</v>
      </c>
      <c r="G679" s="2">
        <f t="shared" si="10"/>
        <v>42.400000000000006</v>
      </c>
    </row>
    <row r="680" spans="1:7" hidden="1" x14ac:dyDescent="0.25">
      <c r="A680" s="1">
        <v>43296</v>
      </c>
      <c r="B680" t="s">
        <v>8</v>
      </c>
      <c r="C680" t="s">
        <v>15</v>
      </c>
      <c r="D680">
        <v>18</v>
      </c>
      <c r="E680" s="2">
        <v>40</v>
      </c>
      <c r="F680" s="3">
        <v>0.11</v>
      </c>
      <c r="G680" s="2">
        <f t="shared" si="10"/>
        <v>44.400000000000006</v>
      </c>
    </row>
    <row r="681" spans="1:7" hidden="1" x14ac:dyDescent="0.25">
      <c r="A681" s="1">
        <v>43296</v>
      </c>
      <c r="B681" t="s">
        <v>8</v>
      </c>
      <c r="C681" t="s">
        <v>15</v>
      </c>
      <c r="D681">
        <v>18</v>
      </c>
      <c r="E681" s="2">
        <v>40</v>
      </c>
      <c r="F681" s="3">
        <v>0.06</v>
      </c>
      <c r="G681" s="2">
        <f t="shared" si="10"/>
        <v>42.400000000000006</v>
      </c>
    </row>
    <row r="682" spans="1:7" hidden="1" x14ac:dyDescent="0.25">
      <c r="A682" s="1">
        <v>43296</v>
      </c>
      <c r="B682" t="s">
        <v>8</v>
      </c>
      <c r="C682" t="s">
        <v>15</v>
      </c>
      <c r="D682">
        <v>22</v>
      </c>
      <c r="E682" s="2">
        <v>40</v>
      </c>
      <c r="F682" s="3">
        <v>0.02</v>
      </c>
      <c r="G682" s="2">
        <f t="shared" si="10"/>
        <v>40.799999999999997</v>
      </c>
    </row>
    <row r="683" spans="1:7" hidden="1" x14ac:dyDescent="0.25">
      <c r="A683" s="1">
        <v>43296</v>
      </c>
      <c r="B683" t="s">
        <v>8</v>
      </c>
      <c r="C683" t="s">
        <v>14</v>
      </c>
      <c r="D683">
        <v>7</v>
      </c>
      <c r="E683" s="2">
        <v>40</v>
      </c>
      <c r="F683" s="3">
        <v>0.05</v>
      </c>
      <c r="G683" s="2">
        <f t="shared" si="10"/>
        <v>42</v>
      </c>
    </row>
    <row r="684" spans="1:7" hidden="1" x14ac:dyDescent="0.25">
      <c r="A684" s="1">
        <v>43295</v>
      </c>
      <c r="B684" t="s">
        <v>12</v>
      </c>
      <c r="C684" t="s">
        <v>7</v>
      </c>
      <c r="D684">
        <v>6</v>
      </c>
      <c r="E684" s="2">
        <v>16</v>
      </c>
      <c r="F684" s="3">
        <v>7.0000000000000007E-2</v>
      </c>
      <c r="G684" s="2">
        <f t="shared" si="10"/>
        <v>17.12</v>
      </c>
    </row>
    <row r="685" spans="1:7" hidden="1" x14ac:dyDescent="0.25">
      <c r="A685" s="1">
        <v>43295</v>
      </c>
      <c r="B685" t="s">
        <v>12</v>
      </c>
      <c r="C685" t="s">
        <v>7</v>
      </c>
      <c r="D685">
        <v>23</v>
      </c>
      <c r="E685" s="2">
        <v>16</v>
      </c>
      <c r="F685" s="3">
        <v>0.11</v>
      </c>
      <c r="G685" s="2">
        <f t="shared" si="10"/>
        <v>17.760000000000002</v>
      </c>
    </row>
    <row r="686" spans="1:7" hidden="1" x14ac:dyDescent="0.25">
      <c r="A686" s="1">
        <v>43295</v>
      </c>
      <c r="B686" t="s">
        <v>12</v>
      </c>
      <c r="C686" t="s">
        <v>15</v>
      </c>
      <c r="D686">
        <v>4</v>
      </c>
      <c r="E686" s="2">
        <v>16</v>
      </c>
      <c r="F686" s="3">
        <v>0.12</v>
      </c>
      <c r="G686" s="2">
        <f t="shared" si="10"/>
        <v>17.920000000000002</v>
      </c>
    </row>
    <row r="687" spans="1:7" hidden="1" x14ac:dyDescent="0.25">
      <c r="A687" s="1">
        <v>43295</v>
      </c>
      <c r="B687" t="s">
        <v>12</v>
      </c>
      <c r="C687" t="s">
        <v>15</v>
      </c>
      <c r="D687">
        <v>22</v>
      </c>
      <c r="E687" s="2">
        <v>16</v>
      </c>
      <c r="F687" s="3">
        <v>0.06</v>
      </c>
      <c r="G687" s="2">
        <f t="shared" si="10"/>
        <v>16.96</v>
      </c>
    </row>
    <row r="688" spans="1:7" hidden="1" x14ac:dyDescent="0.25">
      <c r="A688" s="1">
        <v>43295</v>
      </c>
      <c r="B688" t="s">
        <v>12</v>
      </c>
      <c r="C688" t="s">
        <v>14</v>
      </c>
      <c r="D688">
        <v>2</v>
      </c>
      <c r="E688" s="2">
        <v>16</v>
      </c>
      <c r="F688" s="3">
        <v>0.04</v>
      </c>
      <c r="G688" s="2">
        <f t="shared" si="10"/>
        <v>16.64</v>
      </c>
    </row>
    <row r="689" spans="1:7" hidden="1" x14ac:dyDescent="0.25">
      <c r="A689" s="1">
        <v>43295</v>
      </c>
      <c r="B689" t="s">
        <v>12</v>
      </c>
      <c r="C689" t="s">
        <v>14</v>
      </c>
      <c r="D689">
        <v>23</v>
      </c>
      <c r="E689" s="2">
        <v>16</v>
      </c>
      <c r="F689" s="3">
        <v>0.01</v>
      </c>
      <c r="G689" s="2">
        <f t="shared" si="10"/>
        <v>16.16</v>
      </c>
    </row>
    <row r="690" spans="1:7" hidden="1" x14ac:dyDescent="0.25">
      <c r="A690" s="1">
        <v>43295</v>
      </c>
      <c r="B690" t="s">
        <v>10</v>
      </c>
      <c r="C690" t="s">
        <v>9</v>
      </c>
      <c r="D690">
        <v>3</v>
      </c>
      <c r="E690" s="2">
        <v>230</v>
      </c>
      <c r="F690" s="3">
        <v>0.01</v>
      </c>
      <c r="G690" s="2">
        <f t="shared" si="10"/>
        <v>232.3</v>
      </c>
    </row>
    <row r="691" spans="1:7" hidden="1" x14ac:dyDescent="0.25">
      <c r="A691" s="1">
        <v>43295</v>
      </c>
      <c r="B691" t="s">
        <v>10</v>
      </c>
      <c r="C691" t="s">
        <v>11</v>
      </c>
      <c r="D691">
        <v>9</v>
      </c>
      <c r="E691" s="2">
        <v>230</v>
      </c>
      <c r="F691" s="3">
        <v>0.03</v>
      </c>
      <c r="G691" s="2">
        <f t="shared" si="10"/>
        <v>236.9</v>
      </c>
    </row>
    <row r="692" spans="1:7" hidden="1" x14ac:dyDescent="0.25">
      <c r="A692" s="1">
        <v>43295</v>
      </c>
      <c r="B692" t="s">
        <v>10</v>
      </c>
      <c r="C692" t="s">
        <v>11</v>
      </c>
      <c r="D692">
        <v>12</v>
      </c>
      <c r="E692" s="2">
        <v>230</v>
      </c>
      <c r="F692" s="3">
        <v>0.03</v>
      </c>
      <c r="G692" s="2">
        <f t="shared" si="10"/>
        <v>236.9</v>
      </c>
    </row>
    <row r="693" spans="1:7" hidden="1" x14ac:dyDescent="0.25">
      <c r="A693" s="1">
        <v>43295</v>
      </c>
      <c r="B693" t="s">
        <v>10</v>
      </c>
      <c r="C693" t="s">
        <v>7</v>
      </c>
      <c r="D693">
        <v>5</v>
      </c>
      <c r="E693" s="2">
        <v>230</v>
      </c>
      <c r="F693" s="3">
        <v>0.1</v>
      </c>
      <c r="G693" s="2">
        <f t="shared" si="10"/>
        <v>253.00000000000003</v>
      </c>
    </row>
    <row r="694" spans="1:7" hidden="1" x14ac:dyDescent="0.25">
      <c r="A694" s="1">
        <v>43295</v>
      </c>
      <c r="B694" t="s">
        <v>10</v>
      </c>
      <c r="C694" t="s">
        <v>7</v>
      </c>
      <c r="D694">
        <v>15</v>
      </c>
      <c r="E694" s="2">
        <v>230</v>
      </c>
      <c r="F694" s="3">
        <v>0.04</v>
      </c>
      <c r="G694" s="2">
        <f t="shared" si="10"/>
        <v>239.20000000000002</v>
      </c>
    </row>
    <row r="695" spans="1:7" hidden="1" x14ac:dyDescent="0.25">
      <c r="A695" s="1">
        <v>43295</v>
      </c>
      <c r="B695" t="s">
        <v>10</v>
      </c>
      <c r="C695" t="s">
        <v>15</v>
      </c>
      <c r="D695">
        <v>5</v>
      </c>
      <c r="E695" s="2">
        <v>230</v>
      </c>
      <c r="F695" s="3">
        <v>0.1</v>
      </c>
      <c r="G695" s="2">
        <f t="shared" si="10"/>
        <v>253.00000000000003</v>
      </c>
    </row>
    <row r="696" spans="1:7" hidden="1" x14ac:dyDescent="0.25">
      <c r="A696" s="1">
        <v>43295</v>
      </c>
      <c r="B696" t="s">
        <v>10</v>
      </c>
      <c r="C696" t="s">
        <v>15</v>
      </c>
      <c r="D696">
        <v>9</v>
      </c>
      <c r="E696" s="2">
        <v>230</v>
      </c>
      <c r="F696" s="3">
        <v>7.0000000000000007E-2</v>
      </c>
      <c r="G696" s="2">
        <f t="shared" si="10"/>
        <v>246.10000000000002</v>
      </c>
    </row>
    <row r="697" spans="1:7" hidden="1" x14ac:dyDescent="0.25">
      <c r="A697" s="1">
        <v>43295</v>
      </c>
      <c r="B697" t="s">
        <v>10</v>
      </c>
      <c r="C697" t="s">
        <v>15</v>
      </c>
      <c r="D697">
        <v>20</v>
      </c>
      <c r="E697" s="2">
        <v>230</v>
      </c>
      <c r="F697" s="3">
        <v>0.04</v>
      </c>
      <c r="G697" s="2">
        <f t="shared" si="10"/>
        <v>239.20000000000002</v>
      </c>
    </row>
    <row r="698" spans="1:7" x14ac:dyDescent="0.25">
      <c r="A698" s="1">
        <v>43295</v>
      </c>
      <c r="B698" t="s">
        <v>6</v>
      </c>
      <c r="C698" t="s">
        <v>9</v>
      </c>
      <c r="D698">
        <v>4</v>
      </c>
      <c r="E698" s="2">
        <v>80</v>
      </c>
      <c r="F698" s="3">
        <v>0.11</v>
      </c>
      <c r="G698" s="2">
        <f t="shared" si="10"/>
        <v>88.800000000000011</v>
      </c>
    </row>
    <row r="699" spans="1:7" x14ac:dyDescent="0.25">
      <c r="A699" s="1">
        <v>43295</v>
      </c>
      <c r="B699" t="s">
        <v>6</v>
      </c>
      <c r="C699" t="s">
        <v>9</v>
      </c>
      <c r="D699">
        <v>7</v>
      </c>
      <c r="E699" s="2">
        <v>80</v>
      </c>
      <c r="F699" s="3">
        <v>0.02</v>
      </c>
      <c r="G699" s="2">
        <f t="shared" si="10"/>
        <v>81.599999999999994</v>
      </c>
    </row>
    <row r="700" spans="1:7" x14ac:dyDescent="0.25">
      <c r="A700" s="1">
        <v>43295</v>
      </c>
      <c r="B700" t="s">
        <v>6</v>
      </c>
      <c r="C700" t="s">
        <v>9</v>
      </c>
      <c r="D700">
        <v>16</v>
      </c>
      <c r="E700" s="2">
        <v>80</v>
      </c>
      <c r="F700" s="3">
        <v>0.05</v>
      </c>
      <c r="G700" s="2">
        <f t="shared" si="10"/>
        <v>84</v>
      </c>
    </row>
    <row r="701" spans="1:7" x14ac:dyDescent="0.25">
      <c r="A701" s="1">
        <v>43295</v>
      </c>
      <c r="B701" t="s">
        <v>6</v>
      </c>
      <c r="C701" t="s">
        <v>9</v>
      </c>
      <c r="D701">
        <v>21</v>
      </c>
      <c r="E701" s="2">
        <v>80</v>
      </c>
      <c r="F701" s="3">
        <v>0.02</v>
      </c>
      <c r="G701" s="2">
        <f t="shared" si="10"/>
        <v>81.599999999999994</v>
      </c>
    </row>
    <row r="702" spans="1:7" x14ac:dyDescent="0.25">
      <c r="A702" s="1">
        <v>43295</v>
      </c>
      <c r="B702" t="s">
        <v>6</v>
      </c>
      <c r="C702" t="s">
        <v>9</v>
      </c>
      <c r="D702">
        <v>22</v>
      </c>
      <c r="E702" s="2">
        <v>80</v>
      </c>
      <c r="F702" s="3">
        <v>0.03</v>
      </c>
      <c r="G702" s="2">
        <f t="shared" si="10"/>
        <v>82.4</v>
      </c>
    </row>
    <row r="703" spans="1:7" x14ac:dyDescent="0.25">
      <c r="A703" s="1">
        <v>43295</v>
      </c>
      <c r="B703" t="s">
        <v>6</v>
      </c>
      <c r="C703" t="s">
        <v>11</v>
      </c>
      <c r="D703">
        <v>13</v>
      </c>
      <c r="E703" s="2">
        <v>80</v>
      </c>
      <c r="F703" s="3">
        <v>0.06</v>
      </c>
      <c r="G703" s="2">
        <f t="shared" si="10"/>
        <v>84.800000000000011</v>
      </c>
    </row>
    <row r="704" spans="1:7" x14ac:dyDescent="0.25">
      <c r="A704" s="1">
        <v>43295</v>
      </c>
      <c r="B704" t="s">
        <v>6</v>
      </c>
      <c r="C704" t="s">
        <v>7</v>
      </c>
      <c r="D704">
        <v>10</v>
      </c>
      <c r="E704" s="2">
        <v>80</v>
      </c>
      <c r="F704" s="3">
        <v>0.08</v>
      </c>
      <c r="G704" s="2">
        <f t="shared" si="10"/>
        <v>86.4</v>
      </c>
    </row>
    <row r="705" spans="1:7" x14ac:dyDescent="0.25">
      <c r="A705" s="1">
        <v>43295</v>
      </c>
      <c r="B705" t="s">
        <v>6</v>
      </c>
      <c r="C705" t="s">
        <v>15</v>
      </c>
      <c r="D705">
        <v>17</v>
      </c>
      <c r="E705" s="2">
        <v>80</v>
      </c>
      <c r="F705" s="3">
        <v>0.09</v>
      </c>
      <c r="G705" s="2">
        <f t="shared" si="10"/>
        <v>87.2</v>
      </c>
    </row>
    <row r="706" spans="1:7" hidden="1" x14ac:dyDescent="0.25">
      <c r="A706" s="1">
        <v>43295</v>
      </c>
      <c r="B706" t="s">
        <v>13</v>
      </c>
      <c r="C706" t="s">
        <v>9</v>
      </c>
      <c r="D706">
        <v>3</v>
      </c>
      <c r="E706" s="2">
        <v>150</v>
      </c>
      <c r="F706" s="3">
        <v>0.01</v>
      </c>
      <c r="G706" s="2">
        <f t="shared" ref="G706:G769" si="11">E706 * (1 + F706)</f>
        <v>151.5</v>
      </c>
    </row>
    <row r="707" spans="1:7" hidden="1" x14ac:dyDescent="0.25">
      <c r="A707" s="1">
        <v>43295</v>
      </c>
      <c r="B707" t="s">
        <v>13</v>
      </c>
      <c r="C707" t="s">
        <v>9</v>
      </c>
      <c r="D707">
        <v>15</v>
      </c>
      <c r="E707" s="2">
        <v>150</v>
      </c>
      <c r="F707" s="3">
        <v>0.08</v>
      </c>
      <c r="G707" s="2">
        <f t="shared" si="11"/>
        <v>162</v>
      </c>
    </row>
    <row r="708" spans="1:7" hidden="1" x14ac:dyDescent="0.25">
      <c r="A708" s="1">
        <v>43295</v>
      </c>
      <c r="B708" t="s">
        <v>13</v>
      </c>
      <c r="C708" t="s">
        <v>11</v>
      </c>
      <c r="D708">
        <v>10</v>
      </c>
      <c r="E708" s="2">
        <v>150</v>
      </c>
      <c r="F708" s="3">
        <v>0.01</v>
      </c>
      <c r="G708" s="2">
        <f t="shared" si="11"/>
        <v>151.5</v>
      </c>
    </row>
    <row r="709" spans="1:7" hidden="1" x14ac:dyDescent="0.25">
      <c r="A709" s="1">
        <v>43295</v>
      </c>
      <c r="B709" t="s">
        <v>13</v>
      </c>
      <c r="C709" t="s">
        <v>11</v>
      </c>
      <c r="D709">
        <v>15</v>
      </c>
      <c r="E709" s="2">
        <v>150</v>
      </c>
      <c r="F709" s="3">
        <v>0.12</v>
      </c>
      <c r="G709" s="2">
        <f t="shared" si="11"/>
        <v>168.00000000000003</v>
      </c>
    </row>
    <row r="710" spans="1:7" hidden="1" x14ac:dyDescent="0.25">
      <c r="A710" s="1">
        <v>43295</v>
      </c>
      <c r="B710" t="s">
        <v>13</v>
      </c>
      <c r="C710" t="s">
        <v>7</v>
      </c>
      <c r="D710">
        <v>11</v>
      </c>
      <c r="E710" s="2">
        <v>150</v>
      </c>
      <c r="F710" s="3">
        <v>0.11</v>
      </c>
      <c r="G710" s="2">
        <f t="shared" si="11"/>
        <v>166.50000000000003</v>
      </c>
    </row>
    <row r="711" spans="1:7" hidden="1" x14ac:dyDescent="0.25">
      <c r="A711" s="1">
        <v>43295</v>
      </c>
      <c r="B711" t="s">
        <v>13</v>
      </c>
      <c r="C711" t="s">
        <v>7</v>
      </c>
      <c r="D711">
        <v>20</v>
      </c>
      <c r="E711" s="2">
        <v>150</v>
      </c>
      <c r="F711" s="3">
        <v>0.12</v>
      </c>
      <c r="G711" s="2">
        <f t="shared" si="11"/>
        <v>168.00000000000003</v>
      </c>
    </row>
    <row r="712" spans="1:7" hidden="1" x14ac:dyDescent="0.25">
      <c r="A712" s="1">
        <v>43295</v>
      </c>
      <c r="B712" t="s">
        <v>13</v>
      </c>
      <c r="C712" t="s">
        <v>15</v>
      </c>
      <c r="D712">
        <v>22</v>
      </c>
      <c r="E712" s="2">
        <v>150</v>
      </c>
      <c r="F712" s="3">
        <v>7.0000000000000007E-2</v>
      </c>
      <c r="G712" s="2">
        <f t="shared" si="11"/>
        <v>160.5</v>
      </c>
    </row>
    <row r="713" spans="1:7" hidden="1" x14ac:dyDescent="0.25">
      <c r="A713" s="1">
        <v>43295</v>
      </c>
      <c r="B713" t="s">
        <v>13</v>
      </c>
      <c r="C713" t="s">
        <v>15</v>
      </c>
      <c r="D713">
        <v>23</v>
      </c>
      <c r="E713" s="2">
        <v>150</v>
      </c>
      <c r="F713" s="3">
        <v>0.1</v>
      </c>
      <c r="G713" s="2">
        <f t="shared" si="11"/>
        <v>165</v>
      </c>
    </row>
    <row r="714" spans="1:7" hidden="1" x14ac:dyDescent="0.25">
      <c r="A714" s="1">
        <v>43295</v>
      </c>
      <c r="B714" t="s">
        <v>13</v>
      </c>
      <c r="C714" t="s">
        <v>14</v>
      </c>
      <c r="D714">
        <v>11</v>
      </c>
      <c r="E714" s="2">
        <v>150</v>
      </c>
      <c r="F714" s="3">
        <v>0.09</v>
      </c>
      <c r="G714" s="2">
        <f t="shared" si="11"/>
        <v>163.5</v>
      </c>
    </row>
    <row r="715" spans="1:7" hidden="1" x14ac:dyDescent="0.25">
      <c r="A715" s="1">
        <v>43295</v>
      </c>
      <c r="B715" t="s">
        <v>13</v>
      </c>
      <c r="C715" t="s">
        <v>14</v>
      </c>
      <c r="D715">
        <v>13</v>
      </c>
      <c r="E715" s="2">
        <v>150</v>
      </c>
      <c r="F715" s="3">
        <v>0.11</v>
      </c>
      <c r="G715" s="2">
        <f t="shared" si="11"/>
        <v>166.50000000000003</v>
      </c>
    </row>
    <row r="716" spans="1:7" hidden="1" x14ac:dyDescent="0.25">
      <c r="A716" s="1">
        <v>43295</v>
      </c>
      <c r="B716" t="s">
        <v>13</v>
      </c>
      <c r="C716" t="s">
        <v>14</v>
      </c>
      <c r="D716">
        <v>23</v>
      </c>
      <c r="E716" s="2">
        <v>150</v>
      </c>
      <c r="F716" s="3">
        <v>0.08</v>
      </c>
      <c r="G716" s="2">
        <f t="shared" si="11"/>
        <v>162</v>
      </c>
    </row>
    <row r="717" spans="1:7" hidden="1" x14ac:dyDescent="0.25">
      <c r="A717" s="1">
        <v>43295</v>
      </c>
      <c r="B717" t="s">
        <v>8</v>
      </c>
      <c r="C717" t="s">
        <v>9</v>
      </c>
      <c r="D717">
        <v>7</v>
      </c>
      <c r="E717" s="2">
        <v>40</v>
      </c>
      <c r="F717" s="3">
        <v>7.0000000000000007E-2</v>
      </c>
      <c r="G717" s="2">
        <f t="shared" si="11"/>
        <v>42.800000000000004</v>
      </c>
    </row>
    <row r="718" spans="1:7" hidden="1" x14ac:dyDescent="0.25">
      <c r="A718" s="1">
        <v>43295</v>
      </c>
      <c r="B718" t="s">
        <v>8</v>
      </c>
      <c r="C718" t="s">
        <v>9</v>
      </c>
      <c r="D718">
        <v>7</v>
      </c>
      <c r="E718" s="2">
        <v>40</v>
      </c>
      <c r="F718" s="3">
        <v>0.11</v>
      </c>
      <c r="G718" s="2">
        <f t="shared" si="11"/>
        <v>44.400000000000006</v>
      </c>
    </row>
    <row r="719" spans="1:7" hidden="1" x14ac:dyDescent="0.25">
      <c r="A719" s="1">
        <v>43295</v>
      </c>
      <c r="B719" t="s">
        <v>8</v>
      </c>
      <c r="C719" t="s">
        <v>9</v>
      </c>
      <c r="D719">
        <v>13</v>
      </c>
      <c r="E719" s="2">
        <v>40</v>
      </c>
      <c r="F719" s="3">
        <v>0.09</v>
      </c>
      <c r="G719" s="2">
        <f t="shared" si="11"/>
        <v>43.6</v>
      </c>
    </row>
    <row r="720" spans="1:7" hidden="1" x14ac:dyDescent="0.25">
      <c r="A720" s="1">
        <v>43295</v>
      </c>
      <c r="B720" t="s">
        <v>8</v>
      </c>
      <c r="C720" t="s">
        <v>11</v>
      </c>
      <c r="D720">
        <v>15</v>
      </c>
      <c r="E720" s="2">
        <v>40</v>
      </c>
      <c r="F720" s="3">
        <v>0.02</v>
      </c>
      <c r="G720" s="2">
        <f t="shared" si="11"/>
        <v>40.799999999999997</v>
      </c>
    </row>
    <row r="721" spans="1:7" hidden="1" x14ac:dyDescent="0.25">
      <c r="A721" s="1">
        <v>43295</v>
      </c>
      <c r="B721" t="s">
        <v>8</v>
      </c>
      <c r="C721" t="s">
        <v>11</v>
      </c>
      <c r="D721">
        <v>21</v>
      </c>
      <c r="E721" s="2">
        <v>40</v>
      </c>
      <c r="F721" s="3">
        <v>0.03</v>
      </c>
      <c r="G721" s="2">
        <f t="shared" si="11"/>
        <v>41.2</v>
      </c>
    </row>
    <row r="722" spans="1:7" hidden="1" x14ac:dyDescent="0.25">
      <c r="A722" s="1">
        <v>43295</v>
      </c>
      <c r="B722" t="s">
        <v>8</v>
      </c>
      <c r="C722" t="s">
        <v>7</v>
      </c>
      <c r="D722">
        <v>12</v>
      </c>
      <c r="E722" s="2">
        <v>40</v>
      </c>
      <c r="F722" s="3">
        <v>0.02</v>
      </c>
      <c r="G722" s="2">
        <f t="shared" si="11"/>
        <v>40.799999999999997</v>
      </c>
    </row>
    <row r="723" spans="1:7" hidden="1" x14ac:dyDescent="0.25">
      <c r="A723" s="1">
        <v>43295</v>
      </c>
      <c r="B723" t="s">
        <v>8</v>
      </c>
      <c r="C723" t="s">
        <v>7</v>
      </c>
      <c r="D723">
        <v>20</v>
      </c>
      <c r="E723" s="2">
        <v>40</v>
      </c>
      <c r="F723" s="3">
        <v>0.01</v>
      </c>
      <c r="G723" s="2">
        <f t="shared" si="11"/>
        <v>40.4</v>
      </c>
    </row>
    <row r="724" spans="1:7" hidden="1" x14ac:dyDescent="0.25">
      <c r="A724" s="1">
        <v>43295</v>
      </c>
      <c r="B724" t="s">
        <v>8</v>
      </c>
      <c r="C724" t="s">
        <v>15</v>
      </c>
      <c r="D724">
        <v>9</v>
      </c>
      <c r="E724" s="2">
        <v>40</v>
      </c>
      <c r="F724" s="3">
        <v>0.01</v>
      </c>
      <c r="G724" s="2">
        <f t="shared" si="11"/>
        <v>40.4</v>
      </c>
    </row>
    <row r="725" spans="1:7" hidden="1" x14ac:dyDescent="0.25">
      <c r="A725" s="1">
        <v>43295</v>
      </c>
      <c r="B725" t="s">
        <v>8</v>
      </c>
      <c r="C725" t="s">
        <v>15</v>
      </c>
      <c r="D725">
        <v>15</v>
      </c>
      <c r="E725" s="2">
        <v>40</v>
      </c>
      <c r="F725" s="3">
        <v>0.06</v>
      </c>
      <c r="G725" s="2">
        <f t="shared" si="11"/>
        <v>42.400000000000006</v>
      </c>
    </row>
    <row r="726" spans="1:7" hidden="1" x14ac:dyDescent="0.25">
      <c r="A726" s="1">
        <v>43295</v>
      </c>
      <c r="B726" t="s">
        <v>8</v>
      </c>
      <c r="C726" t="s">
        <v>15</v>
      </c>
      <c r="D726">
        <v>18</v>
      </c>
      <c r="E726" s="2">
        <v>40</v>
      </c>
      <c r="F726" s="3">
        <v>0.06</v>
      </c>
      <c r="G726" s="2">
        <f t="shared" si="11"/>
        <v>42.400000000000006</v>
      </c>
    </row>
    <row r="727" spans="1:7" hidden="1" x14ac:dyDescent="0.25">
      <c r="A727" s="1">
        <v>43295</v>
      </c>
      <c r="B727" t="s">
        <v>8</v>
      </c>
      <c r="C727" t="s">
        <v>14</v>
      </c>
      <c r="D727">
        <v>7</v>
      </c>
      <c r="E727" s="2">
        <v>40</v>
      </c>
      <c r="F727" s="3">
        <v>0.04</v>
      </c>
      <c r="G727" s="2">
        <f t="shared" si="11"/>
        <v>41.6</v>
      </c>
    </row>
    <row r="728" spans="1:7" hidden="1" x14ac:dyDescent="0.25">
      <c r="A728" s="1">
        <v>43295</v>
      </c>
      <c r="B728" t="s">
        <v>8</v>
      </c>
      <c r="C728" t="s">
        <v>14</v>
      </c>
      <c r="D728">
        <v>16</v>
      </c>
      <c r="E728" s="2">
        <v>40</v>
      </c>
      <c r="F728" s="3">
        <v>0.11</v>
      </c>
      <c r="G728" s="2">
        <f t="shared" si="11"/>
        <v>44.400000000000006</v>
      </c>
    </row>
    <row r="729" spans="1:7" hidden="1" x14ac:dyDescent="0.25">
      <c r="A729" s="1">
        <v>43294</v>
      </c>
      <c r="B729" t="s">
        <v>12</v>
      </c>
      <c r="C729" t="s">
        <v>9</v>
      </c>
      <c r="D729">
        <v>10</v>
      </c>
      <c r="E729" s="2">
        <v>16</v>
      </c>
      <c r="F729" s="3">
        <v>0.04</v>
      </c>
      <c r="G729" s="2">
        <f t="shared" si="11"/>
        <v>16.64</v>
      </c>
    </row>
    <row r="730" spans="1:7" hidden="1" x14ac:dyDescent="0.25">
      <c r="A730" s="1">
        <v>43294</v>
      </c>
      <c r="B730" t="s">
        <v>12</v>
      </c>
      <c r="C730" t="s">
        <v>11</v>
      </c>
      <c r="D730">
        <v>7</v>
      </c>
      <c r="E730" s="2">
        <v>16</v>
      </c>
      <c r="F730" s="3">
        <v>0.08</v>
      </c>
      <c r="G730" s="2">
        <f t="shared" si="11"/>
        <v>17.28</v>
      </c>
    </row>
    <row r="731" spans="1:7" hidden="1" x14ac:dyDescent="0.25">
      <c r="A731" s="1">
        <v>43294</v>
      </c>
      <c r="B731" t="s">
        <v>12</v>
      </c>
      <c r="C731" t="s">
        <v>7</v>
      </c>
      <c r="D731">
        <v>11</v>
      </c>
      <c r="E731" s="2">
        <v>16</v>
      </c>
      <c r="F731" s="3">
        <v>0.12</v>
      </c>
      <c r="G731" s="2">
        <f t="shared" si="11"/>
        <v>17.920000000000002</v>
      </c>
    </row>
    <row r="732" spans="1:7" hidden="1" x14ac:dyDescent="0.25">
      <c r="A732" s="1">
        <v>43294</v>
      </c>
      <c r="B732" t="s">
        <v>12</v>
      </c>
      <c r="C732" t="s">
        <v>7</v>
      </c>
      <c r="D732">
        <v>17</v>
      </c>
      <c r="E732" s="2">
        <v>16</v>
      </c>
      <c r="F732" s="3">
        <v>0.05</v>
      </c>
      <c r="G732" s="2">
        <f t="shared" si="11"/>
        <v>16.8</v>
      </c>
    </row>
    <row r="733" spans="1:7" hidden="1" x14ac:dyDescent="0.25">
      <c r="A733" s="1">
        <v>43294</v>
      </c>
      <c r="B733" t="s">
        <v>12</v>
      </c>
      <c r="C733" t="s">
        <v>15</v>
      </c>
      <c r="D733">
        <v>7</v>
      </c>
      <c r="E733" s="2">
        <v>16</v>
      </c>
      <c r="F733" s="3">
        <v>0.08</v>
      </c>
      <c r="G733" s="2">
        <f t="shared" si="11"/>
        <v>17.28</v>
      </c>
    </row>
    <row r="734" spans="1:7" hidden="1" x14ac:dyDescent="0.25">
      <c r="A734" s="1">
        <v>43294</v>
      </c>
      <c r="B734" t="s">
        <v>12</v>
      </c>
      <c r="C734" t="s">
        <v>15</v>
      </c>
      <c r="D734">
        <v>12</v>
      </c>
      <c r="E734" s="2">
        <v>16</v>
      </c>
      <c r="F734" s="3">
        <v>0.11</v>
      </c>
      <c r="G734" s="2">
        <f t="shared" si="11"/>
        <v>17.760000000000002</v>
      </c>
    </row>
    <row r="735" spans="1:7" hidden="1" x14ac:dyDescent="0.25">
      <c r="A735" s="1">
        <v>43294</v>
      </c>
      <c r="B735" t="s">
        <v>12</v>
      </c>
      <c r="C735" t="s">
        <v>15</v>
      </c>
      <c r="D735">
        <v>21</v>
      </c>
      <c r="E735" s="2">
        <v>16</v>
      </c>
      <c r="F735" s="3">
        <v>0.09</v>
      </c>
      <c r="G735" s="2">
        <f t="shared" si="11"/>
        <v>17.440000000000001</v>
      </c>
    </row>
    <row r="736" spans="1:7" hidden="1" x14ac:dyDescent="0.25">
      <c r="A736" s="1">
        <v>43294</v>
      </c>
      <c r="B736" t="s">
        <v>12</v>
      </c>
      <c r="C736" t="s">
        <v>15</v>
      </c>
      <c r="D736">
        <v>22</v>
      </c>
      <c r="E736" s="2">
        <v>16</v>
      </c>
      <c r="F736" s="3">
        <v>0.01</v>
      </c>
      <c r="G736" s="2">
        <f t="shared" si="11"/>
        <v>16.16</v>
      </c>
    </row>
    <row r="737" spans="1:7" hidden="1" x14ac:dyDescent="0.25">
      <c r="A737" s="1">
        <v>43294</v>
      </c>
      <c r="B737" t="s">
        <v>12</v>
      </c>
      <c r="C737" t="s">
        <v>14</v>
      </c>
      <c r="D737">
        <v>2</v>
      </c>
      <c r="E737" s="2">
        <v>16</v>
      </c>
      <c r="F737" s="3">
        <v>0.04</v>
      </c>
      <c r="G737" s="2">
        <f t="shared" si="11"/>
        <v>16.64</v>
      </c>
    </row>
    <row r="738" spans="1:7" hidden="1" x14ac:dyDescent="0.25">
      <c r="A738" s="1">
        <v>43294</v>
      </c>
      <c r="B738" t="s">
        <v>12</v>
      </c>
      <c r="C738" t="s">
        <v>14</v>
      </c>
      <c r="D738">
        <v>19</v>
      </c>
      <c r="E738" s="2">
        <v>16</v>
      </c>
      <c r="F738" s="3">
        <v>0.02</v>
      </c>
      <c r="G738" s="2">
        <f t="shared" si="11"/>
        <v>16.32</v>
      </c>
    </row>
    <row r="739" spans="1:7" hidden="1" x14ac:dyDescent="0.25">
      <c r="A739" s="1">
        <v>43294</v>
      </c>
      <c r="B739" t="s">
        <v>10</v>
      </c>
      <c r="C739" t="s">
        <v>9</v>
      </c>
      <c r="D739">
        <v>2</v>
      </c>
      <c r="E739" s="2">
        <v>230</v>
      </c>
      <c r="F739" s="3">
        <v>0.09</v>
      </c>
      <c r="G739" s="2">
        <f t="shared" si="11"/>
        <v>250.70000000000002</v>
      </c>
    </row>
    <row r="740" spans="1:7" hidden="1" x14ac:dyDescent="0.25">
      <c r="A740" s="1">
        <v>43294</v>
      </c>
      <c r="B740" t="s">
        <v>10</v>
      </c>
      <c r="C740" t="s">
        <v>9</v>
      </c>
      <c r="D740">
        <v>7</v>
      </c>
      <c r="E740" s="2">
        <v>230</v>
      </c>
      <c r="F740" s="3">
        <v>0.06</v>
      </c>
      <c r="G740" s="2">
        <f t="shared" si="11"/>
        <v>243.8</v>
      </c>
    </row>
    <row r="741" spans="1:7" hidden="1" x14ac:dyDescent="0.25">
      <c r="A741" s="1">
        <v>43294</v>
      </c>
      <c r="B741" t="s">
        <v>10</v>
      </c>
      <c r="C741" t="s">
        <v>9</v>
      </c>
      <c r="D741">
        <v>8</v>
      </c>
      <c r="E741" s="2">
        <v>230</v>
      </c>
      <c r="F741" s="3">
        <v>0.01</v>
      </c>
      <c r="G741" s="2">
        <f t="shared" si="11"/>
        <v>232.3</v>
      </c>
    </row>
    <row r="742" spans="1:7" hidden="1" x14ac:dyDescent="0.25">
      <c r="A742" s="1">
        <v>43294</v>
      </c>
      <c r="B742" t="s">
        <v>10</v>
      </c>
      <c r="C742" t="s">
        <v>9</v>
      </c>
      <c r="D742">
        <v>17</v>
      </c>
      <c r="E742" s="2">
        <v>230</v>
      </c>
      <c r="F742" s="3">
        <v>0.12</v>
      </c>
      <c r="G742" s="2">
        <f t="shared" si="11"/>
        <v>257.60000000000002</v>
      </c>
    </row>
    <row r="743" spans="1:7" hidden="1" x14ac:dyDescent="0.25">
      <c r="A743" s="1">
        <v>43294</v>
      </c>
      <c r="B743" t="s">
        <v>10</v>
      </c>
      <c r="C743" t="s">
        <v>9</v>
      </c>
      <c r="D743">
        <v>23</v>
      </c>
      <c r="E743" s="2">
        <v>230</v>
      </c>
      <c r="F743" s="3">
        <v>0.06</v>
      </c>
      <c r="G743" s="2">
        <f t="shared" si="11"/>
        <v>243.8</v>
      </c>
    </row>
    <row r="744" spans="1:7" hidden="1" x14ac:dyDescent="0.25">
      <c r="A744" s="1">
        <v>43294</v>
      </c>
      <c r="B744" t="s">
        <v>10</v>
      </c>
      <c r="C744" t="s">
        <v>11</v>
      </c>
      <c r="D744">
        <v>14</v>
      </c>
      <c r="E744" s="2">
        <v>230</v>
      </c>
      <c r="F744" s="3">
        <v>0.05</v>
      </c>
      <c r="G744" s="2">
        <f t="shared" si="11"/>
        <v>241.5</v>
      </c>
    </row>
    <row r="745" spans="1:7" hidden="1" x14ac:dyDescent="0.25">
      <c r="A745" s="1">
        <v>43294</v>
      </c>
      <c r="B745" t="s">
        <v>10</v>
      </c>
      <c r="C745" t="s">
        <v>7</v>
      </c>
      <c r="D745">
        <v>2</v>
      </c>
      <c r="E745" s="2">
        <v>230</v>
      </c>
      <c r="F745" s="3">
        <v>0.09</v>
      </c>
      <c r="G745" s="2">
        <f t="shared" si="11"/>
        <v>250.70000000000002</v>
      </c>
    </row>
    <row r="746" spans="1:7" hidden="1" x14ac:dyDescent="0.25">
      <c r="A746" s="1">
        <v>43294</v>
      </c>
      <c r="B746" t="s">
        <v>10</v>
      </c>
      <c r="C746" t="s">
        <v>15</v>
      </c>
      <c r="D746">
        <v>3</v>
      </c>
      <c r="E746" s="2">
        <v>230</v>
      </c>
      <c r="F746" s="3">
        <v>0.06</v>
      </c>
      <c r="G746" s="2">
        <f t="shared" si="11"/>
        <v>243.8</v>
      </c>
    </row>
    <row r="747" spans="1:7" x14ac:dyDescent="0.25">
      <c r="A747" s="1">
        <v>43294</v>
      </c>
      <c r="B747" t="s">
        <v>6</v>
      </c>
      <c r="C747" t="s">
        <v>11</v>
      </c>
      <c r="D747">
        <v>2</v>
      </c>
      <c r="E747" s="2">
        <v>80</v>
      </c>
      <c r="F747" s="3">
        <v>7.0000000000000007E-2</v>
      </c>
      <c r="G747" s="2">
        <f t="shared" si="11"/>
        <v>85.600000000000009</v>
      </c>
    </row>
    <row r="748" spans="1:7" x14ac:dyDescent="0.25">
      <c r="A748" s="1">
        <v>43294</v>
      </c>
      <c r="B748" t="s">
        <v>6</v>
      </c>
      <c r="C748" t="s">
        <v>11</v>
      </c>
      <c r="D748">
        <v>5</v>
      </c>
      <c r="E748" s="2">
        <v>80</v>
      </c>
      <c r="F748" s="3">
        <v>0.04</v>
      </c>
      <c r="G748" s="2">
        <f t="shared" si="11"/>
        <v>83.2</v>
      </c>
    </row>
    <row r="749" spans="1:7" x14ac:dyDescent="0.25">
      <c r="A749" s="1">
        <v>43294</v>
      </c>
      <c r="B749" t="s">
        <v>6</v>
      </c>
      <c r="C749" t="s">
        <v>7</v>
      </c>
      <c r="D749">
        <v>6</v>
      </c>
      <c r="E749" s="2">
        <v>80</v>
      </c>
      <c r="F749" s="3">
        <v>0.09</v>
      </c>
      <c r="G749" s="2">
        <f t="shared" si="11"/>
        <v>87.2</v>
      </c>
    </row>
    <row r="750" spans="1:7" x14ac:dyDescent="0.25">
      <c r="A750" s="1">
        <v>43294</v>
      </c>
      <c r="B750" t="s">
        <v>6</v>
      </c>
      <c r="C750" t="s">
        <v>7</v>
      </c>
      <c r="D750">
        <v>6</v>
      </c>
      <c r="E750" s="2">
        <v>80</v>
      </c>
      <c r="F750" s="3">
        <v>0.01</v>
      </c>
      <c r="G750" s="2">
        <f t="shared" si="11"/>
        <v>80.8</v>
      </c>
    </row>
    <row r="751" spans="1:7" x14ac:dyDescent="0.25">
      <c r="A751" s="1">
        <v>43294</v>
      </c>
      <c r="B751" t="s">
        <v>6</v>
      </c>
      <c r="C751" t="s">
        <v>7</v>
      </c>
      <c r="D751">
        <v>16</v>
      </c>
      <c r="E751" s="2">
        <v>80</v>
      </c>
      <c r="F751" s="3">
        <v>0.04</v>
      </c>
      <c r="G751" s="2">
        <f t="shared" si="11"/>
        <v>83.2</v>
      </c>
    </row>
    <row r="752" spans="1:7" x14ac:dyDescent="0.25">
      <c r="A752" s="1">
        <v>43294</v>
      </c>
      <c r="B752" t="s">
        <v>6</v>
      </c>
      <c r="C752" t="s">
        <v>7</v>
      </c>
      <c r="D752">
        <v>20</v>
      </c>
      <c r="E752" s="2">
        <v>80</v>
      </c>
      <c r="F752" s="3">
        <v>7.0000000000000007E-2</v>
      </c>
      <c r="G752" s="2">
        <f t="shared" si="11"/>
        <v>85.600000000000009</v>
      </c>
    </row>
    <row r="753" spans="1:7" x14ac:dyDescent="0.25">
      <c r="A753" s="1">
        <v>43294</v>
      </c>
      <c r="B753" t="s">
        <v>6</v>
      </c>
      <c r="C753" t="s">
        <v>15</v>
      </c>
      <c r="D753">
        <v>8</v>
      </c>
      <c r="E753" s="2">
        <v>80</v>
      </c>
      <c r="F753" s="3">
        <v>0.08</v>
      </c>
      <c r="G753" s="2">
        <f t="shared" si="11"/>
        <v>86.4</v>
      </c>
    </row>
    <row r="754" spans="1:7" x14ac:dyDescent="0.25">
      <c r="A754" s="1">
        <v>43294</v>
      </c>
      <c r="B754" t="s">
        <v>6</v>
      </c>
      <c r="C754" t="s">
        <v>14</v>
      </c>
      <c r="D754">
        <v>16</v>
      </c>
      <c r="E754" s="2">
        <v>80</v>
      </c>
      <c r="F754" s="3">
        <v>0.09</v>
      </c>
      <c r="G754" s="2">
        <f t="shared" si="11"/>
        <v>87.2</v>
      </c>
    </row>
    <row r="755" spans="1:7" x14ac:dyDescent="0.25">
      <c r="A755" s="1">
        <v>43294</v>
      </c>
      <c r="B755" t="s">
        <v>6</v>
      </c>
      <c r="C755" t="s">
        <v>14</v>
      </c>
      <c r="D755">
        <v>16</v>
      </c>
      <c r="E755" s="2">
        <v>80</v>
      </c>
      <c r="F755" s="3">
        <v>0.05</v>
      </c>
      <c r="G755" s="2">
        <f t="shared" si="11"/>
        <v>84</v>
      </c>
    </row>
    <row r="756" spans="1:7" x14ac:dyDescent="0.25">
      <c r="A756" s="1">
        <v>43294</v>
      </c>
      <c r="B756" t="s">
        <v>6</v>
      </c>
      <c r="C756" t="s">
        <v>14</v>
      </c>
      <c r="D756">
        <v>17</v>
      </c>
      <c r="E756" s="2">
        <v>80</v>
      </c>
      <c r="F756" s="3">
        <v>7.0000000000000007E-2</v>
      </c>
      <c r="G756" s="2">
        <f t="shared" si="11"/>
        <v>85.600000000000009</v>
      </c>
    </row>
    <row r="757" spans="1:7" hidden="1" x14ac:dyDescent="0.25">
      <c r="A757" s="1">
        <v>43294</v>
      </c>
      <c r="B757" t="s">
        <v>13</v>
      </c>
      <c r="C757" t="s">
        <v>9</v>
      </c>
      <c r="D757">
        <v>7</v>
      </c>
      <c r="E757" s="2">
        <v>150</v>
      </c>
      <c r="F757" s="3">
        <v>0.05</v>
      </c>
      <c r="G757" s="2">
        <f t="shared" si="11"/>
        <v>157.5</v>
      </c>
    </row>
    <row r="758" spans="1:7" hidden="1" x14ac:dyDescent="0.25">
      <c r="A758" s="1">
        <v>43294</v>
      </c>
      <c r="B758" t="s">
        <v>13</v>
      </c>
      <c r="C758" t="s">
        <v>11</v>
      </c>
      <c r="D758">
        <v>16</v>
      </c>
      <c r="E758" s="2">
        <v>150</v>
      </c>
      <c r="F758" s="3">
        <v>0.05</v>
      </c>
      <c r="G758" s="2">
        <f t="shared" si="11"/>
        <v>157.5</v>
      </c>
    </row>
    <row r="759" spans="1:7" hidden="1" x14ac:dyDescent="0.25">
      <c r="A759" s="1">
        <v>43294</v>
      </c>
      <c r="B759" t="s">
        <v>13</v>
      </c>
      <c r="C759" t="s">
        <v>7</v>
      </c>
      <c r="D759">
        <v>2</v>
      </c>
      <c r="E759" s="2">
        <v>150</v>
      </c>
      <c r="F759" s="3">
        <v>0.02</v>
      </c>
      <c r="G759" s="2">
        <f t="shared" si="11"/>
        <v>153</v>
      </c>
    </row>
    <row r="760" spans="1:7" hidden="1" x14ac:dyDescent="0.25">
      <c r="A760" s="1">
        <v>43294</v>
      </c>
      <c r="B760" t="s">
        <v>13</v>
      </c>
      <c r="C760" t="s">
        <v>7</v>
      </c>
      <c r="D760">
        <v>9</v>
      </c>
      <c r="E760" s="2">
        <v>150</v>
      </c>
      <c r="F760" s="3">
        <v>0.06</v>
      </c>
      <c r="G760" s="2">
        <f t="shared" si="11"/>
        <v>159</v>
      </c>
    </row>
    <row r="761" spans="1:7" hidden="1" x14ac:dyDescent="0.25">
      <c r="A761" s="1">
        <v>43294</v>
      </c>
      <c r="B761" t="s">
        <v>13</v>
      </c>
      <c r="C761" t="s">
        <v>15</v>
      </c>
      <c r="D761">
        <v>4</v>
      </c>
      <c r="E761" s="2">
        <v>150</v>
      </c>
      <c r="F761" s="3">
        <v>0.06</v>
      </c>
      <c r="G761" s="2">
        <f t="shared" si="11"/>
        <v>159</v>
      </c>
    </row>
    <row r="762" spans="1:7" hidden="1" x14ac:dyDescent="0.25">
      <c r="A762" s="1">
        <v>43294</v>
      </c>
      <c r="B762" t="s">
        <v>13</v>
      </c>
      <c r="C762" t="s">
        <v>15</v>
      </c>
      <c r="D762">
        <v>9</v>
      </c>
      <c r="E762" s="2">
        <v>150</v>
      </c>
      <c r="F762" s="3">
        <v>0.1</v>
      </c>
      <c r="G762" s="2">
        <f t="shared" si="11"/>
        <v>165</v>
      </c>
    </row>
    <row r="763" spans="1:7" hidden="1" x14ac:dyDescent="0.25">
      <c r="A763" s="1">
        <v>43294</v>
      </c>
      <c r="B763" t="s">
        <v>13</v>
      </c>
      <c r="C763" t="s">
        <v>15</v>
      </c>
      <c r="D763">
        <v>20</v>
      </c>
      <c r="E763" s="2">
        <v>150</v>
      </c>
      <c r="F763" s="3">
        <v>0.01</v>
      </c>
      <c r="G763" s="2">
        <f t="shared" si="11"/>
        <v>151.5</v>
      </c>
    </row>
    <row r="764" spans="1:7" hidden="1" x14ac:dyDescent="0.25">
      <c r="A764" s="1">
        <v>43294</v>
      </c>
      <c r="B764" t="s">
        <v>8</v>
      </c>
      <c r="C764" t="s">
        <v>9</v>
      </c>
      <c r="D764">
        <v>18</v>
      </c>
      <c r="E764" s="2">
        <v>40</v>
      </c>
      <c r="F764" s="3">
        <v>0.06</v>
      </c>
      <c r="G764" s="2">
        <f t="shared" si="11"/>
        <v>42.400000000000006</v>
      </c>
    </row>
    <row r="765" spans="1:7" hidden="1" x14ac:dyDescent="0.25">
      <c r="A765" s="1">
        <v>43294</v>
      </c>
      <c r="B765" t="s">
        <v>8</v>
      </c>
      <c r="C765" t="s">
        <v>11</v>
      </c>
      <c r="D765">
        <v>4</v>
      </c>
      <c r="E765" s="2">
        <v>40</v>
      </c>
      <c r="F765" s="3">
        <v>0.03</v>
      </c>
      <c r="G765" s="2">
        <f t="shared" si="11"/>
        <v>41.2</v>
      </c>
    </row>
    <row r="766" spans="1:7" hidden="1" x14ac:dyDescent="0.25">
      <c r="A766" s="1">
        <v>43294</v>
      </c>
      <c r="B766" t="s">
        <v>8</v>
      </c>
      <c r="C766" t="s">
        <v>11</v>
      </c>
      <c r="D766">
        <v>4</v>
      </c>
      <c r="E766" s="2">
        <v>40</v>
      </c>
      <c r="F766" s="3">
        <v>0.12</v>
      </c>
      <c r="G766" s="2">
        <f t="shared" si="11"/>
        <v>44.800000000000004</v>
      </c>
    </row>
    <row r="767" spans="1:7" hidden="1" x14ac:dyDescent="0.25">
      <c r="A767" s="1">
        <v>43294</v>
      </c>
      <c r="B767" t="s">
        <v>8</v>
      </c>
      <c r="C767" t="s">
        <v>11</v>
      </c>
      <c r="D767">
        <v>4</v>
      </c>
      <c r="E767" s="2">
        <v>40</v>
      </c>
      <c r="F767" s="3">
        <v>0.06</v>
      </c>
      <c r="G767" s="2">
        <f t="shared" si="11"/>
        <v>42.400000000000006</v>
      </c>
    </row>
    <row r="768" spans="1:7" hidden="1" x14ac:dyDescent="0.25">
      <c r="A768" s="1">
        <v>43294</v>
      </c>
      <c r="B768" t="s">
        <v>8</v>
      </c>
      <c r="C768" t="s">
        <v>11</v>
      </c>
      <c r="D768">
        <v>15</v>
      </c>
      <c r="E768" s="2">
        <v>40</v>
      </c>
      <c r="F768" s="3">
        <v>0.02</v>
      </c>
      <c r="G768" s="2">
        <f t="shared" si="11"/>
        <v>40.799999999999997</v>
      </c>
    </row>
    <row r="769" spans="1:7" hidden="1" x14ac:dyDescent="0.25">
      <c r="A769" s="1">
        <v>43294</v>
      </c>
      <c r="B769" t="s">
        <v>8</v>
      </c>
      <c r="C769" t="s">
        <v>11</v>
      </c>
      <c r="D769">
        <v>19</v>
      </c>
      <c r="E769" s="2">
        <v>40</v>
      </c>
      <c r="F769" s="3">
        <v>0.1</v>
      </c>
      <c r="G769" s="2">
        <f t="shared" si="11"/>
        <v>44</v>
      </c>
    </row>
    <row r="770" spans="1:7" hidden="1" x14ac:dyDescent="0.25">
      <c r="A770" s="1">
        <v>43294</v>
      </c>
      <c r="B770" t="s">
        <v>8</v>
      </c>
      <c r="C770" t="s">
        <v>11</v>
      </c>
      <c r="D770">
        <v>23</v>
      </c>
      <c r="E770" s="2">
        <v>40</v>
      </c>
      <c r="F770" s="3">
        <v>0.06</v>
      </c>
      <c r="G770" s="2">
        <f t="shared" ref="G770:G833" si="12">E770 * (1 + F770)</f>
        <v>42.400000000000006</v>
      </c>
    </row>
    <row r="771" spans="1:7" hidden="1" x14ac:dyDescent="0.25">
      <c r="A771" s="1">
        <v>43294</v>
      </c>
      <c r="B771" t="s">
        <v>8</v>
      </c>
      <c r="C771" t="s">
        <v>7</v>
      </c>
      <c r="D771">
        <v>2</v>
      </c>
      <c r="E771" s="2">
        <v>40</v>
      </c>
      <c r="F771" s="3">
        <v>0.03</v>
      </c>
      <c r="G771" s="2">
        <f t="shared" si="12"/>
        <v>41.2</v>
      </c>
    </row>
    <row r="772" spans="1:7" hidden="1" x14ac:dyDescent="0.25">
      <c r="A772" s="1">
        <v>43294</v>
      </c>
      <c r="B772" t="s">
        <v>8</v>
      </c>
      <c r="C772" t="s">
        <v>15</v>
      </c>
      <c r="D772">
        <v>23</v>
      </c>
      <c r="E772" s="2">
        <v>40</v>
      </c>
      <c r="F772" s="3">
        <v>7.0000000000000007E-2</v>
      </c>
      <c r="G772" s="2">
        <f t="shared" si="12"/>
        <v>42.800000000000004</v>
      </c>
    </row>
    <row r="773" spans="1:7" hidden="1" x14ac:dyDescent="0.25">
      <c r="A773" s="1">
        <v>43294</v>
      </c>
      <c r="B773" t="s">
        <v>8</v>
      </c>
      <c r="C773" t="s">
        <v>14</v>
      </c>
      <c r="D773">
        <v>16</v>
      </c>
      <c r="E773" s="2">
        <v>40</v>
      </c>
      <c r="F773" s="3">
        <v>0.09</v>
      </c>
      <c r="G773" s="2">
        <f t="shared" si="12"/>
        <v>43.6</v>
      </c>
    </row>
    <row r="774" spans="1:7" hidden="1" x14ac:dyDescent="0.25">
      <c r="A774" s="1">
        <v>43294</v>
      </c>
      <c r="B774" t="s">
        <v>8</v>
      </c>
      <c r="C774" t="s">
        <v>14</v>
      </c>
      <c r="D774">
        <v>20</v>
      </c>
      <c r="E774" s="2">
        <v>40</v>
      </c>
      <c r="F774" s="3">
        <v>0.03</v>
      </c>
      <c r="G774" s="2">
        <f t="shared" si="12"/>
        <v>41.2</v>
      </c>
    </row>
    <row r="775" spans="1:7" hidden="1" x14ac:dyDescent="0.25">
      <c r="A775" s="1">
        <v>43293</v>
      </c>
      <c r="B775" t="s">
        <v>12</v>
      </c>
      <c r="C775" t="s">
        <v>7</v>
      </c>
      <c r="D775">
        <v>3</v>
      </c>
      <c r="E775" s="2">
        <v>16</v>
      </c>
      <c r="F775" s="3">
        <v>0.05</v>
      </c>
      <c r="G775" s="2">
        <f t="shared" si="12"/>
        <v>16.8</v>
      </c>
    </row>
    <row r="776" spans="1:7" hidden="1" x14ac:dyDescent="0.25">
      <c r="A776" s="1">
        <v>43293</v>
      </c>
      <c r="B776" t="s">
        <v>12</v>
      </c>
      <c r="C776" t="s">
        <v>7</v>
      </c>
      <c r="D776">
        <v>11</v>
      </c>
      <c r="E776" s="2">
        <v>16</v>
      </c>
      <c r="F776" s="3">
        <v>0.04</v>
      </c>
      <c r="G776" s="2">
        <f t="shared" si="12"/>
        <v>16.64</v>
      </c>
    </row>
    <row r="777" spans="1:7" hidden="1" x14ac:dyDescent="0.25">
      <c r="A777" s="1">
        <v>43293</v>
      </c>
      <c r="B777" t="s">
        <v>12</v>
      </c>
      <c r="C777" t="s">
        <v>15</v>
      </c>
      <c r="D777">
        <v>10</v>
      </c>
      <c r="E777" s="2">
        <v>16</v>
      </c>
      <c r="F777" s="3">
        <v>0.08</v>
      </c>
      <c r="G777" s="2">
        <f t="shared" si="12"/>
        <v>17.28</v>
      </c>
    </row>
    <row r="778" spans="1:7" hidden="1" x14ac:dyDescent="0.25">
      <c r="A778" s="1">
        <v>43293</v>
      </c>
      <c r="B778" t="s">
        <v>12</v>
      </c>
      <c r="C778" t="s">
        <v>15</v>
      </c>
      <c r="D778">
        <v>12</v>
      </c>
      <c r="E778" s="2">
        <v>16</v>
      </c>
      <c r="F778" s="3">
        <v>0.11</v>
      </c>
      <c r="G778" s="2">
        <f t="shared" si="12"/>
        <v>17.760000000000002</v>
      </c>
    </row>
    <row r="779" spans="1:7" hidden="1" x14ac:dyDescent="0.25">
      <c r="A779" s="1">
        <v>43293</v>
      </c>
      <c r="B779" t="s">
        <v>12</v>
      </c>
      <c r="C779" t="s">
        <v>15</v>
      </c>
      <c r="D779">
        <v>16</v>
      </c>
      <c r="E779" s="2">
        <v>16</v>
      </c>
      <c r="F779" s="3">
        <v>0.03</v>
      </c>
      <c r="G779" s="2">
        <f t="shared" si="12"/>
        <v>16.48</v>
      </c>
    </row>
    <row r="780" spans="1:7" hidden="1" x14ac:dyDescent="0.25">
      <c r="A780" s="1">
        <v>43293</v>
      </c>
      <c r="B780" t="s">
        <v>12</v>
      </c>
      <c r="C780" t="s">
        <v>15</v>
      </c>
      <c r="D780">
        <v>20</v>
      </c>
      <c r="E780" s="2">
        <v>16</v>
      </c>
      <c r="F780" s="3">
        <v>0.11</v>
      </c>
      <c r="G780" s="2">
        <f t="shared" si="12"/>
        <v>17.760000000000002</v>
      </c>
    </row>
    <row r="781" spans="1:7" hidden="1" x14ac:dyDescent="0.25">
      <c r="A781" s="1">
        <v>43293</v>
      </c>
      <c r="B781" t="s">
        <v>12</v>
      </c>
      <c r="C781" t="s">
        <v>15</v>
      </c>
      <c r="D781">
        <v>20</v>
      </c>
      <c r="E781" s="2">
        <v>16</v>
      </c>
      <c r="F781" s="3">
        <v>0.01</v>
      </c>
      <c r="G781" s="2">
        <f t="shared" si="12"/>
        <v>16.16</v>
      </c>
    </row>
    <row r="782" spans="1:7" hidden="1" x14ac:dyDescent="0.25">
      <c r="A782" s="1">
        <v>43293</v>
      </c>
      <c r="B782" t="s">
        <v>10</v>
      </c>
      <c r="C782" t="s">
        <v>9</v>
      </c>
      <c r="D782">
        <v>8</v>
      </c>
      <c r="E782" s="2">
        <v>230</v>
      </c>
      <c r="F782" s="3">
        <v>0.05</v>
      </c>
      <c r="G782" s="2">
        <f t="shared" si="12"/>
        <v>241.5</v>
      </c>
    </row>
    <row r="783" spans="1:7" hidden="1" x14ac:dyDescent="0.25">
      <c r="A783" s="1">
        <v>43293</v>
      </c>
      <c r="B783" t="s">
        <v>10</v>
      </c>
      <c r="C783" t="s">
        <v>11</v>
      </c>
      <c r="D783">
        <v>7</v>
      </c>
      <c r="E783" s="2">
        <v>230</v>
      </c>
      <c r="F783" s="3">
        <v>0.01</v>
      </c>
      <c r="G783" s="2">
        <f t="shared" si="12"/>
        <v>232.3</v>
      </c>
    </row>
    <row r="784" spans="1:7" hidden="1" x14ac:dyDescent="0.25">
      <c r="A784" s="1">
        <v>43293</v>
      </c>
      <c r="B784" t="s">
        <v>10</v>
      </c>
      <c r="C784" t="s">
        <v>11</v>
      </c>
      <c r="D784">
        <v>19</v>
      </c>
      <c r="E784" s="2">
        <v>230</v>
      </c>
      <c r="F784" s="3">
        <v>0.11</v>
      </c>
      <c r="G784" s="2">
        <f t="shared" si="12"/>
        <v>255.3</v>
      </c>
    </row>
    <row r="785" spans="1:7" hidden="1" x14ac:dyDescent="0.25">
      <c r="A785" s="1">
        <v>43293</v>
      </c>
      <c r="B785" t="s">
        <v>10</v>
      </c>
      <c r="C785" t="s">
        <v>14</v>
      </c>
      <c r="D785">
        <v>5</v>
      </c>
      <c r="E785" s="2">
        <v>230</v>
      </c>
      <c r="F785" s="3">
        <v>0.12</v>
      </c>
      <c r="G785" s="2">
        <f t="shared" si="12"/>
        <v>257.60000000000002</v>
      </c>
    </row>
    <row r="786" spans="1:7" x14ac:dyDescent="0.25">
      <c r="A786" s="1">
        <v>43293</v>
      </c>
      <c r="B786" t="s">
        <v>6</v>
      </c>
      <c r="C786" t="s">
        <v>9</v>
      </c>
      <c r="D786">
        <v>4</v>
      </c>
      <c r="E786" s="2">
        <v>80</v>
      </c>
      <c r="F786" s="3">
        <v>0.11</v>
      </c>
      <c r="G786" s="2">
        <f t="shared" si="12"/>
        <v>88.800000000000011</v>
      </c>
    </row>
    <row r="787" spans="1:7" x14ac:dyDescent="0.25">
      <c r="A787" s="1">
        <v>43293</v>
      </c>
      <c r="B787" t="s">
        <v>6</v>
      </c>
      <c r="C787" t="s">
        <v>9</v>
      </c>
      <c r="D787">
        <v>17</v>
      </c>
      <c r="E787" s="2">
        <v>80</v>
      </c>
      <c r="F787" s="3">
        <v>0.05</v>
      </c>
      <c r="G787" s="2">
        <f t="shared" si="12"/>
        <v>84</v>
      </c>
    </row>
    <row r="788" spans="1:7" x14ac:dyDescent="0.25">
      <c r="A788" s="1">
        <v>43293</v>
      </c>
      <c r="B788" t="s">
        <v>6</v>
      </c>
      <c r="C788" t="s">
        <v>11</v>
      </c>
      <c r="D788">
        <v>5</v>
      </c>
      <c r="E788" s="2">
        <v>80</v>
      </c>
      <c r="F788" s="3">
        <v>0.04</v>
      </c>
      <c r="G788" s="2">
        <f t="shared" si="12"/>
        <v>83.2</v>
      </c>
    </row>
    <row r="789" spans="1:7" x14ac:dyDescent="0.25">
      <c r="A789" s="1">
        <v>43293</v>
      </c>
      <c r="B789" t="s">
        <v>6</v>
      </c>
      <c r="C789" t="s">
        <v>15</v>
      </c>
      <c r="D789">
        <v>9</v>
      </c>
      <c r="E789" s="2">
        <v>80</v>
      </c>
      <c r="F789" s="3">
        <v>0.04</v>
      </c>
      <c r="G789" s="2">
        <f t="shared" si="12"/>
        <v>83.2</v>
      </c>
    </row>
    <row r="790" spans="1:7" x14ac:dyDescent="0.25">
      <c r="A790" s="1">
        <v>43293</v>
      </c>
      <c r="B790" t="s">
        <v>6</v>
      </c>
      <c r="C790" t="s">
        <v>15</v>
      </c>
      <c r="D790">
        <v>21</v>
      </c>
      <c r="E790" s="2">
        <v>80</v>
      </c>
      <c r="F790" s="3">
        <v>0.04</v>
      </c>
      <c r="G790" s="2">
        <f t="shared" si="12"/>
        <v>83.2</v>
      </c>
    </row>
    <row r="791" spans="1:7" x14ac:dyDescent="0.25">
      <c r="A791" s="1">
        <v>43293</v>
      </c>
      <c r="B791" t="s">
        <v>6</v>
      </c>
      <c r="C791" t="s">
        <v>14</v>
      </c>
      <c r="D791">
        <v>9</v>
      </c>
      <c r="E791" s="2">
        <v>80</v>
      </c>
      <c r="F791" s="3">
        <v>7.0000000000000007E-2</v>
      </c>
      <c r="G791" s="2">
        <f t="shared" si="12"/>
        <v>85.600000000000009</v>
      </c>
    </row>
    <row r="792" spans="1:7" x14ac:dyDescent="0.25">
      <c r="A792" s="1">
        <v>43293</v>
      </c>
      <c r="B792" t="s">
        <v>6</v>
      </c>
      <c r="C792" t="s">
        <v>14</v>
      </c>
      <c r="D792">
        <v>16</v>
      </c>
      <c r="E792" s="2">
        <v>80</v>
      </c>
      <c r="F792" s="3">
        <v>0.09</v>
      </c>
      <c r="G792" s="2">
        <f t="shared" si="12"/>
        <v>87.2</v>
      </c>
    </row>
    <row r="793" spans="1:7" hidden="1" x14ac:dyDescent="0.25">
      <c r="A793" s="1">
        <v>43293</v>
      </c>
      <c r="B793" t="s">
        <v>13</v>
      </c>
      <c r="C793" t="s">
        <v>9</v>
      </c>
      <c r="D793">
        <v>3</v>
      </c>
      <c r="E793" s="2">
        <v>150</v>
      </c>
      <c r="F793" s="3">
        <v>0.01</v>
      </c>
      <c r="G793" s="2">
        <f t="shared" si="12"/>
        <v>151.5</v>
      </c>
    </row>
    <row r="794" spans="1:7" hidden="1" x14ac:dyDescent="0.25">
      <c r="A794" s="1">
        <v>43293</v>
      </c>
      <c r="B794" t="s">
        <v>13</v>
      </c>
      <c r="C794" t="s">
        <v>9</v>
      </c>
      <c r="D794">
        <v>15</v>
      </c>
      <c r="E794" s="2">
        <v>150</v>
      </c>
      <c r="F794" s="3">
        <v>0.05</v>
      </c>
      <c r="G794" s="2">
        <f t="shared" si="12"/>
        <v>157.5</v>
      </c>
    </row>
    <row r="795" spans="1:7" hidden="1" x14ac:dyDescent="0.25">
      <c r="A795" s="1">
        <v>43293</v>
      </c>
      <c r="B795" t="s">
        <v>13</v>
      </c>
      <c r="C795" t="s">
        <v>11</v>
      </c>
      <c r="D795">
        <v>10</v>
      </c>
      <c r="E795" s="2">
        <v>150</v>
      </c>
      <c r="F795" s="3">
        <v>0.01</v>
      </c>
      <c r="G795" s="2">
        <f t="shared" si="12"/>
        <v>151.5</v>
      </c>
    </row>
    <row r="796" spans="1:7" hidden="1" x14ac:dyDescent="0.25">
      <c r="A796" s="1">
        <v>43293</v>
      </c>
      <c r="B796" t="s">
        <v>13</v>
      </c>
      <c r="C796" t="s">
        <v>15</v>
      </c>
      <c r="D796">
        <v>7</v>
      </c>
      <c r="E796" s="2">
        <v>150</v>
      </c>
      <c r="F796" s="3">
        <v>0.02</v>
      </c>
      <c r="G796" s="2">
        <f t="shared" si="12"/>
        <v>153</v>
      </c>
    </row>
    <row r="797" spans="1:7" hidden="1" x14ac:dyDescent="0.25">
      <c r="A797" s="1">
        <v>43293</v>
      </c>
      <c r="B797" t="s">
        <v>13</v>
      </c>
      <c r="C797" t="s">
        <v>15</v>
      </c>
      <c r="D797">
        <v>13</v>
      </c>
      <c r="E797" s="2">
        <v>150</v>
      </c>
      <c r="F797" s="3">
        <v>0.05</v>
      </c>
      <c r="G797" s="2">
        <f t="shared" si="12"/>
        <v>157.5</v>
      </c>
    </row>
    <row r="798" spans="1:7" hidden="1" x14ac:dyDescent="0.25">
      <c r="A798" s="1">
        <v>43293</v>
      </c>
      <c r="B798" t="s">
        <v>13</v>
      </c>
      <c r="C798" t="s">
        <v>15</v>
      </c>
      <c r="D798">
        <v>17</v>
      </c>
      <c r="E798" s="2">
        <v>150</v>
      </c>
      <c r="F798" s="3">
        <v>0.12</v>
      </c>
      <c r="G798" s="2">
        <f t="shared" si="12"/>
        <v>168.00000000000003</v>
      </c>
    </row>
    <row r="799" spans="1:7" hidden="1" x14ac:dyDescent="0.25">
      <c r="A799" s="1">
        <v>43293</v>
      </c>
      <c r="B799" t="s">
        <v>8</v>
      </c>
      <c r="C799" t="s">
        <v>11</v>
      </c>
      <c r="D799">
        <v>4</v>
      </c>
      <c r="E799" s="2">
        <v>40</v>
      </c>
      <c r="F799" s="3">
        <v>0.06</v>
      </c>
      <c r="G799" s="2">
        <f t="shared" si="12"/>
        <v>42.400000000000006</v>
      </c>
    </row>
    <row r="800" spans="1:7" hidden="1" x14ac:dyDescent="0.25">
      <c r="A800" s="1">
        <v>43293</v>
      </c>
      <c r="B800" t="s">
        <v>8</v>
      </c>
      <c r="C800" t="s">
        <v>7</v>
      </c>
      <c r="D800">
        <v>2</v>
      </c>
      <c r="E800" s="2">
        <v>40</v>
      </c>
      <c r="F800" s="3">
        <v>0.03</v>
      </c>
      <c r="G800" s="2">
        <f t="shared" si="12"/>
        <v>41.2</v>
      </c>
    </row>
    <row r="801" spans="1:7" hidden="1" x14ac:dyDescent="0.25">
      <c r="A801" s="1">
        <v>43293</v>
      </c>
      <c r="B801" t="s">
        <v>8</v>
      </c>
      <c r="C801" t="s">
        <v>14</v>
      </c>
      <c r="D801">
        <v>18</v>
      </c>
      <c r="E801" s="2">
        <v>40</v>
      </c>
      <c r="F801" s="3">
        <v>0.06</v>
      </c>
      <c r="G801" s="2">
        <f t="shared" si="12"/>
        <v>42.400000000000006</v>
      </c>
    </row>
    <row r="802" spans="1:7" hidden="1" x14ac:dyDescent="0.25">
      <c r="A802" s="1">
        <v>43292</v>
      </c>
      <c r="B802" t="s">
        <v>12</v>
      </c>
      <c r="C802" t="s">
        <v>11</v>
      </c>
      <c r="D802">
        <v>22</v>
      </c>
      <c r="E802" s="2">
        <v>16</v>
      </c>
      <c r="F802" s="3">
        <v>0.04</v>
      </c>
      <c r="G802" s="2">
        <f t="shared" si="12"/>
        <v>16.64</v>
      </c>
    </row>
    <row r="803" spans="1:7" hidden="1" x14ac:dyDescent="0.25">
      <c r="A803" s="1">
        <v>43292</v>
      </c>
      <c r="B803" t="s">
        <v>12</v>
      </c>
      <c r="C803" t="s">
        <v>7</v>
      </c>
      <c r="D803">
        <v>6</v>
      </c>
      <c r="E803" s="2">
        <v>16</v>
      </c>
      <c r="F803" s="3">
        <v>0.06</v>
      </c>
      <c r="G803" s="2">
        <f t="shared" si="12"/>
        <v>16.96</v>
      </c>
    </row>
    <row r="804" spans="1:7" hidden="1" x14ac:dyDescent="0.25">
      <c r="A804" s="1">
        <v>43292</v>
      </c>
      <c r="B804" t="s">
        <v>12</v>
      </c>
      <c r="C804" t="s">
        <v>7</v>
      </c>
      <c r="D804">
        <v>12</v>
      </c>
      <c r="E804" s="2">
        <v>16</v>
      </c>
      <c r="F804" s="3">
        <v>0.11</v>
      </c>
      <c r="G804" s="2">
        <f t="shared" si="12"/>
        <v>17.760000000000002</v>
      </c>
    </row>
    <row r="805" spans="1:7" hidden="1" x14ac:dyDescent="0.25">
      <c r="A805" s="1">
        <v>43292</v>
      </c>
      <c r="B805" t="s">
        <v>12</v>
      </c>
      <c r="C805" t="s">
        <v>7</v>
      </c>
      <c r="D805">
        <v>14</v>
      </c>
      <c r="E805" s="2">
        <v>16</v>
      </c>
      <c r="F805" s="3">
        <v>0.01</v>
      </c>
      <c r="G805" s="2">
        <f t="shared" si="12"/>
        <v>16.16</v>
      </c>
    </row>
    <row r="806" spans="1:7" hidden="1" x14ac:dyDescent="0.25">
      <c r="A806" s="1">
        <v>43292</v>
      </c>
      <c r="B806" t="s">
        <v>12</v>
      </c>
      <c r="C806" t="s">
        <v>15</v>
      </c>
      <c r="D806">
        <v>4</v>
      </c>
      <c r="E806" s="2">
        <v>16</v>
      </c>
      <c r="F806" s="3">
        <v>0.12</v>
      </c>
      <c r="G806" s="2">
        <f t="shared" si="12"/>
        <v>17.920000000000002</v>
      </c>
    </row>
    <row r="807" spans="1:7" hidden="1" x14ac:dyDescent="0.25">
      <c r="A807" s="1">
        <v>43292</v>
      </c>
      <c r="B807" t="s">
        <v>12</v>
      </c>
      <c r="C807" t="s">
        <v>15</v>
      </c>
      <c r="D807">
        <v>7</v>
      </c>
      <c r="E807" s="2">
        <v>16</v>
      </c>
      <c r="F807" s="3">
        <v>0.12</v>
      </c>
      <c r="G807" s="2">
        <f t="shared" si="12"/>
        <v>17.920000000000002</v>
      </c>
    </row>
    <row r="808" spans="1:7" hidden="1" x14ac:dyDescent="0.25">
      <c r="A808" s="1">
        <v>43292</v>
      </c>
      <c r="B808" t="s">
        <v>12</v>
      </c>
      <c r="C808" t="s">
        <v>15</v>
      </c>
      <c r="D808">
        <v>20</v>
      </c>
      <c r="E808" s="2">
        <v>16</v>
      </c>
      <c r="F808" s="3">
        <v>0.11</v>
      </c>
      <c r="G808" s="2">
        <f t="shared" si="12"/>
        <v>17.760000000000002</v>
      </c>
    </row>
    <row r="809" spans="1:7" hidden="1" x14ac:dyDescent="0.25">
      <c r="A809" s="1">
        <v>43292</v>
      </c>
      <c r="B809" t="s">
        <v>12</v>
      </c>
      <c r="C809" t="s">
        <v>14</v>
      </c>
      <c r="D809">
        <v>12</v>
      </c>
      <c r="E809" s="2">
        <v>16</v>
      </c>
      <c r="F809" s="3">
        <v>0.04</v>
      </c>
      <c r="G809" s="2">
        <f t="shared" si="12"/>
        <v>16.64</v>
      </c>
    </row>
    <row r="810" spans="1:7" hidden="1" x14ac:dyDescent="0.25">
      <c r="A810" s="1">
        <v>43292</v>
      </c>
      <c r="B810" t="s">
        <v>12</v>
      </c>
      <c r="C810" t="s">
        <v>14</v>
      </c>
      <c r="D810">
        <v>14</v>
      </c>
      <c r="E810" s="2">
        <v>16</v>
      </c>
      <c r="F810" s="3">
        <v>0.06</v>
      </c>
      <c r="G810" s="2">
        <f t="shared" si="12"/>
        <v>16.96</v>
      </c>
    </row>
    <row r="811" spans="1:7" hidden="1" x14ac:dyDescent="0.25">
      <c r="A811" s="1">
        <v>43292</v>
      </c>
      <c r="B811" t="s">
        <v>12</v>
      </c>
      <c r="C811" t="s">
        <v>14</v>
      </c>
      <c r="D811">
        <v>19</v>
      </c>
      <c r="E811" s="2">
        <v>16</v>
      </c>
      <c r="F811" s="3">
        <v>0.02</v>
      </c>
      <c r="G811" s="2">
        <f t="shared" si="12"/>
        <v>16.32</v>
      </c>
    </row>
    <row r="812" spans="1:7" hidden="1" x14ac:dyDescent="0.25">
      <c r="A812" s="1">
        <v>43292</v>
      </c>
      <c r="B812" t="s">
        <v>12</v>
      </c>
      <c r="C812" t="s">
        <v>14</v>
      </c>
      <c r="D812">
        <v>23</v>
      </c>
      <c r="E812" s="2">
        <v>16</v>
      </c>
      <c r="F812" s="3">
        <v>0.01</v>
      </c>
      <c r="G812" s="2">
        <f t="shared" si="12"/>
        <v>16.16</v>
      </c>
    </row>
    <row r="813" spans="1:7" hidden="1" x14ac:dyDescent="0.25">
      <c r="A813" s="1">
        <v>43292</v>
      </c>
      <c r="B813" t="s">
        <v>10</v>
      </c>
      <c r="C813" t="s">
        <v>9</v>
      </c>
      <c r="D813">
        <v>2</v>
      </c>
      <c r="E813" s="2">
        <v>230</v>
      </c>
      <c r="F813" s="3">
        <v>0.08</v>
      </c>
      <c r="G813" s="2">
        <f t="shared" si="12"/>
        <v>248.4</v>
      </c>
    </row>
    <row r="814" spans="1:7" hidden="1" x14ac:dyDescent="0.25">
      <c r="A814" s="1">
        <v>43292</v>
      </c>
      <c r="B814" t="s">
        <v>10</v>
      </c>
      <c r="C814" t="s">
        <v>7</v>
      </c>
      <c r="D814">
        <v>5</v>
      </c>
      <c r="E814" s="2">
        <v>230</v>
      </c>
      <c r="F814" s="3">
        <v>0.1</v>
      </c>
      <c r="G814" s="2">
        <f t="shared" si="12"/>
        <v>253.00000000000003</v>
      </c>
    </row>
    <row r="815" spans="1:7" hidden="1" x14ac:dyDescent="0.25">
      <c r="A815" s="1">
        <v>43292</v>
      </c>
      <c r="B815" t="s">
        <v>10</v>
      </c>
      <c r="C815" t="s">
        <v>7</v>
      </c>
      <c r="D815">
        <v>14</v>
      </c>
      <c r="E815" s="2">
        <v>230</v>
      </c>
      <c r="F815" s="3">
        <v>0.03</v>
      </c>
      <c r="G815" s="2">
        <f t="shared" si="12"/>
        <v>236.9</v>
      </c>
    </row>
    <row r="816" spans="1:7" hidden="1" x14ac:dyDescent="0.25">
      <c r="A816" s="1">
        <v>43292</v>
      </c>
      <c r="B816" t="s">
        <v>10</v>
      </c>
      <c r="C816" t="s">
        <v>15</v>
      </c>
      <c r="D816">
        <v>3</v>
      </c>
      <c r="E816" s="2">
        <v>230</v>
      </c>
      <c r="F816" s="3">
        <v>0.11</v>
      </c>
      <c r="G816" s="2">
        <f t="shared" si="12"/>
        <v>255.3</v>
      </c>
    </row>
    <row r="817" spans="1:7" hidden="1" x14ac:dyDescent="0.25">
      <c r="A817" s="1">
        <v>43292</v>
      </c>
      <c r="B817" t="s">
        <v>10</v>
      </c>
      <c r="C817" t="s">
        <v>14</v>
      </c>
      <c r="D817">
        <v>17</v>
      </c>
      <c r="E817" s="2">
        <v>230</v>
      </c>
      <c r="F817" s="3">
        <v>0.11</v>
      </c>
      <c r="G817" s="2">
        <f t="shared" si="12"/>
        <v>255.3</v>
      </c>
    </row>
    <row r="818" spans="1:7" x14ac:dyDescent="0.25">
      <c r="A818" s="1">
        <v>43292</v>
      </c>
      <c r="B818" t="s">
        <v>6</v>
      </c>
      <c r="C818" t="s">
        <v>9</v>
      </c>
      <c r="D818">
        <v>2</v>
      </c>
      <c r="E818" s="2">
        <v>80</v>
      </c>
      <c r="F818" s="3">
        <v>0.08</v>
      </c>
      <c r="G818" s="2">
        <f t="shared" si="12"/>
        <v>86.4</v>
      </c>
    </row>
    <row r="819" spans="1:7" x14ac:dyDescent="0.25">
      <c r="A819" s="1">
        <v>43292</v>
      </c>
      <c r="B819" t="s">
        <v>6</v>
      </c>
      <c r="C819" t="s">
        <v>9</v>
      </c>
      <c r="D819">
        <v>11</v>
      </c>
      <c r="E819" s="2">
        <v>80</v>
      </c>
      <c r="F819" s="3">
        <v>0.01</v>
      </c>
      <c r="G819" s="2">
        <f t="shared" si="12"/>
        <v>80.8</v>
      </c>
    </row>
    <row r="820" spans="1:7" x14ac:dyDescent="0.25">
      <c r="A820" s="1">
        <v>43292</v>
      </c>
      <c r="B820" t="s">
        <v>6</v>
      </c>
      <c r="C820" t="s">
        <v>9</v>
      </c>
      <c r="D820">
        <v>16</v>
      </c>
      <c r="E820" s="2">
        <v>80</v>
      </c>
      <c r="F820" s="3">
        <v>0.1</v>
      </c>
      <c r="G820" s="2">
        <f t="shared" si="12"/>
        <v>88</v>
      </c>
    </row>
    <row r="821" spans="1:7" x14ac:dyDescent="0.25">
      <c r="A821" s="1">
        <v>43292</v>
      </c>
      <c r="B821" t="s">
        <v>6</v>
      </c>
      <c r="C821" t="s">
        <v>9</v>
      </c>
      <c r="D821">
        <v>17</v>
      </c>
      <c r="E821" s="2">
        <v>80</v>
      </c>
      <c r="F821" s="3">
        <v>0.05</v>
      </c>
      <c r="G821" s="2">
        <f t="shared" si="12"/>
        <v>84</v>
      </c>
    </row>
    <row r="822" spans="1:7" x14ac:dyDescent="0.25">
      <c r="A822" s="1">
        <v>43292</v>
      </c>
      <c r="B822" t="s">
        <v>6</v>
      </c>
      <c r="C822" t="s">
        <v>7</v>
      </c>
      <c r="D822">
        <v>10</v>
      </c>
      <c r="E822" s="2">
        <v>80</v>
      </c>
      <c r="F822" s="3">
        <v>0.08</v>
      </c>
      <c r="G822" s="2">
        <f t="shared" si="12"/>
        <v>86.4</v>
      </c>
    </row>
    <row r="823" spans="1:7" x14ac:dyDescent="0.25">
      <c r="A823" s="1">
        <v>43292</v>
      </c>
      <c r="B823" t="s">
        <v>6</v>
      </c>
      <c r="C823" t="s">
        <v>7</v>
      </c>
      <c r="D823">
        <v>10</v>
      </c>
      <c r="E823" s="2">
        <v>80</v>
      </c>
      <c r="F823" s="3">
        <v>0.11</v>
      </c>
      <c r="G823" s="2">
        <f t="shared" si="12"/>
        <v>88.800000000000011</v>
      </c>
    </row>
    <row r="824" spans="1:7" x14ac:dyDescent="0.25">
      <c r="A824" s="1">
        <v>43292</v>
      </c>
      <c r="B824" t="s">
        <v>6</v>
      </c>
      <c r="C824" t="s">
        <v>7</v>
      </c>
      <c r="D824">
        <v>14</v>
      </c>
      <c r="E824" s="2">
        <v>80</v>
      </c>
      <c r="F824" s="3">
        <v>0.1</v>
      </c>
      <c r="G824" s="2">
        <f t="shared" si="12"/>
        <v>88</v>
      </c>
    </row>
    <row r="825" spans="1:7" x14ac:dyDescent="0.25">
      <c r="A825" s="1">
        <v>43292</v>
      </c>
      <c r="B825" t="s">
        <v>6</v>
      </c>
      <c r="C825" t="s">
        <v>15</v>
      </c>
      <c r="D825">
        <v>16</v>
      </c>
      <c r="E825" s="2">
        <v>80</v>
      </c>
      <c r="F825" s="3">
        <v>0.03</v>
      </c>
      <c r="G825" s="2">
        <f t="shared" si="12"/>
        <v>82.4</v>
      </c>
    </row>
    <row r="826" spans="1:7" x14ac:dyDescent="0.25">
      <c r="A826" s="1">
        <v>43292</v>
      </c>
      <c r="B826" t="s">
        <v>6</v>
      </c>
      <c r="C826" t="s">
        <v>15</v>
      </c>
      <c r="D826">
        <v>20</v>
      </c>
      <c r="E826" s="2">
        <v>80</v>
      </c>
      <c r="F826" s="3">
        <v>0.01</v>
      </c>
      <c r="G826" s="2">
        <f t="shared" si="12"/>
        <v>80.8</v>
      </c>
    </row>
    <row r="827" spans="1:7" x14ac:dyDescent="0.25">
      <c r="A827" s="1">
        <v>43292</v>
      </c>
      <c r="B827" t="s">
        <v>6</v>
      </c>
      <c r="C827" t="s">
        <v>14</v>
      </c>
      <c r="D827">
        <v>6</v>
      </c>
      <c r="E827" s="2">
        <v>80</v>
      </c>
      <c r="F827" s="3">
        <v>0.09</v>
      </c>
      <c r="G827" s="2">
        <f t="shared" si="12"/>
        <v>87.2</v>
      </c>
    </row>
    <row r="828" spans="1:7" x14ac:dyDescent="0.25">
      <c r="A828" s="1">
        <v>43292</v>
      </c>
      <c r="B828" t="s">
        <v>6</v>
      </c>
      <c r="C828" t="s">
        <v>14</v>
      </c>
      <c r="D828">
        <v>9</v>
      </c>
      <c r="E828" s="2">
        <v>80</v>
      </c>
      <c r="F828" s="3">
        <v>7.0000000000000007E-2</v>
      </c>
      <c r="G828" s="2">
        <f t="shared" si="12"/>
        <v>85.600000000000009</v>
      </c>
    </row>
    <row r="829" spans="1:7" x14ac:dyDescent="0.25">
      <c r="A829" s="1">
        <v>43292</v>
      </c>
      <c r="B829" t="s">
        <v>6</v>
      </c>
      <c r="C829" t="s">
        <v>14</v>
      </c>
      <c r="D829">
        <v>21</v>
      </c>
      <c r="E829" s="2">
        <v>80</v>
      </c>
      <c r="F829" s="3">
        <v>0.09</v>
      </c>
      <c r="G829" s="2">
        <f t="shared" si="12"/>
        <v>87.2</v>
      </c>
    </row>
    <row r="830" spans="1:7" hidden="1" x14ac:dyDescent="0.25">
      <c r="A830" s="1">
        <v>43292</v>
      </c>
      <c r="B830" t="s">
        <v>13</v>
      </c>
      <c r="C830" t="s">
        <v>11</v>
      </c>
      <c r="D830">
        <v>15</v>
      </c>
      <c r="E830" s="2">
        <v>150</v>
      </c>
      <c r="F830" s="3">
        <v>0.12</v>
      </c>
      <c r="G830" s="2">
        <f t="shared" si="12"/>
        <v>168.00000000000003</v>
      </c>
    </row>
    <row r="831" spans="1:7" hidden="1" x14ac:dyDescent="0.25">
      <c r="A831" s="1">
        <v>43292</v>
      </c>
      <c r="B831" t="s">
        <v>13</v>
      </c>
      <c r="C831" t="s">
        <v>11</v>
      </c>
      <c r="D831">
        <v>15</v>
      </c>
      <c r="E831" s="2">
        <v>150</v>
      </c>
      <c r="F831" s="3">
        <v>0.02</v>
      </c>
      <c r="G831" s="2">
        <f t="shared" si="12"/>
        <v>153</v>
      </c>
    </row>
    <row r="832" spans="1:7" hidden="1" x14ac:dyDescent="0.25">
      <c r="A832" s="1">
        <v>43292</v>
      </c>
      <c r="B832" t="s">
        <v>13</v>
      </c>
      <c r="C832" t="s">
        <v>11</v>
      </c>
      <c r="D832">
        <v>16</v>
      </c>
      <c r="E832" s="2">
        <v>150</v>
      </c>
      <c r="F832" s="3">
        <v>0.08</v>
      </c>
      <c r="G832" s="2">
        <f t="shared" si="12"/>
        <v>162</v>
      </c>
    </row>
    <row r="833" spans="1:7" hidden="1" x14ac:dyDescent="0.25">
      <c r="A833" s="1">
        <v>43292</v>
      </c>
      <c r="B833" t="s">
        <v>13</v>
      </c>
      <c r="C833" t="s">
        <v>11</v>
      </c>
      <c r="D833">
        <v>16</v>
      </c>
      <c r="E833" s="2">
        <v>150</v>
      </c>
      <c r="F833" s="3">
        <v>0.03</v>
      </c>
      <c r="G833" s="2">
        <f t="shared" si="12"/>
        <v>154.5</v>
      </c>
    </row>
    <row r="834" spans="1:7" hidden="1" x14ac:dyDescent="0.25">
      <c r="A834" s="1">
        <v>43292</v>
      </c>
      <c r="B834" t="s">
        <v>13</v>
      </c>
      <c r="C834" t="s">
        <v>11</v>
      </c>
      <c r="D834">
        <v>20</v>
      </c>
      <c r="E834" s="2">
        <v>150</v>
      </c>
      <c r="F834" s="3">
        <v>0.09</v>
      </c>
      <c r="G834" s="2">
        <f t="shared" ref="G834:G897" si="13">E834 * (1 + F834)</f>
        <v>163.5</v>
      </c>
    </row>
    <row r="835" spans="1:7" hidden="1" x14ac:dyDescent="0.25">
      <c r="A835" s="1">
        <v>43292</v>
      </c>
      <c r="B835" t="s">
        <v>13</v>
      </c>
      <c r="C835" t="s">
        <v>11</v>
      </c>
      <c r="D835">
        <v>22</v>
      </c>
      <c r="E835" s="2">
        <v>150</v>
      </c>
      <c r="F835" s="3">
        <v>0.02</v>
      </c>
      <c r="G835" s="2">
        <f t="shared" si="13"/>
        <v>153</v>
      </c>
    </row>
    <row r="836" spans="1:7" hidden="1" x14ac:dyDescent="0.25">
      <c r="A836" s="1">
        <v>43292</v>
      </c>
      <c r="B836" t="s">
        <v>13</v>
      </c>
      <c r="C836" t="s">
        <v>15</v>
      </c>
      <c r="D836">
        <v>7</v>
      </c>
      <c r="E836" s="2">
        <v>150</v>
      </c>
      <c r="F836" s="3">
        <v>0.02</v>
      </c>
      <c r="G836" s="2">
        <f t="shared" si="13"/>
        <v>153</v>
      </c>
    </row>
    <row r="837" spans="1:7" hidden="1" x14ac:dyDescent="0.25">
      <c r="A837" s="1">
        <v>43292</v>
      </c>
      <c r="B837" t="s">
        <v>8</v>
      </c>
      <c r="C837" t="s">
        <v>9</v>
      </c>
      <c r="D837">
        <v>6</v>
      </c>
      <c r="E837" s="2">
        <v>40</v>
      </c>
      <c r="F837" s="3">
        <v>7.0000000000000007E-2</v>
      </c>
      <c r="G837" s="2">
        <f t="shared" si="13"/>
        <v>42.800000000000004</v>
      </c>
    </row>
    <row r="838" spans="1:7" hidden="1" x14ac:dyDescent="0.25">
      <c r="A838" s="1">
        <v>43292</v>
      </c>
      <c r="B838" t="s">
        <v>8</v>
      </c>
      <c r="C838" t="s">
        <v>15</v>
      </c>
      <c r="D838">
        <v>2</v>
      </c>
      <c r="E838" s="2">
        <v>40</v>
      </c>
      <c r="F838" s="3">
        <v>0.12</v>
      </c>
      <c r="G838" s="2">
        <f t="shared" si="13"/>
        <v>44.800000000000004</v>
      </c>
    </row>
    <row r="839" spans="1:7" hidden="1" x14ac:dyDescent="0.25">
      <c r="A839" s="1">
        <v>43292</v>
      </c>
      <c r="B839" t="s">
        <v>8</v>
      </c>
      <c r="C839" t="s">
        <v>14</v>
      </c>
      <c r="D839">
        <v>7</v>
      </c>
      <c r="E839" s="2">
        <v>40</v>
      </c>
      <c r="F839" s="3">
        <v>0.05</v>
      </c>
      <c r="G839" s="2">
        <f t="shared" si="13"/>
        <v>42</v>
      </c>
    </row>
    <row r="840" spans="1:7" hidden="1" x14ac:dyDescent="0.25">
      <c r="A840" s="1">
        <v>43292</v>
      </c>
      <c r="B840" t="s">
        <v>8</v>
      </c>
      <c r="C840" t="s">
        <v>14</v>
      </c>
      <c r="D840">
        <v>11</v>
      </c>
      <c r="E840" s="2">
        <v>40</v>
      </c>
      <c r="F840" s="3">
        <v>0.05</v>
      </c>
      <c r="G840" s="2">
        <f t="shared" si="13"/>
        <v>42</v>
      </c>
    </row>
    <row r="841" spans="1:7" hidden="1" x14ac:dyDescent="0.25">
      <c r="A841" s="1">
        <v>43292</v>
      </c>
      <c r="B841" t="s">
        <v>8</v>
      </c>
      <c r="C841" t="s">
        <v>14</v>
      </c>
      <c r="D841">
        <v>16</v>
      </c>
      <c r="E841" s="2">
        <v>40</v>
      </c>
      <c r="F841" s="3">
        <v>0.09</v>
      </c>
      <c r="G841" s="2">
        <f t="shared" si="13"/>
        <v>43.6</v>
      </c>
    </row>
    <row r="842" spans="1:7" hidden="1" x14ac:dyDescent="0.25">
      <c r="A842" s="1">
        <v>43292</v>
      </c>
      <c r="B842" t="s">
        <v>8</v>
      </c>
      <c r="C842" t="s">
        <v>14</v>
      </c>
      <c r="D842">
        <v>16</v>
      </c>
      <c r="E842" s="2">
        <v>40</v>
      </c>
      <c r="F842" s="3">
        <v>0.11</v>
      </c>
      <c r="G842" s="2">
        <f t="shared" si="13"/>
        <v>44.400000000000006</v>
      </c>
    </row>
    <row r="843" spans="1:7" hidden="1" x14ac:dyDescent="0.25">
      <c r="A843" s="1">
        <v>43291</v>
      </c>
      <c r="B843" t="s">
        <v>12</v>
      </c>
      <c r="C843" t="s">
        <v>9</v>
      </c>
      <c r="D843">
        <v>10</v>
      </c>
      <c r="E843" s="2">
        <v>16</v>
      </c>
      <c r="F843" s="3">
        <v>0.04</v>
      </c>
      <c r="G843" s="2">
        <f t="shared" si="13"/>
        <v>16.64</v>
      </c>
    </row>
    <row r="844" spans="1:7" hidden="1" x14ac:dyDescent="0.25">
      <c r="A844" s="1">
        <v>43291</v>
      </c>
      <c r="B844" t="s">
        <v>12</v>
      </c>
      <c r="C844" t="s">
        <v>9</v>
      </c>
      <c r="D844">
        <v>22</v>
      </c>
      <c r="E844" s="2">
        <v>16</v>
      </c>
      <c r="F844" s="3">
        <v>0.03</v>
      </c>
      <c r="G844" s="2">
        <f t="shared" si="13"/>
        <v>16.48</v>
      </c>
    </row>
    <row r="845" spans="1:7" hidden="1" x14ac:dyDescent="0.25">
      <c r="A845" s="1">
        <v>43291</v>
      </c>
      <c r="B845" t="s">
        <v>12</v>
      </c>
      <c r="C845" t="s">
        <v>11</v>
      </c>
      <c r="D845">
        <v>4</v>
      </c>
      <c r="E845" s="2">
        <v>16</v>
      </c>
      <c r="F845" s="3">
        <v>7.0000000000000007E-2</v>
      </c>
      <c r="G845" s="2">
        <f t="shared" si="13"/>
        <v>17.12</v>
      </c>
    </row>
    <row r="846" spans="1:7" hidden="1" x14ac:dyDescent="0.25">
      <c r="A846" s="1">
        <v>43291</v>
      </c>
      <c r="B846" t="s">
        <v>12</v>
      </c>
      <c r="C846" t="s">
        <v>7</v>
      </c>
      <c r="D846">
        <v>14</v>
      </c>
      <c r="E846" s="2">
        <v>16</v>
      </c>
      <c r="F846" s="3">
        <v>0.01</v>
      </c>
      <c r="G846" s="2">
        <f t="shared" si="13"/>
        <v>16.16</v>
      </c>
    </row>
    <row r="847" spans="1:7" hidden="1" x14ac:dyDescent="0.25">
      <c r="A847" s="1">
        <v>43291</v>
      </c>
      <c r="B847" t="s">
        <v>12</v>
      </c>
      <c r="C847" t="s">
        <v>15</v>
      </c>
      <c r="D847">
        <v>18</v>
      </c>
      <c r="E847" s="2">
        <v>16</v>
      </c>
      <c r="F847" s="3">
        <v>0.05</v>
      </c>
      <c r="G847" s="2">
        <f t="shared" si="13"/>
        <v>16.8</v>
      </c>
    </row>
    <row r="848" spans="1:7" hidden="1" x14ac:dyDescent="0.25">
      <c r="A848" s="1">
        <v>43291</v>
      </c>
      <c r="B848" t="s">
        <v>12</v>
      </c>
      <c r="C848" t="s">
        <v>14</v>
      </c>
      <c r="D848">
        <v>17</v>
      </c>
      <c r="E848" s="2">
        <v>16</v>
      </c>
      <c r="F848" s="3">
        <v>0.1</v>
      </c>
      <c r="G848" s="2">
        <f t="shared" si="13"/>
        <v>17.600000000000001</v>
      </c>
    </row>
    <row r="849" spans="1:7" hidden="1" x14ac:dyDescent="0.25">
      <c r="A849" s="1">
        <v>43291</v>
      </c>
      <c r="B849" t="s">
        <v>10</v>
      </c>
      <c r="C849" t="s">
        <v>9</v>
      </c>
      <c r="D849">
        <v>2</v>
      </c>
      <c r="E849" s="2">
        <v>230</v>
      </c>
      <c r="F849" s="3">
        <v>0.08</v>
      </c>
      <c r="G849" s="2">
        <f t="shared" si="13"/>
        <v>248.4</v>
      </c>
    </row>
    <row r="850" spans="1:7" hidden="1" x14ac:dyDescent="0.25">
      <c r="A850" s="1">
        <v>43291</v>
      </c>
      <c r="B850" t="s">
        <v>10</v>
      </c>
      <c r="C850" t="s">
        <v>11</v>
      </c>
      <c r="D850">
        <v>6</v>
      </c>
      <c r="E850" s="2">
        <v>230</v>
      </c>
      <c r="F850" s="3">
        <v>0.1</v>
      </c>
      <c r="G850" s="2">
        <f t="shared" si="13"/>
        <v>253.00000000000003</v>
      </c>
    </row>
    <row r="851" spans="1:7" hidden="1" x14ac:dyDescent="0.25">
      <c r="A851" s="1">
        <v>43291</v>
      </c>
      <c r="B851" t="s">
        <v>10</v>
      </c>
      <c r="C851" t="s">
        <v>7</v>
      </c>
      <c r="D851">
        <v>5</v>
      </c>
      <c r="E851" s="2">
        <v>230</v>
      </c>
      <c r="F851" s="3">
        <v>0.1</v>
      </c>
      <c r="G851" s="2">
        <f t="shared" si="13"/>
        <v>253.00000000000003</v>
      </c>
    </row>
    <row r="852" spans="1:7" hidden="1" x14ac:dyDescent="0.25">
      <c r="A852" s="1">
        <v>43291</v>
      </c>
      <c r="B852" t="s">
        <v>10</v>
      </c>
      <c r="C852" t="s">
        <v>7</v>
      </c>
      <c r="D852">
        <v>10</v>
      </c>
      <c r="E852" s="2">
        <v>230</v>
      </c>
      <c r="F852" s="3">
        <v>0.02</v>
      </c>
      <c r="G852" s="2">
        <f t="shared" si="13"/>
        <v>234.6</v>
      </c>
    </row>
    <row r="853" spans="1:7" hidden="1" x14ac:dyDescent="0.25">
      <c r="A853" s="1">
        <v>43291</v>
      </c>
      <c r="B853" t="s">
        <v>10</v>
      </c>
      <c r="C853" t="s">
        <v>7</v>
      </c>
      <c r="D853">
        <v>15</v>
      </c>
      <c r="E853" s="2">
        <v>230</v>
      </c>
      <c r="F853" s="3">
        <v>0.11</v>
      </c>
      <c r="G853" s="2">
        <f t="shared" si="13"/>
        <v>255.3</v>
      </c>
    </row>
    <row r="854" spans="1:7" hidden="1" x14ac:dyDescent="0.25">
      <c r="A854" s="1">
        <v>43291</v>
      </c>
      <c r="B854" t="s">
        <v>10</v>
      </c>
      <c r="C854" t="s">
        <v>15</v>
      </c>
      <c r="D854">
        <v>5</v>
      </c>
      <c r="E854" s="2">
        <v>230</v>
      </c>
      <c r="F854" s="3">
        <v>0.1</v>
      </c>
      <c r="G854" s="2">
        <f t="shared" si="13"/>
        <v>253.00000000000003</v>
      </c>
    </row>
    <row r="855" spans="1:7" hidden="1" x14ac:dyDescent="0.25">
      <c r="A855" s="1">
        <v>43291</v>
      </c>
      <c r="B855" t="s">
        <v>10</v>
      </c>
      <c r="C855" t="s">
        <v>14</v>
      </c>
      <c r="D855">
        <v>13</v>
      </c>
      <c r="E855" s="2">
        <v>230</v>
      </c>
      <c r="F855" s="3">
        <v>0.06</v>
      </c>
      <c r="G855" s="2">
        <f t="shared" si="13"/>
        <v>243.8</v>
      </c>
    </row>
    <row r="856" spans="1:7" hidden="1" x14ac:dyDescent="0.25">
      <c r="A856" s="1">
        <v>43291</v>
      </c>
      <c r="B856" t="s">
        <v>10</v>
      </c>
      <c r="C856" t="s">
        <v>14</v>
      </c>
      <c r="D856">
        <v>21</v>
      </c>
      <c r="E856" s="2">
        <v>230</v>
      </c>
      <c r="F856" s="3">
        <v>0.05</v>
      </c>
      <c r="G856" s="2">
        <f t="shared" si="13"/>
        <v>241.5</v>
      </c>
    </row>
    <row r="857" spans="1:7" x14ac:dyDescent="0.25">
      <c r="A857" s="1">
        <v>43291</v>
      </c>
      <c r="B857" t="s">
        <v>6</v>
      </c>
      <c r="C857" t="s">
        <v>9</v>
      </c>
      <c r="D857">
        <v>14</v>
      </c>
      <c r="E857" s="2">
        <v>80</v>
      </c>
      <c r="F857" s="3">
        <v>0.05</v>
      </c>
      <c r="G857" s="2">
        <f t="shared" si="13"/>
        <v>84</v>
      </c>
    </row>
    <row r="858" spans="1:7" x14ac:dyDescent="0.25">
      <c r="A858" s="1">
        <v>43291</v>
      </c>
      <c r="B858" t="s">
        <v>6</v>
      </c>
      <c r="C858" t="s">
        <v>11</v>
      </c>
      <c r="D858">
        <v>14</v>
      </c>
      <c r="E858" s="2">
        <v>80</v>
      </c>
      <c r="F858" s="3">
        <v>0.11</v>
      </c>
      <c r="G858" s="2">
        <f t="shared" si="13"/>
        <v>88.800000000000011</v>
      </c>
    </row>
    <row r="859" spans="1:7" x14ac:dyDescent="0.25">
      <c r="A859" s="1">
        <v>43291</v>
      </c>
      <c r="B859" t="s">
        <v>6</v>
      </c>
      <c r="C859" t="s">
        <v>7</v>
      </c>
      <c r="D859">
        <v>16</v>
      </c>
      <c r="E859" s="2">
        <v>80</v>
      </c>
      <c r="F859" s="3">
        <v>0.02</v>
      </c>
      <c r="G859" s="2">
        <f t="shared" si="13"/>
        <v>81.599999999999994</v>
      </c>
    </row>
    <row r="860" spans="1:7" x14ac:dyDescent="0.25">
      <c r="A860" s="1">
        <v>43291</v>
      </c>
      <c r="B860" t="s">
        <v>6</v>
      </c>
      <c r="C860" t="s">
        <v>7</v>
      </c>
      <c r="D860">
        <v>23</v>
      </c>
      <c r="E860" s="2">
        <v>80</v>
      </c>
      <c r="F860" s="3">
        <v>0.05</v>
      </c>
      <c r="G860" s="2">
        <f t="shared" si="13"/>
        <v>84</v>
      </c>
    </row>
    <row r="861" spans="1:7" x14ac:dyDescent="0.25">
      <c r="A861" s="1">
        <v>43291</v>
      </c>
      <c r="B861" t="s">
        <v>6</v>
      </c>
      <c r="C861" t="s">
        <v>15</v>
      </c>
      <c r="D861">
        <v>6</v>
      </c>
      <c r="E861" s="2">
        <v>80</v>
      </c>
      <c r="F861" s="3">
        <v>7.0000000000000007E-2</v>
      </c>
      <c r="G861" s="2">
        <f t="shared" si="13"/>
        <v>85.600000000000009</v>
      </c>
    </row>
    <row r="862" spans="1:7" x14ac:dyDescent="0.25">
      <c r="A862" s="1">
        <v>43291</v>
      </c>
      <c r="B862" t="s">
        <v>6</v>
      </c>
      <c r="C862" t="s">
        <v>15</v>
      </c>
      <c r="D862">
        <v>12</v>
      </c>
      <c r="E862" s="2">
        <v>80</v>
      </c>
      <c r="F862" s="3">
        <v>0.04</v>
      </c>
      <c r="G862" s="2">
        <f t="shared" si="13"/>
        <v>83.2</v>
      </c>
    </row>
    <row r="863" spans="1:7" x14ac:dyDescent="0.25">
      <c r="A863" s="1">
        <v>43291</v>
      </c>
      <c r="B863" t="s">
        <v>6</v>
      </c>
      <c r="C863" t="s">
        <v>14</v>
      </c>
      <c r="D863">
        <v>16</v>
      </c>
      <c r="E863" s="2">
        <v>80</v>
      </c>
      <c r="F863" s="3">
        <v>0.09</v>
      </c>
      <c r="G863" s="2">
        <f t="shared" si="13"/>
        <v>87.2</v>
      </c>
    </row>
    <row r="864" spans="1:7" x14ac:dyDescent="0.25">
      <c r="A864" s="1">
        <v>43291</v>
      </c>
      <c r="B864" t="s">
        <v>6</v>
      </c>
      <c r="C864" t="s">
        <v>14</v>
      </c>
      <c r="D864">
        <v>22</v>
      </c>
      <c r="E864" s="2">
        <v>80</v>
      </c>
      <c r="F864" s="3">
        <v>0.09</v>
      </c>
      <c r="G864" s="2">
        <f t="shared" si="13"/>
        <v>87.2</v>
      </c>
    </row>
    <row r="865" spans="1:7" hidden="1" x14ac:dyDescent="0.25">
      <c r="A865" s="1">
        <v>43291</v>
      </c>
      <c r="B865" t="s">
        <v>13</v>
      </c>
      <c r="C865" t="s">
        <v>11</v>
      </c>
      <c r="D865">
        <v>22</v>
      </c>
      <c r="E865" s="2">
        <v>150</v>
      </c>
      <c r="F865" s="3">
        <v>0.02</v>
      </c>
      <c r="G865" s="2">
        <f t="shared" si="13"/>
        <v>153</v>
      </c>
    </row>
    <row r="866" spans="1:7" hidden="1" x14ac:dyDescent="0.25">
      <c r="A866" s="1">
        <v>43291</v>
      </c>
      <c r="B866" t="s">
        <v>13</v>
      </c>
      <c r="C866" t="s">
        <v>7</v>
      </c>
      <c r="D866">
        <v>11</v>
      </c>
      <c r="E866" s="2">
        <v>150</v>
      </c>
      <c r="F866" s="3">
        <v>0.05</v>
      </c>
      <c r="G866" s="2">
        <f t="shared" si="13"/>
        <v>157.5</v>
      </c>
    </row>
    <row r="867" spans="1:7" hidden="1" x14ac:dyDescent="0.25">
      <c r="A867" s="1">
        <v>43291</v>
      </c>
      <c r="B867" t="s">
        <v>13</v>
      </c>
      <c r="C867" t="s">
        <v>15</v>
      </c>
      <c r="D867">
        <v>11</v>
      </c>
      <c r="E867" s="2">
        <v>150</v>
      </c>
      <c r="F867" s="3">
        <v>0.05</v>
      </c>
      <c r="G867" s="2">
        <f t="shared" si="13"/>
        <v>157.5</v>
      </c>
    </row>
    <row r="868" spans="1:7" hidden="1" x14ac:dyDescent="0.25">
      <c r="A868" s="1">
        <v>43291</v>
      </c>
      <c r="B868" t="s">
        <v>13</v>
      </c>
      <c r="C868" t="s">
        <v>15</v>
      </c>
      <c r="D868">
        <v>20</v>
      </c>
      <c r="E868" s="2">
        <v>150</v>
      </c>
      <c r="F868" s="3">
        <v>0.03</v>
      </c>
      <c r="G868" s="2">
        <f t="shared" si="13"/>
        <v>154.5</v>
      </c>
    </row>
    <row r="869" spans="1:7" hidden="1" x14ac:dyDescent="0.25">
      <c r="A869" s="1">
        <v>43291</v>
      </c>
      <c r="B869" t="s">
        <v>13</v>
      </c>
      <c r="C869" t="s">
        <v>15</v>
      </c>
      <c r="D869">
        <v>23</v>
      </c>
      <c r="E869" s="2">
        <v>150</v>
      </c>
      <c r="F869" s="3">
        <v>0.1</v>
      </c>
      <c r="G869" s="2">
        <f t="shared" si="13"/>
        <v>165</v>
      </c>
    </row>
    <row r="870" spans="1:7" hidden="1" x14ac:dyDescent="0.25">
      <c r="A870" s="1">
        <v>43291</v>
      </c>
      <c r="B870" t="s">
        <v>13</v>
      </c>
      <c r="C870" t="s">
        <v>14</v>
      </c>
      <c r="D870">
        <v>17</v>
      </c>
      <c r="E870" s="2">
        <v>150</v>
      </c>
      <c r="F870" s="3">
        <v>0.02</v>
      </c>
      <c r="G870" s="2">
        <f t="shared" si="13"/>
        <v>153</v>
      </c>
    </row>
    <row r="871" spans="1:7" hidden="1" x14ac:dyDescent="0.25">
      <c r="A871" s="1">
        <v>43291</v>
      </c>
      <c r="B871" t="s">
        <v>8</v>
      </c>
      <c r="C871" t="s">
        <v>9</v>
      </c>
      <c r="D871">
        <v>7</v>
      </c>
      <c r="E871" s="2">
        <v>40</v>
      </c>
      <c r="F871" s="3">
        <v>7.0000000000000007E-2</v>
      </c>
      <c r="G871" s="2">
        <f t="shared" si="13"/>
        <v>42.800000000000004</v>
      </c>
    </row>
    <row r="872" spans="1:7" hidden="1" x14ac:dyDescent="0.25">
      <c r="A872" s="1">
        <v>43291</v>
      </c>
      <c r="B872" t="s">
        <v>8</v>
      </c>
      <c r="C872" t="s">
        <v>9</v>
      </c>
      <c r="D872">
        <v>11</v>
      </c>
      <c r="E872" s="2">
        <v>40</v>
      </c>
      <c r="F872" s="3">
        <v>0.09</v>
      </c>
      <c r="G872" s="2">
        <f t="shared" si="13"/>
        <v>43.6</v>
      </c>
    </row>
    <row r="873" spans="1:7" hidden="1" x14ac:dyDescent="0.25">
      <c r="A873" s="1">
        <v>43291</v>
      </c>
      <c r="B873" t="s">
        <v>8</v>
      </c>
      <c r="C873" t="s">
        <v>9</v>
      </c>
      <c r="D873">
        <v>13</v>
      </c>
      <c r="E873" s="2">
        <v>40</v>
      </c>
      <c r="F873" s="3">
        <v>0.09</v>
      </c>
      <c r="G873" s="2">
        <f t="shared" si="13"/>
        <v>43.6</v>
      </c>
    </row>
    <row r="874" spans="1:7" hidden="1" x14ac:dyDescent="0.25">
      <c r="A874" s="1">
        <v>43291</v>
      </c>
      <c r="B874" t="s">
        <v>8</v>
      </c>
      <c r="C874" t="s">
        <v>11</v>
      </c>
      <c r="D874">
        <v>7</v>
      </c>
      <c r="E874" s="2">
        <v>40</v>
      </c>
      <c r="F874" s="3">
        <v>0.01</v>
      </c>
      <c r="G874" s="2">
        <f t="shared" si="13"/>
        <v>40.4</v>
      </c>
    </row>
    <row r="875" spans="1:7" hidden="1" x14ac:dyDescent="0.25">
      <c r="A875" s="1">
        <v>43291</v>
      </c>
      <c r="B875" t="s">
        <v>8</v>
      </c>
      <c r="C875" t="s">
        <v>11</v>
      </c>
      <c r="D875">
        <v>15</v>
      </c>
      <c r="E875" s="2">
        <v>40</v>
      </c>
      <c r="F875" s="3">
        <v>0.04</v>
      </c>
      <c r="G875" s="2">
        <f t="shared" si="13"/>
        <v>41.6</v>
      </c>
    </row>
    <row r="876" spans="1:7" hidden="1" x14ac:dyDescent="0.25">
      <c r="A876" s="1">
        <v>43291</v>
      </c>
      <c r="B876" t="s">
        <v>8</v>
      </c>
      <c r="C876" t="s">
        <v>11</v>
      </c>
      <c r="D876">
        <v>19</v>
      </c>
      <c r="E876" s="2">
        <v>40</v>
      </c>
      <c r="F876" s="3">
        <v>0.1</v>
      </c>
      <c r="G876" s="2">
        <f t="shared" si="13"/>
        <v>44</v>
      </c>
    </row>
    <row r="877" spans="1:7" hidden="1" x14ac:dyDescent="0.25">
      <c r="A877" s="1">
        <v>43291</v>
      </c>
      <c r="B877" t="s">
        <v>8</v>
      </c>
      <c r="C877" t="s">
        <v>7</v>
      </c>
      <c r="D877">
        <v>2</v>
      </c>
      <c r="E877" s="2">
        <v>40</v>
      </c>
      <c r="F877" s="3">
        <v>0.02</v>
      </c>
      <c r="G877" s="2">
        <f t="shared" si="13"/>
        <v>40.799999999999997</v>
      </c>
    </row>
    <row r="878" spans="1:7" hidden="1" x14ac:dyDescent="0.25">
      <c r="A878" s="1">
        <v>43291</v>
      </c>
      <c r="B878" t="s">
        <v>8</v>
      </c>
      <c r="C878" t="s">
        <v>15</v>
      </c>
      <c r="D878">
        <v>11</v>
      </c>
      <c r="E878" s="2">
        <v>40</v>
      </c>
      <c r="F878" s="3">
        <v>0.04</v>
      </c>
      <c r="G878" s="2">
        <f t="shared" si="13"/>
        <v>41.6</v>
      </c>
    </row>
    <row r="879" spans="1:7" hidden="1" x14ac:dyDescent="0.25">
      <c r="A879" s="1">
        <v>43291</v>
      </c>
      <c r="B879" t="s">
        <v>8</v>
      </c>
      <c r="C879" t="s">
        <v>15</v>
      </c>
      <c r="D879">
        <v>18</v>
      </c>
      <c r="E879" s="2">
        <v>40</v>
      </c>
      <c r="F879" s="3">
        <v>0.11</v>
      </c>
      <c r="G879" s="2">
        <f t="shared" si="13"/>
        <v>44.400000000000006</v>
      </c>
    </row>
    <row r="880" spans="1:7" hidden="1" x14ac:dyDescent="0.25">
      <c r="A880" s="1">
        <v>43291</v>
      </c>
      <c r="B880" t="s">
        <v>8</v>
      </c>
      <c r="C880" t="s">
        <v>14</v>
      </c>
      <c r="D880">
        <v>3</v>
      </c>
      <c r="E880" s="2">
        <v>40</v>
      </c>
      <c r="F880" s="3">
        <v>0.03</v>
      </c>
      <c r="G880" s="2">
        <f t="shared" si="13"/>
        <v>41.2</v>
      </c>
    </row>
    <row r="881" spans="1:7" hidden="1" x14ac:dyDescent="0.25">
      <c r="A881" s="1">
        <v>43291</v>
      </c>
      <c r="B881" t="s">
        <v>8</v>
      </c>
      <c r="C881" t="s">
        <v>14</v>
      </c>
      <c r="D881">
        <v>7</v>
      </c>
      <c r="E881" s="2">
        <v>40</v>
      </c>
      <c r="F881" s="3">
        <v>0.04</v>
      </c>
      <c r="G881" s="2">
        <f t="shared" si="13"/>
        <v>41.6</v>
      </c>
    </row>
    <row r="882" spans="1:7" hidden="1" x14ac:dyDescent="0.25">
      <c r="A882" s="1">
        <v>43291</v>
      </c>
      <c r="B882" t="s">
        <v>8</v>
      </c>
      <c r="C882" t="s">
        <v>14</v>
      </c>
      <c r="D882">
        <v>7</v>
      </c>
      <c r="E882" s="2">
        <v>40</v>
      </c>
      <c r="F882" s="3">
        <v>0.12</v>
      </c>
      <c r="G882" s="2">
        <f t="shared" si="13"/>
        <v>44.800000000000004</v>
      </c>
    </row>
    <row r="883" spans="1:7" hidden="1" x14ac:dyDescent="0.25">
      <c r="A883" s="1">
        <v>43291</v>
      </c>
      <c r="B883" t="s">
        <v>8</v>
      </c>
      <c r="C883" t="s">
        <v>14</v>
      </c>
      <c r="D883">
        <v>20</v>
      </c>
      <c r="E883" s="2">
        <v>40</v>
      </c>
      <c r="F883" s="3">
        <v>0.05</v>
      </c>
      <c r="G883" s="2">
        <f t="shared" si="13"/>
        <v>42</v>
      </c>
    </row>
    <row r="884" spans="1:7" hidden="1" x14ac:dyDescent="0.25">
      <c r="A884" s="1">
        <v>43291</v>
      </c>
      <c r="B884" t="s">
        <v>8</v>
      </c>
      <c r="C884" t="s">
        <v>14</v>
      </c>
      <c r="D884">
        <v>21</v>
      </c>
      <c r="E884" s="2">
        <v>40</v>
      </c>
      <c r="F884" s="3">
        <v>0.01</v>
      </c>
      <c r="G884" s="2">
        <f t="shared" si="13"/>
        <v>40.4</v>
      </c>
    </row>
    <row r="885" spans="1:7" hidden="1" x14ac:dyDescent="0.25">
      <c r="A885" s="1">
        <v>43291</v>
      </c>
      <c r="B885" t="s">
        <v>8</v>
      </c>
      <c r="C885" t="s">
        <v>14</v>
      </c>
      <c r="D885">
        <v>23</v>
      </c>
      <c r="E885" s="2">
        <v>40</v>
      </c>
      <c r="F885" s="3">
        <v>0.04</v>
      </c>
      <c r="G885" s="2">
        <f t="shared" si="13"/>
        <v>41.6</v>
      </c>
    </row>
    <row r="886" spans="1:7" hidden="1" x14ac:dyDescent="0.25">
      <c r="A886" s="1">
        <v>43290</v>
      </c>
      <c r="B886" t="s">
        <v>12</v>
      </c>
      <c r="C886" t="s">
        <v>9</v>
      </c>
      <c r="D886">
        <v>14</v>
      </c>
      <c r="E886" s="2">
        <v>16</v>
      </c>
      <c r="F886" s="3">
        <v>0.12</v>
      </c>
      <c r="G886" s="2">
        <f t="shared" si="13"/>
        <v>17.920000000000002</v>
      </c>
    </row>
    <row r="887" spans="1:7" hidden="1" x14ac:dyDescent="0.25">
      <c r="A887" s="1">
        <v>43290</v>
      </c>
      <c r="B887" t="s">
        <v>12</v>
      </c>
      <c r="C887" t="s">
        <v>9</v>
      </c>
      <c r="D887">
        <v>22</v>
      </c>
      <c r="E887" s="2">
        <v>16</v>
      </c>
      <c r="F887" s="3">
        <v>0.03</v>
      </c>
      <c r="G887" s="2">
        <f t="shared" si="13"/>
        <v>16.48</v>
      </c>
    </row>
    <row r="888" spans="1:7" hidden="1" x14ac:dyDescent="0.25">
      <c r="A888" s="1">
        <v>43290</v>
      </c>
      <c r="B888" t="s">
        <v>12</v>
      </c>
      <c r="C888" t="s">
        <v>11</v>
      </c>
      <c r="D888">
        <v>22</v>
      </c>
      <c r="E888" s="2">
        <v>16</v>
      </c>
      <c r="F888" s="3">
        <v>0.01</v>
      </c>
      <c r="G888" s="2">
        <f t="shared" si="13"/>
        <v>16.16</v>
      </c>
    </row>
    <row r="889" spans="1:7" hidden="1" x14ac:dyDescent="0.25">
      <c r="A889" s="1">
        <v>43290</v>
      </c>
      <c r="B889" t="s">
        <v>12</v>
      </c>
      <c r="C889" t="s">
        <v>7</v>
      </c>
      <c r="D889">
        <v>8</v>
      </c>
      <c r="E889" s="2">
        <v>16</v>
      </c>
      <c r="F889" s="3">
        <v>0.03</v>
      </c>
      <c r="G889" s="2">
        <f t="shared" si="13"/>
        <v>16.48</v>
      </c>
    </row>
    <row r="890" spans="1:7" hidden="1" x14ac:dyDescent="0.25">
      <c r="A890" s="1">
        <v>43290</v>
      </c>
      <c r="B890" t="s">
        <v>12</v>
      </c>
      <c r="C890" t="s">
        <v>7</v>
      </c>
      <c r="D890">
        <v>9</v>
      </c>
      <c r="E890" s="2">
        <v>16</v>
      </c>
      <c r="F890" s="3">
        <v>0.05</v>
      </c>
      <c r="G890" s="2">
        <f t="shared" si="13"/>
        <v>16.8</v>
      </c>
    </row>
    <row r="891" spans="1:7" hidden="1" x14ac:dyDescent="0.25">
      <c r="A891" s="1">
        <v>43290</v>
      </c>
      <c r="B891" t="s">
        <v>12</v>
      </c>
      <c r="C891" t="s">
        <v>15</v>
      </c>
      <c r="D891">
        <v>18</v>
      </c>
      <c r="E891" s="2">
        <v>16</v>
      </c>
      <c r="F891" s="3">
        <v>0.11</v>
      </c>
      <c r="G891" s="2">
        <f t="shared" si="13"/>
        <v>17.760000000000002</v>
      </c>
    </row>
    <row r="892" spans="1:7" hidden="1" x14ac:dyDescent="0.25">
      <c r="A892" s="1">
        <v>43290</v>
      </c>
      <c r="B892" t="s">
        <v>12</v>
      </c>
      <c r="C892" t="s">
        <v>15</v>
      </c>
      <c r="D892">
        <v>22</v>
      </c>
      <c r="E892" s="2">
        <v>16</v>
      </c>
      <c r="F892" s="3">
        <v>0.01</v>
      </c>
      <c r="G892" s="2">
        <f t="shared" si="13"/>
        <v>16.16</v>
      </c>
    </row>
    <row r="893" spans="1:7" hidden="1" x14ac:dyDescent="0.25">
      <c r="A893" s="1">
        <v>43290</v>
      </c>
      <c r="B893" t="s">
        <v>12</v>
      </c>
      <c r="C893" t="s">
        <v>14</v>
      </c>
      <c r="D893">
        <v>17</v>
      </c>
      <c r="E893" s="2">
        <v>16</v>
      </c>
      <c r="F893" s="3">
        <v>0.08</v>
      </c>
      <c r="G893" s="2">
        <f t="shared" si="13"/>
        <v>17.28</v>
      </c>
    </row>
    <row r="894" spans="1:7" hidden="1" x14ac:dyDescent="0.25">
      <c r="A894" s="1">
        <v>43290</v>
      </c>
      <c r="B894" t="s">
        <v>10</v>
      </c>
      <c r="C894" t="s">
        <v>9</v>
      </c>
      <c r="D894">
        <v>7</v>
      </c>
      <c r="E894" s="2">
        <v>230</v>
      </c>
      <c r="F894" s="3">
        <v>0.06</v>
      </c>
      <c r="G894" s="2">
        <f t="shared" si="13"/>
        <v>243.8</v>
      </c>
    </row>
    <row r="895" spans="1:7" hidden="1" x14ac:dyDescent="0.25">
      <c r="A895" s="1">
        <v>43290</v>
      </c>
      <c r="B895" t="s">
        <v>10</v>
      </c>
      <c r="C895" t="s">
        <v>9</v>
      </c>
      <c r="D895">
        <v>23</v>
      </c>
      <c r="E895" s="2">
        <v>230</v>
      </c>
      <c r="F895" s="3">
        <v>0.06</v>
      </c>
      <c r="G895" s="2">
        <f t="shared" si="13"/>
        <v>243.8</v>
      </c>
    </row>
    <row r="896" spans="1:7" hidden="1" x14ac:dyDescent="0.25">
      <c r="A896" s="1">
        <v>43290</v>
      </c>
      <c r="B896" t="s">
        <v>10</v>
      </c>
      <c r="C896" t="s">
        <v>11</v>
      </c>
      <c r="D896">
        <v>12</v>
      </c>
      <c r="E896" s="2">
        <v>230</v>
      </c>
      <c r="F896" s="3">
        <v>0.03</v>
      </c>
      <c r="G896" s="2">
        <f t="shared" si="13"/>
        <v>236.9</v>
      </c>
    </row>
    <row r="897" spans="1:7" hidden="1" x14ac:dyDescent="0.25">
      <c r="A897" s="1">
        <v>43290</v>
      </c>
      <c r="B897" t="s">
        <v>10</v>
      </c>
      <c r="C897" t="s">
        <v>7</v>
      </c>
      <c r="D897">
        <v>5</v>
      </c>
      <c r="E897" s="2">
        <v>230</v>
      </c>
      <c r="F897" s="3">
        <v>0.1</v>
      </c>
      <c r="G897" s="2">
        <f t="shared" si="13"/>
        <v>253.00000000000003</v>
      </c>
    </row>
    <row r="898" spans="1:7" hidden="1" x14ac:dyDescent="0.25">
      <c r="A898" s="1">
        <v>43290</v>
      </c>
      <c r="B898" t="s">
        <v>10</v>
      </c>
      <c r="C898" t="s">
        <v>7</v>
      </c>
      <c r="D898">
        <v>6</v>
      </c>
      <c r="E898" s="2">
        <v>230</v>
      </c>
      <c r="F898" s="3">
        <v>0.05</v>
      </c>
      <c r="G898" s="2">
        <f t="shared" ref="G898:G961" si="14">E898 * (1 + F898)</f>
        <v>241.5</v>
      </c>
    </row>
    <row r="899" spans="1:7" x14ac:dyDescent="0.25">
      <c r="A899" s="1">
        <v>43290</v>
      </c>
      <c r="B899" t="s">
        <v>6</v>
      </c>
      <c r="C899" t="s">
        <v>9</v>
      </c>
      <c r="D899">
        <v>14</v>
      </c>
      <c r="E899" s="2">
        <v>80</v>
      </c>
      <c r="F899" s="3">
        <v>0.05</v>
      </c>
      <c r="G899" s="2">
        <f t="shared" si="14"/>
        <v>84</v>
      </c>
    </row>
    <row r="900" spans="1:7" x14ac:dyDescent="0.25">
      <c r="A900" s="1">
        <v>43290</v>
      </c>
      <c r="B900" t="s">
        <v>6</v>
      </c>
      <c r="C900" t="s">
        <v>11</v>
      </c>
      <c r="D900">
        <v>2</v>
      </c>
      <c r="E900" s="2">
        <v>80</v>
      </c>
      <c r="F900" s="3">
        <v>0.04</v>
      </c>
      <c r="G900" s="2">
        <f t="shared" si="14"/>
        <v>83.2</v>
      </c>
    </row>
    <row r="901" spans="1:7" x14ac:dyDescent="0.25">
      <c r="A901" s="1">
        <v>43290</v>
      </c>
      <c r="B901" t="s">
        <v>6</v>
      </c>
      <c r="C901" t="s">
        <v>11</v>
      </c>
      <c r="D901">
        <v>14</v>
      </c>
      <c r="E901" s="2">
        <v>80</v>
      </c>
      <c r="F901" s="3">
        <v>0.06</v>
      </c>
      <c r="G901" s="2">
        <f t="shared" si="14"/>
        <v>84.800000000000011</v>
      </c>
    </row>
    <row r="902" spans="1:7" x14ac:dyDescent="0.25">
      <c r="A902" s="1">
        <v>43290</v>
      </c>
      <c r="B902" t="s">
        <v>6</v>
      </c>
      <c r="C902" t="s">
        <v>7</v>
      </c>
      <c r="D902">
        <v>6</v>
      </c>
      <c r="E902" s="2">
        <v>80</v>
      </c>
      <c r="F902" s="3">
        <v>0.01</v>
      </c>
      <c r="G902" s="2">
        <f t="shared" si="14"/>
        <v>80.8</v>
      </c>
    </row>
    <row r="903" spans="1:7" x14ac:dyDescent="0.25">
      <c r="A903" s="1">
        <v>43290</v>
      </c>
      <c r="B903" t="s">
        <v>6</v>
      </c>
      <c r="C903" t="s">
        <v>14</v>
      </c>
      <c r="D903">
        <v>9</v>
      </c>
      <c r="E903" s="2">
        <v>80</v>
      </c>
      <c r="F903" s="3">
        <v>0.02</v>
      </c>
      <c r="G903" s="2">
        <f t="shared" si="14"/>
        <v>81.599999999999994</v>
      </c>
    </row>
    <row r="904" spans="1:7" x14ac:dyDescent="0.25">
      <c r="A904" s="1">
        <v>43290</v>
      </c>
      <c r="B904" t="s">
        <v>6</v>
      </c>
      <c r="C904" t="s">
        <v>14</v>
      </c>
      <c r="D904">
        <v>9</v>
      </c>
      <c r="E904" s="2">
        <v>80</v>
      </c>
      <c r="F904" s="3">
        <v>0.06</v>
      </c>
      <c r="G904" s="2">
        <f t="shared" si="14"/>
        <v>84.800000000000011</v>
      </c>
    </row>
    <row r="905" spans="1:7" x14ac:dyDescent="0.25">
      <c r="A905" s="1">
        <v>43290</v>
      </c>
      <c r="B905" t="s">
        <v>6</v>
      </c>
      <c r="C905" t="s">
        <v>14</v>
      </c>
      <c r="D905">
        <v>16</v>
      </c>
      <c r="E905" s="2">
        <v>80</v>
      </c>
      <c r="F905" s="3">
        <v>0.05</v>
      </c>
      <c r="G905" s="2">
        <f t="shared" si="14"/>
        <v>84</v>
      </c>
    </row>
    <row r="906" spans="1:7" x14ac:dyDescent="0.25">
      <c r="A906" s="1">
        <v>43290</v>
      </c>
      <c r="B906" t="s">
        <v>6</v>
      </c>
      <c r="C906" t="s">
        <v>14</v>
      </c>
      <c r="D906">
        <v>17</v>
      </c>
      <c r="E906" s="2">
        <v>80</v>
      </c>
      <c r="F906" s="3">
        <v>7.0000000000000007E-2</v>
      </c>
      <c r="G906" s="2">
        <f t="shared" si="14"/>
        <v>85.600000000000009</v>
      </c>
    </row>
    <row r="907" spans="1:7" x14ac:dyDescent="0.25">
      <c r="A907" s="1">
        <v>43290</v>
      </c>
      <c r="B907" t="s">
        <v>6</v>
      </c>
      <c r="C907" t="s">
        <v>14</v>
      </c>
      <c r="D907">
        <v>21</v>
      </c>
      <c r="E907" s="2">
        <v>80</v>
      </c>
      <c r="F907" s="3">
        <v>0.09</v>
      </c>
      <c r="G907" s="2">
        <f t="shared" si="14"/>
        <v>87.2</v>
      </c>
    </row>
    <row r="908" spans="1:7" x14ac:dyDescent="0.25">
      <c r="A908" s="1">
        <v>43290</v>
      </c>
      <c r="B908" t="s">
        <v>6</v>
      </c>
      <c r="C908" t="s">
        <v>14</v>
      </c>
      <c r="D908">
        <v>22</v>
      </c>
      <c r="E908" s="2">
        <v>80</v>
      </c>
      <c r="F908" s="3">
        <v>0.09</v>
      </c>
      <c r="G908" s="2">
        <f t="shared" si="14"/>
        <v>87.2</v>
      </c>
    </row>
    <row r="909" spans="1:7" x14ac:dyDescent="0.25">
      <c r="A909" s="1">
        <v>43290</v>
      </c>
      <c r="B909" t="s">
        <v>6</v>
      </c>
      <c r="C909" t="s">
        <v>14</v>
      </c>
      <c r="D909">
        <v>22</v>
      </c>
      <c r="E909" s="2">
        <v>80</v>
      </c>
      <c r="F909" s="3">
        <v>0.11</v>
      </c>
      <c r="G909" s="2">
        <f t="shared" si="14"/>
        <v>88.800000000000011</v>
      </c>
    </row>
    <row r="910" spans="1:7" hidden="1" x14ac:dyDescent="0.25">
      <c r="A910" s="1">
        <v>43290</v>
      </c>
      <c r="B910" t="s">
        <v>13</v>
      </c>
      <c r="C910" t="s">
        <v>9</v>
      </c>
      <c r="D910">
        <v>4</v>
      </c>
      <c r="E910" s="2">
        <v>150</v>
      </c>
      <c r="F910" s="3">
        <v>0.12</v>
      </c>
      <c r="G910" s="2">
        <f t="shared" si="14"/>
        <v>168.00000000000003</v>
      </c>
    </row>
    <row r="911" spans="1:7" hidden="1" x14ac:dyDescent="0.25">
      <c r="A911" s="1">
        <v>43290</v>
      </c>
      <c r="B911" t="s">
        <v>13</v>
      </c>
      <c r="C911" t="s">
        <v>11</v>
      </c>
      <c r="D911">
        <v>22</v>
      </c>
      <c r="E911" s="2">
        <v>150</v>
      </c>
      <c r="F911" s="3">
        <v>0.02</v>
      </c>
      <c r="G911" s="2">
        <f t="shared" si="14"/>
        <v>153</v>
      </c>
    </row>
    <row r="912" spans="1:7" hidden="1" x14ac:dyDescent="0.25">
      <c r="A912" s="1">
        <v>43290</v>
      </c>
      <c r="B912" t="s">
        <v>13</v>
      </c>
      <c r="C912" t="s">
        <v>15</v>
      </c>
      <c r="D912">
        <v>11</v>
      </c>
      <c r="E912" s="2">
        <v>150</v>
      </c>
      <c r="F912" s="3">
        <v>0.05</v>
      </c>
      <c r="G912" s="2">
        <f t="shared" si="14"/>
        <v>157.5</v>
      </c>
    </row>
    <row r="913" spans="1:7" hidden="1" x14ac:dyDescent="0.25">
      <c r="A913" s="1">
        <v>43290</v>
      </c>
      <c r="B913" t="s">
        <v>13</v>
      </c>
      <c r="C913" t="s">
        <v>15</v>
      </c>
      <c r="D913">
        <v>20</v>
      </c>
      <c r="E913" s="2">
        <v>150</v>
      </c>
      <c r="F913" s="3">
        <v>0.01</v>
      </c>
      <c r="G913" s="2">
        <f t="shared" si="14"/>
        <v>151.5</v>
      </c>
    </row>
    <row r="914" spans="1:7" hidden="1" x14ac:dyDescent="0.25">
      <c r="A914" s="1">
        <v>43290</v>
      </c>
      <c r="B914" t="s">
        <v>8</v>
      </c>
      <c r="C914" t="s">
        <v>9</v>
      </c>
      <c r="D914">
        <v>6</v>
      </c>
      <c r="E914" s="2">
        <v>40</v>
      </c>
      <c r="F914" s="3">
        <v>7.0000000000000007E-2</v>
      </c>
      <c r="G914" s="2">
        <f t="shared" si="14"/>
        <v>42.800000000000004</v>
      </c>
    </row>
    <row r="915" spans="1:7" hidden="1" x14ac:dyDescent="0.25">
      <c r="A915" s="1">
        <v>43290</v>
      </c>
      <c r="B915" t="s">
        <v>8</v>
      </c>
      <c r="C915" t="s">
        <v>9</v>
      </c>
      <c r="D915">
        <v>15</v>
      </c>
      <c r="E915" s="2">
        <v>40</v>
      </c>
      <c r="F915" s="3">
        <v>0.03</v>
      </c>
      <c r="G915" s="2">
        <f t="shared" si="14"/>
        <v>41.2</v>
      </c>
    </row>
    <row r="916" spans="1:7" hidden="1" x14ac:dyDescent="0.25">
      <c r="A916" s="1">
        <v>43290</v>
      </c>
      <c r="B916" t="s">
        <v>8</v>
      </c>
      <c r="C916" t="s">
        <v>11</v>
      </c>
      <c r="D916">
        <v>12</v>
      </c>
      <c r="E916" s="2">
        <v>40</v>
      </c>
      <c r="F916" s="3">
        <v>0.1</v>
      </c>
      <c r="G916" s="2">
        <f t="shared" si="14"/>
        <v>44</v>
      </c>
    </row>
    <row r="917" spans="1:7" hidden="1" x14ac:dyDescent="0.25">
      <c r="A917" s="1">
        <v>43290</v>
      </c>
      <c r="B917" t="s">
        <v>8</v>
      </c>
      <c r="C917" t="s">
        <v>11</v>
      </c>
      <c r="D917">
        <v>18</v>
      </c>
      <c r="E917" s="2">
        <v>40</v>
      </c>
      <c r="F917" s="3">
        <v>0.08</v>
      </c>
      <c r="G917" s="2">
        <f t="shared" si="14"/>
        <v>43.2</v>
      </c>
    </row>
    <row r="918" spans="1:7" hidden="1" x14ac:dyDescent="0.25">
      <c r="A918" s="1">
        <v>43290</v>
      </c>
      <c r="B918" t="s">
        <v>8</v>
      </c>
      <c r="C918" t="s">
        <v>7</v>
      </c>
      <c r="D918">
        <v>2</v>
      </c>
      <c r="E918" s="2">
        <v>40</v>
      </c>
      <c r="F918" s="3">
        <v>0.02</v>
      </c>
      <c r="G918" s="2">
        <f t="shared" si="14"/>
        <v>40.799999999999997</v>
      </c>
    </row>
    <row r="919" spans="1:7" hidden="1" x14ac:dyDescent="0.25">
      <c r="A919" s="1">
        <v>43290</v>
      </c>
      <c r="B919" t="s">
        <v>8</v>
      </c>
      <c r="C919" t="s">
        <v>7</v>
      </c>
      <c r="D919">
        <v>4</v>
      </c>
      <c r="E919" s="2">
        <v>40</v>
      </c>
      <c r="F919" s="3">
        <v>0.1</v>
      </c>
      <c r="G919" s="2">
        <f t="shared" si="14"/>
        <v>44</v>
      </c>
    </row>
    <row r="920" spans="1:7" hidden="1" x14ac:dyDescent="0.25">
      <c r="A920" s="1">
        <v>43290</v>
      </c>
      <c r="B920" t="s">
        <v>8</v>
      </c>
      <c r="C920" t="s">
        <v>7</v>
      </c>
      <c r="D920">
        <v>4</v>
      </c>
      <c r="E920" s="2">
        <v>40</v>
      </c>
      <c r="F920" s="3">
        <v>0.11</v>
      </c>
      <c r="G920" s="2">
        <f t="shared" si="14"/>
        <v>44.400000000000006</v>
      </c>
    </row>
    <row r="921" spans="1:7" hidden="1" x14ac:dyDescent="0.25">
      <c r="A921" s="1">
        <v>43290</v>
      </c>
      <c r="B921" t="s">
        <v>8</v>
      </c>
      <c r="C921" t="s">
        <v>14</v>
      </c>
      <c r="D921">
        <v>7</v>
      </c>
      <c r="E921" s="2">
        <v>40</v>
      </c>
      <c r="F921" s="3">
        <v>0.12</v>
      </c>
      <c r="G921" s="2">
        <f t="shared" si="14"/>
        <v>44.800000000000004</v>
      </c>
    </row>
    <row r="922" spans="1:7" hidden="1" x14ac:dyDescent="0.25">
      <c r="A922" s="1">
        <v>43290</v>
      </c>
      <c r="B922" t="s">
        <v>8</v>
      </c>
      <c r="C922" t="s">
        <v>14</v>
      </c>
      <c r="D922">
        <v>11</v>
      </c>
      <c r="E922" s="2">
        <v>40</v>
      </c>
      <c r="F922" s="3">
        <v>0.05</v>
      </c>
      <c r="G922" s="2">
        <f t="shared" si="14"/>
        <v>42</v>
      </c>
    </row>
    <row r="923" spans="1:7" hidden="1" x14ac:dyDescent="0.25">
      <c r="A923" s="1">
        <v>43290</v>
      </c>
      <c r="B923" t="s">
        <v>8</v>
      </c>
      <c r="C923" t="s">
        <v>14</v>
      </c>
      <c r="D923">
        <v>17</v>
      </c>
      <c r="E923" s="2">
        <v>40</v>
      </c>
      <c r="F923" s="3">
        <v>0.02</v>
      </c>
      <c r="G923" s="2">
        <f t="shared" si="14"/>
        <v>40.799999999999997</v>
      </c>
    </row>
    <row r="924" spans="1:7" hidden="1" x14ac:dyDescent="0.25">
      <c r="A924" s="1">
        <v>43289</v>
      </c>
      <c r="B924" t="s">
        <v>12</v>
      </c>
      <c r="C924" t="s">
        <v>9</v>
      </c>
      <c r="D924">
        <v>10</v>
      </c>
      <c r="E924" s="2">
        <v>16</v>
      </c>
      <c r="F924" s="3">
        <v>0.01</v>
      </c>
      <c r="G924" s="2">
        <f t="shared" si="14"/>
        <v>16.16</v>
      </c>
    </row>
    <row r="925" spans="1:7" hidden="1" x14ac:dyDescent="0.25">
      <c r="A925" s="1">
        <v>43289</v>
      </c>
      <c r="B925" t="s">
        <v>12</v>
      </c>
      <c r="C925" t="s">
        <v>15</v>
      </c>
      <c r="D925">
        <v>18</v>
      </c>
      <c r="E925" s="2">
        <v>16</v>
      </c>
      <c r="F925" s="3">
        <v>0.05</v>
      </c>
      <c r="G925" s="2">
        <f t="shared" si="14"/>
        <v>16.8</v>
      </c>
    </row>
    <row r="926" spans="1:7" hidden="1" x14ac:dyDescent="0.25">
      <c r="A926" s="1">
        <v>43289</v>
      </c>
      <c r="B926" t="s">
        <v>12</v>
      </c>
      <c r="C926" t="s">
        <v>15</v>
      </c>
      <c r="D926">
        <v>21</v>
      </c>
      <c r="E926" s="2">
        <v>16</v>
      </c>
      <c r="F926" s="3">
        <v>0.09</v>
      </c>
      <c r="G926" s="2">
        <f t="shared" si="14"/>
        <v>17.440000000000001</v>
      </c>
    </row>
    <row r="927" spans="1:7" hidden="1" x14ac:dyDescent="0.25">
      <c r="A927" s="1">
        <v>43289</v>
      </c>
      <c r="B927" t="s">
        <v>12</v>
      </c>
      <c r="C927" t="s">
        <v>15</v>
      </c>
      <c r="D927">
        <v>22</v>
      </c>
      <c r="E927" s="2">
        <v>16</v>
      </c>
      <c r="F927" s="3">
        <v>0.06</v>
      </c>
      <c r="G927" s="2">
        <f t="shared" si="14"/>
        <v>16.96</v>
      </c>
    </row>
    <row r="928" spans="1:7" hidden="1" x14ac:dyDescent="0.25">
      <c r="A928" s="1">
        <v>43289</v>
      </c>
      <c r="B928" t="s">
        <v>12</v>
      </c>
      <c r="C928" t="s">
        <v>14</v>
      </c>
      <c r="D928">
        <v>3</v>
      </c>
      <c r="E928" s="2">
        <v>16</v>
      </c>
      <c r="F928" s="3">
        <v>0.03</v>
      </c>
      <c r="G928" s="2">
        <f t="shared" si="14"/>
        <v>16.48</v>
      </c>
    </row>
    <row r="929" spans="1:7" hidden="1" x14ac:dyDescent="0.25">
      <c r="A929" s="1">
        <v>43289</v>
      </c>
      <c r="B929" t="s">
        <v>12</v>
      </c>
      <c r="C929" t="s">
        <v>14</v>
      </c>
      <c r="D929">
        <v>11</v>
      </c>
      <c r="E929" s="2">
        <v>16</v>
      </c>
      <c r="F929" s="3">
        <v>0.12</v>
      </c>
      <c r="G929" s="2">
        <f t="shared" si="14"/>
        <v>17.920000000000002</v>
      </c>
    </row>
    <row r="930" spans="1:7" hidden="1" x14ac:dyDescent="0.25">
      <c r="A930" s="1">
        <v>43289</v>
      </c>
      <c r="B930" t="s">
        <v>10</v>
      </c>
      <c r="C930" t="s">
        <v>9</v>
      </c>
      <c r="D930">
        <v>2</v>
      </c>
      <c r="E930" s="2">
        <v>230</v>
      </c>
      <c r="F930" s="3">
        <v>0.09</v>
      </c>
      <c r="G930" s="2">
        <f t="shared" si="14"/>
        <v>250.70000000000002</v>
      </c>
    </row>
    <row r="931" spans="1:7" hidden="1" x14ac:dyDescent="0.25">
      <c r="A931" s="1">
        <v>43289</v>
      </c>
      <c r="B931" t="s">
        <v>10</v>
      </c>
      <c r="C931" t="s">
        <v>7</v>
      </c>
      <c r="D931">
        <v>2</v>
      </c>
      <c r="E931" s="2">
        <v>230</v>
      </c>
      <c r="F931" s="3">
        <v>0.09</v>
      </c>
      <c r="G931" s="2">
        <f t="shared" si="14"/>
        <v>250.70000000000002</v>
      </c>
    </row>
    <row r="932" spans="1:7" hidden="1" x14ac:dyDescent="0.25">
      <c r="A932" s="1">
        <v>43289</v>
      </c>
      <c r="B932" t="s">
        <v>10</v>
      </c>
      <c r="C932" t="s">
        <v>15</v>
      </c>
      <c r="D932">
        <v>3</v>
      </c>
      <c r="E932" s="2">
        <v>230</v>
      </c>
      <c r="F932" s="3">
        <v>0.11</v>
      </c>
      <c r="G932" s="2">
        <f t="shared" si="14"/>
        <v>255.3</v>
      </c>
    </row>
    <row r="933" spans="1:7" hidden="1" x14ac:dyDescent="0.25">
      <c r="A933" s="1">
        <v>43289</v>
      </c>
      <c r="B933" t="s">
        <v>10</v>
      </c>
      <c r="C933" t="s">
        <v>15</v>
      </c>
      <c r="D933">
        <v>20</v>
      </c>
      <c r="E933" s="2">
        <v>230</v>
      </c>
      <c r="F933" s="3">
        <v>0.04</v>
      </c>
      <c r="G933" s="2">
        <f t="shared" si="14"/>
        <v>239.20000000000002</v>
      </c>
    </row>
    <row r="934" spans="1:7" hidden="1" x14ac:dyDescent="0.25">
      <c r="A934" s="1">
        <v>43289</v>
      </c>
      <c r="B934" t="s">
        <v>10</v>
      </c>
      <c r="C934" t="s">
        <v>14</v>
      </c>
      <c r="D934">
        <v>2</v>
      </c>
      <c r="E934" s="2">
        <v>230</v>
      </c>
      <c r="F934" s="3">
        <v>0.08</v>
      </c>
      <c r="G934" s="2">
        <f t="shared" si="14"/>
        <v>248.4</v>
      </c>
    </row>
    <row r="935" spans="1:7" hidden="1" x14ac:dyDescent="0.25">
      <c r="A935" s="1">
        <v>43289</v>
      </c>
      <c r="B935" t="s">
        <v>10</v>
      </c>
      <c r="C935" t="s">
        <v>14</v>
      </c>
      <c r="D935">
        <v>5</v>
      </c>
      <c r="E935" s="2">
        <v>230</v>
      </c>
      <c r="F935" s="3">
        <v>0.12</v>
      </c>
      <c r="G935" s="2">
        <f t="shared" si="14"/>
        <v>257.60000000000002</v>
      </c>
    </row>
    <row r="936" spans="1:7" x14ac:dyDescent="0.25">
      <c r="A936" s="1">
        <v>43289</v>
      </c>
      <c r="B936" t="s">
        <v>6</v>
      </c>
      <c r="C936" t="s">
        <v>9</v>
      </c>
      <c r="D936">
        <v>7</v>
      </c>
      <c r="E936" s="2">
        <v>80</v>
      </c>
      <c r="F936" s="3">
        <v>0.02</v>
      </c>
      <c r="G936" s="2">
        <f t="shared" si="14"/>
        <v>81.599999999999994</v>
      </c>
    </row>
    <row r="937" spans="1:7" x14ac:dyDescent="0.25">
      <c r="A937" s="1">
        <v>43289</v>
      </c>
      <c r="B937" t="s">
        <v>6</v>
      </c>
      <c r="C937" t="s">
        <v>9</v>
      </c>
      <c r="D937">
        <v>7</v>
      </c>
      <c r="E937" s="2">
        <v>80</v>
      </c>
      <c r="F937" s="3">
        <v>7.0000000000000007E-2</v>
      </c>
      <c r="G937" s="2">
        <f t="shared" si="14"/>
        <v>85.600000000000009</v>
      </c>
    </row>
    <row r="938" spans="1:7" x14ac:dyDescent="0.25">
      <c r="A938" s="1">
        <v>43289</v>
      </c>
      <c r="B938" t="s">
        <v>6</v>
      </c>
      <c r="C938" t="s">
        <v>9</v>
      </c>
      <c r="D938">
        <v>16</v>
      </c>
      <c r="E938" s="2">
        <v>80</v>
      </c>
      <c r="F938" s="3">
        <v>0.1</v>
      </c>
      <c r="G938" s="2">
        <f t="shared" si="14"/>
        <v>88</v>
      </c>
    </row>
    <row r="939" spans="1:7" x14ac:dyDescent="0.25">
      <c r="A939" s="1">
        <v>43289</v>
      </c>
      <c r="B939" t="s">
        <v>6</v>
      </c>
      <c r="C939" t="s">
        <v>11</v>
      </c>
      <c r="D939">
        <v>14</v>
      </c>
      <c r="E939" s="2">
        <v>80</v>
      </c>
      <c r="F939" s="3">
        <v>0.11</v>
      </c>
      <c r="G939" s="2">
        <f t="shared" si="14"/>
        <v>88.800000000000011</v>
      </c>
    </row>
    <row r="940" spans="1:7" x14ac:dyDescent="0.25">
      <c r="A940" s="1">
        <v>43289</v>
      </c>
      <c r="B940" t="s">
        <v>6</v>
      </c>
      <c r="C940" t="s">
        <v>7</v>
      </c>
      <c r="D940">
        <v>6</v>
      </c>
      <c r="E940" s="2">
        <v>80</v>
      </c>
      <c r="F940" s="3">
        <v>0.09</v>
      </c>
      <c r="G940" s="2">
        <f t="shared" si="14"/>
        <v>87.2</v>
      </c>
    </row>
    <row r="941" spans="1:7" x14ac:dyDescent="0.25">
      <c r="A941" s="1">
        <v>43289</v>
      </c>
      <c r="B941" t="s">
        <v>6</v>
      </c>
      <c r="C941" t="s">
        <v>7</v>
      </c>
      <c r="D941">
        <v>10</v>
      </c>
      <c r="E941" s="2">
        <v>80</v>
      </c>
      <c r="F941" s="3">
        <v>0.11</v>
      </c>
      <c r="G941" s="2">
        <f t="shared" si="14"/>
        <v>88.800000000000011</v>
      </c>
    </row>
    <row r="942" spans="1:7" x14ac:dyDescent="0.25">
      <c r="A942" s="1">
        <v>43289</v>
      </c>
      <c r="B942" t="s">
        <v>6</v>
      </c>
      <c r="C942" t="s">
        <v>7</v>
      </c>
      <c r="D942">
        <v>23</v>
      </c>
      <c r="E942" s="2">
        <v>80</v>
      </c>
      <c r="F942" s="3">
        <v>0.05</v>
      </c>
      <c r="G942" s="2">
        <f t="shared" si="14"/>
        <v>84</v>
      </c>
    </row>
    <row r="943" spans="1:7" x14ac:dyDescent="0.25">
      <c r="A943" s="1">
        <v>43289</v>
      </c>
      <c r="B943" t="s">
        <v>6</v>
      </c>
      <c r="C943" t="s">
        <v>15</v>
      </c>
      <c r="D943">
        <v>16</v>
      </c>
      <c r="E943" s="2">
        <v>80</v>
      </c>
      <c r="F943" s="3">
        <v>0.03</v>
      </c>
      <c r="G943" s="2">
        <f t="shared" si="14"/>
        <v>82.4</v>
      </c>
    </row>
    <row r="944" spans="1:7" x14ac:dyDescent="0.25">
      <c r="A944" s="1">
        <v>43289</v>
      </c>
      <c r="B944" t="s">
        <v>6</v>
      </c>
      <c r="C944" t="s">
        <v>15</v>
      </c>
      <c r="D944">
        <v>18</v>
      </c>
      <c r="E944" s="2">
        <v>80</v>
      </c>
      <c r="F944" s="3">
        <v>0.02</v>
      </c>
      <c r="G944" s="2">
        <f t="shared" si="14"/>
        <v>81.599999999999994</v>
      </c>
    </row>
    <row r="945" spans="1:7" x14ac:dyDescent="0.25">
      <c r="A945" s="1">
        <v>43289</v>
      </c>
      <c r="B945" t="s">
        <v>6</v>
      </c>
      <c r="C945" t="s">
        <v>14</v>
      </c>
      <c r="D945">
        <v>21</v>
      </c>
      <c r="E945" s="2">
        <v>80</v>
      </c>
      <c r="F945" s="3">
        <v>0.09</v>
      </c>
      <c r="G945" s="2">
        <f t="shared" si="14"/>
        <v>87.2</v>
      </c>
    </row>
    <row r="946" spans="1:7" x14ac:dyDescent="0.25">
      <c r="A946" s="1">
        <v>43289</v>
      </c>
      <c r="B946" t="s">
        <v>6</v>
      </c>
      <c r="C946" t="s">
        <v>14</v>
      </c>
      <c r="D946">
        <v>22</v>
      </c>
      <c r="E946" s="2">
        <v>80</v>
      </c>
      <c r="F946" s="3">
        <v>0.09</v>
      </c>
      <c r="G946" s="2">
        <f t="shared" si="14"/>
        <v>87.2</v>
      </c>
    </row>
    <row r="947" spans="1:7" hidden="1" x14ac:dyDescent="0.25">
      <c r="A947" s="1">
        <v>43289</v>
      </c>
      <c r="B947" t="s">
        <v>13</v>
      </c>
      <c r="C947" t="s">
        <v>9</v>
      </c>
      <c r="D947">
        <v>15</v>
      </c>
      <c r="E947" s="2">
        <v>150</v>
      </c>
      <c r="F947" s="3">
        <v>0.05</v>
      </c>
      <c r="G947" s="2">
        <f t="shared" si="14"/>
        <v>157.5</v>
      </c>
    </row>
    <row r="948" spans="1:7" hidden="1" x14ac:dyDescent="0.25">
      <c r="A948" s="1">
        <v>43289</v>
      </c>
      <c r="B948" t="s">
        <v>13</v>
      </c>
      <c r="C948" t="s">
        <v>9</v>
      </c>
      <c r="D948">
        <v>22</v>
      </c>
      <c r="E948" s="2">
        <v>150</v>
      </c>
      <c r="F948" s="3">
        <v>0.05</v>
      </c>
      <c r="G948" s="2">
        <f t="shared" si="14"/>
        <v>157.5</v>
      </c>
    </row>
    <row r="949" spans="1:7" hidden="1" x14ac:dyDescent="0.25">
      <c r="A949" s="1">
        <v>43289</v>
      </c>
      <c r="B949" t="s">
        <v>13</v>
      </c>
      <c r="C949" t="s">
        <v>11</v>
      </c>
      <c r="D949">
        <v>23</v>
      </c>
      <c r="E949" s="2">
        <v>150</v>
      </c>
      <c r="F949" s="3">
        <v>0.11</v>
      </c>
      <c r="G949" s="2">
        <f t="shared" si="14"/>
        <v>166.50000000000003</v>
      </c>
    </row>
    <row r="950" spans="1:7" hidden="1" x14ac:dyDescent="0.25">
      <c r="A950" s="1">
        <v>43289</v>
      </c>
      <c r="B950" t="s">
        <v>13</v>
      </c>
      <c r="C950" t="s">
        <v>7</v>
      </c>
      <c r="D950">
        <v>9</v>
      </c>
      <c r="E950" s="2">
        <v>150</v>
      </c>
      <c r="F950" s="3">
        <v>0.02</v>
      </c>
      <c r="G950" s="2">
        <f t="shared" si="14"/>
        <v>153</v>
      </c>
    </row>
    <row r="951" spans="1:7" hidden="1" x14ac:dyDescent="0.25">
      <c r="A951" s="1">
        <v>43289</v>
      </c>
      <c r="B951" t="s">
        <v>13</v>
      </c>
      <c r="C951" t="s">
        <v>7</v>
      </c>
      <c r="D951">
        <v>11</v>
      </c>
      <c r="E951" s="2">
        <v>150</v>
      </c>
      <c r="F951" s="3">
        <v>0.11</v>
      </c>
      <c r="G951" s="2">
        <f t="shared" si="14"/>
        <v>166.50000000000003</v>
      </c>
    </row>
    <row r="952" spans="1:7" hidden="1" x14ac:dyDescent="0.25">
      <c r="A952" s="1">
        <v>43289</v>
      </c>
      <c r="B952" t="s">
        <v>13</v>
      </c>
      <c r="C952" t="s">
        <v>15</v>
      </c>
      <c r="D952">
        <v>9</v>
      </c>
      <c r="E952" s="2">
        <v>150</v>
      </c>
      <c r="F952" s="3">
        <v>0.1</v>
      </c>
      <c r="G952" s="2">
        <f t="shared" si="14"/>
        <v>165</v>
      </c>
    </row>
    <row r="953" spans="1:7" hidden="1" x14ac:dyDescent="0.25">
      <c r="A953" s="1">
        <v>43289</v>
      </c>
      <c r="B953" t="s">
        <v>13</v>
      </c>
      <c r="C953" t="s">
        <v>15</v>
      </c>
      <c r="D953">
        <v>17</v>
      </c>
      <c r="E953" s="2">
        <v>150</v>
      </c>
      <c r="F953" s="3">
        <v>0.12</v>
      </c>
      <c r="G953" s="2">
        <f t="shared" si="14"/>
        <v>168.00000000000003</v>
      </c>
    </row>
    <row r="954" spans="1:7" hidden="1" x14ac:dyDescent="0.25">
      <c r="A954" s="1">
        <v>43289</v>
      </c>
      <c r="B954" t="s">
        <v>13</v>
      </c>
      <c r="C954" t="s">
        <v>15</v>
      </c>
      <c r="D954">
        <v>22</v>
      </c>
      <c r="E954" s="2">
        <v>150</v>
      </c>
      <c r="F954" s="3">
        <v>0.05</v>
      </c>
      <c r="G954" s="2">
        <f t="shared" si="14"/>
        <v>157.5</v>
      </c>
    </row>
    <row r="955" spans="1:7" hidden="1" x14ac:dyDescent="0.25">
      <c r="A955" s="1">
        <v>43289</v>
      </c>
      <c r="B955" t="s">
        <v>13</v>
      </c>
      <c r="C955" t="s">
        <v>14</v>
      </c>
      <c r="D955">
        <v>7</v>
      </c>
      <c r="E955" s="2">
        <v>150</v>
      </c>
      <c r="F955" s="3">
        <v>0.02</v>
      </c>
      <c r="G955" s="2">
        <f t="shared" si="14"/>
        <v>153</v>
      </c>
    </row>
    <row r="956" spans="1:7" hidden="1" x14ac:dyDescent="0.25">
      <c r="A956" s="1">
        <v>43289</v>
      </c>
      <c r="B956" t="s">
        <v>13</v>
      </c>
      <c r="C956" t="s">
        <v>14</v>
      </c>
      <c r="D956">
        <v>11</v>
      </c>
      <c r="E956" s="2">
        <v>150</v>
      </c>
      <c r="F956" s="3">
        <v>0.09</v>
      </c>
      <c r="G956" s="2">
        <f t="shared" si="14"/>
        <v>163.5</v>
      </c>
    </row>
    <row r="957" spans="1:7" hidden="1" x14ac:dyDescent="0.25">
      <c r="A957" s="1">
        <v>43289</v>
      </c>
      <c r="B957" t="s">
        <v>8</v>
      </c>
      <c r="C957" t="s">
        <v>9</v>
      </c>
      <c r="D957">
        <v>7</v>
      </c>
      <c r="E957" s="2">
        <v>40</v>
      </c>
      <c r="F957" s="3">
        <v>0.11</v>
      </c>
      <c r="G957" s="2">
        <f t="shared" si="14"/>
        <v>44.400000000000006</v>
      </c>
    </row>
    <row r="958" spans="1:7" hidden="1" x14ac:dyDescent="0.25">
      <c r="A958" s="1">
        <v>43289</v>
      </c>
      <c r="B958" t="s">
        <v>8</v>
      </c>
      <c r="C958" t="s">
        <v>9</v>
      </c>
      <c r="D958">
        <v>9</v>
      </c>
      <c r="E958" s="2">
        <v>40</v>
      </c>
      <c r="F958" s="3">
        <v>0.06</v>
      </c>
      <c r="G958" s="2">
        <f t="shared" si="14"/>
        <v>42.400000000000006</v>
      </c>
    </row>
    <row r="959" spans="1:7" hidden="1" x14ac:dyDescent="0.25">
      <c r="A959" s="1">
        <v>43289</v>
      </c>
      <c r="B959" t="s">
        <v>8</v>
      </c>
      <c r="C959" t="s">
        <v>9</v>
      </c>
      <c r="D959">
        <v>11</v>
      </c>
      <c r="E959" s="2">
        <v>40</v>
      </c>
      <c r="F959" s="3">
        <v>0.06</v>
      </c>
      <c r="G959" s="2">
        <f t="shared" si="14"/>
        <v>42.400000000000006</v>
      </c>
    </row>
    <row r="960" spans="1:7" hidden="1" x14ac:dyDescent="0.25">
      <c r="A960" s="1">
        <v>43289</v>
      </c>
      <c r="B960" t="s">
        <v>8</v>
      </c>
      <c r="C960" t="s">
        <v>7</v>
      </c>
      <c r="D960">
        <v>2</v>
      </c>
      <c r="E960" s="2">
        <v>40</v>
      </c>
      <c r="F960" s="3">
        <v>0.03</v>
      </c>
      <c r="G960" s="2">
        <f t="shared" si="14"/>
        <v>41.2</v>
      </c>
    </row>
    <row r="961" spans="1:7" hidden="1" x14ac:dyDescent="0.25">
      <c r="A961" s="1">
        <v>43289</v>
      </c>
      <c r="B961" t="s">
        <v>8</v>
      </c>
      <c r="C961" t="s">
        <v>7</v>
      </c>
      <c r="D961">
        <v>4</v>
      </c>
      <c r="E961" s="2">
        <v>40</v>
      </c>
      <c r="F961" s="3">
        <v>0.1</v>
      </c>
      <c r="G961" s="2">
        <f t="shared" si="14"/>
        <v>44</v>
      </c>
    </row>
    <row r="962" spans="1:7" hidden="1" x14ac:dyDescent="0.25">
      <c r="A962" s="1">
        <v>43289</v>
      </c>
      <c r="B962" t="s">
        <v>8</v>
      </c>
      <c r="C962" t="s">
        <v>7</v>
      </c>
      <c r="D962">
        <v>13</v>
      </c>
      <c r="E962" s="2">
        <v>40</v>
      </c>
      <c r="F962" s="3">
        <v>0.02</v>
      </c>
      <c r="G962" s="2">
        <f t="shared" ref="G962:G1025" si="15">E962 * (1 + F962)</f>
        <v>40.799999999999997</v>
      </c>
    </row>
    <row r="963" spans="1:7" hidden="1" x14ac:dyDescent="0.25">
      <c r="A963" s="1">
        <v>43289</v>
      </c>
      <c r="B963" t="s">
        <v>8</v>
      </c>
      <c r="C963" t="s">
        <v>15</v>
      </c>
      <c r="D963">
        <v>5</v>
      </c>
      <c r="E963" s="2">
        <v>40</v>
      </c>
      <c r="F963" s="3">
        <v>0.09</v>
      </c>
      <c r="G963" s="2">
        <f t="shared" si="15"/>
        <v>43.6</v>
      </c>
    </row>
    <row r="964" spans="1:7" hidden="1" x14ac:dyDescent="0.25">
      <c r="A964" s="1">
        <v>43289</v>
      </c>
      <c r="B964" t="s">
        <v>8</v>
      </c>
      <c r="C964" t="s">
        <v>15</v>
      </c>
      <c r="D964">
        <v>18</v>
      </c>
      <c r="E964" s="2">
        <v>40</v>
      </c>
      <c r="F964" s="3">
        <v>0.11</v>
      </c>
      <c r="G964" s="2">
        <f t="shared" si="15"/>
        <v>44.400000000000006</v>
      </c>
    </row>
    <row r="965" spans="1:7" hidden="1" x14ac:dyDescent="0.25">
      <c r="A965" s="1">
        <v>43289</v>
      </c>
      <c r="B965" t="s">
        <v>8</v>
      </c>
      <c r="C965" t="s">
        <v>15</v>
      </c>
      <c r="D965">
        <v>20</v>
      </c>
      <c r="E965" s="2">
        <v>40</v>
      </c>
      <c r="F965" s="3">
        <v>0.04</v>
      </c>
      <c r="G965" s="2">
        <f t="shared" si="15"/>
        <v>41.6</v>
      </c>
    </row>
    <row r="966" spans="1:7" hidden="1" x14ac:dyDescent="0.25">
      <c r="A966" s="1">
        <v>43289</v>
      </c>
      <c r="B966" t="s">
        <v>8</v>
      </c>
      <c r="C966" t="s">
        <v>14</v>
      </c>
      <c r="D966">
        <v>7</v>
      </c>
      <c r="E966" s="2">
        <v>40</v>
      </c>
      <c r="F966" s="3">
        <v>0.12</v>
      </c>
      <c r="G966" s="2">
        <f t="shared" si="15"/>
        <v>44.800000000000004</v>
      </c>
    </row>
    <row r="967" spans="1:7" hidden="1" x14ac:dyDescent="0.25">
      <c r="A967" s="1">
        <v>43289</v>
      </c>
      <c r="B967" t="s">
        <v>8</v>
      </c>
      <c r="C967" t="s">
        <v>14</v>
      </c>
      <c r="D967">
        <v>17</v>
      </c>
      <c r="E967" s="2">
        <v>40</v>
      </c>
      <c r="F967" s="3">
        <v>0.02</v>
      </c>
      <c r="G967" s="2">
        <f t="shared" si="15"/>
        <v>40.799999999999997</v>
      </c>
    </row>
    <row r="968" spans="1:7" hidden="1" x14ac:dyDescent="0.25">
      <c r="A968" s="1">
        <v>43289</v>
      </c>
      <c r="B968" t="s">
        <v>8</v>
      </c>
      <c r="C968" t="s">
        <v>14</v>
      </c>
      <c r="D968">
        <v>20</v>
      </c>
      <c r="E968" s="2">
        <v>40</v>
      </c>
      <c r="F968" s="3">
        <v>7.0000000000000007E-2</v>
      </c>
      <c r="G968" s="2">
        <f t="shared" si="15"/>
        <v>42.800000000000004</v>
      </c>
    </row>
    <row r="969" spans="1:7" hidden="1" x14ac:dyDescent="0.25">
      <c r="A969" s="1">
        <v>43288</v>
      </c>
      <c r="B969" t="s">
        <v>12</v>
      </c>
      <c r="C969" t="s">
        <v>9</v>
      </c>
      <c r="D969">
        <v>18</v>
      </c>
      <c r="E969" s="2">
        <v>16</v>
      </c>
      <c r="F969" s="3">
        <v>0.04</v>
      </c>
      <c r="G969" s="2">
        <f t="shared" si="15"/>
        <v>16.64</v>
      </c>
    </row>
    <row r="970" spans="1:7" hidden="1" x14ac:dyDescent="0.25">
      <c r="A970" s="1">
        <v>43288</v>
      </c>
      <c r="B970" t="s">
        <v>12</v>
      </c>
      <c r="C970" t="s">
        <v>15</v>
      </c>
      <c r="D970">
        <v>12</v>
      </c>
      <c r="E970" s="2">
        <v>16</v>
      </c>
      <c r="F970" s="3">
        <v>0.11</v>
      </c>
      <c r="G970" s="2">
        <f t="shared" si="15"/>
        <v>17.760000000000002</v>
      </c>
    </row>
    <row r="971" spans="1:7" hidden="1" x14ac:dyDescent="0.25">
      <c r="A971" s="1">
        <v>43288</v>
      </c>
      <c r="B971" t="s">
        <v>12</v>
      </c>
      <c r="C971" t="s">
        <v>14</v>
      </c>
      <c r="D971">
        <v>11</v>
      </c>
      <c r="E971" s="2">
        <v>16</v>
      </c>
      <c r="F971" s="3">
        <v>0.12</v>
      </c>
      <c r="G971" s="2">
        <f t="shared" si="15"/>
        <v>17.920000000000002</v>
      </c>
    </row>
    <row r="972" spans="1:7" hidden="1" x14ac:dyDescent="0.25">
      <c r="A972" s="1">
        <v>43288</v>
      </c>
      <c r="B972" t="s">
        <v>12</v>
      </c>
      <c r="C972" t="s">
        <v>14</v>
      </c>
      <c r="D972">
        <v>14</v>
      </c>
      <c r="E972" s="2">
        <v>16</v>
      </c>
      <c r="F972" s="3">
        <v>0.06</v>
      </c>
      <c r="G972" s="2">
        <f t="shared" si="15"/>
        <v>16.96</v>
      </c>
    </row>
    <row r="973" spans="1:7" hidden="1" x14ac:dyDescent="0.25">
      <c r="A973" s="1">
        <v>43288</v>
      </c>
      <c r="B973" t="s">
        <v>10</v>
      </c>
      <c r="C973" t="s">
        <v>9</v>
      </c>
      <c r="D973">
        <v>3</v>
      </c>
      <c r="E973" s="2">
        <v>230</v>
      </c>
      <c r="F973" s="3">
        <v>0.01</v>
      </c>
      <c r="G973" s="2">
        <f t="shared" si="15"/>
        <v>232.3</v>
      </c>
    </row>
    <row r="974" spans="1:7" hidden="1" x14ac:dyDescent="0.25">
      <c r="A974" s="1">
        <v>43288</v>
      </c>
      <c r="B974" t="s">
        <v>10</v>
      </c>
      <c r="C974" t="s">
        <v>9</v>
      </c>
      <c r="D974">
        <v>23</v>
      </c>
      <c r="E974" s="2">
        <v>230</v>
      </c>
      <c r="F974" s="3">
        <v>0.06</v>
      </c>
      <c r="G974" s="2">
        <f t="shared" si="15"/>
        <v>243.8</v>
      </c>
    </row>
    <row r="975" spans="1:7" hidden="1" x14ac:dyDescent="0.25">
      <c r="A975" s="1">
        <v>43288</v>
      </c>
      <c r="B975" t="s">
        <v>10</v>
      </c>
      <c r="C975" t="s">
        <v>11</v>
      </c>
      <c r="D975">
        <v>6</v>
      </c>
      <c r="E975" s="2">
        <v>230</v>
      </c>
      <c r="F975" s="3">
        <v>0.1</v>
      </c>
      <c r="G975" s="2">
        <f t="shared" si="15"/>
        <v>253.00000000000003</v>
      </c>
    </row>
    <row r="976" spans="1:7" hidden="1" x14ac:dyDescent="0.25">
      <c r="A976" s="1">
        <v>43288</v>
      </c>
      <c r="B976" t="s">
        <v>10</v>
      </c>
      <c r="C976" t="s">
        <v>7</v>
      </c>
      <c r="D976">
        <v>15</v>
      </c>
      <c r="E976" s="2">
        <v>230</v>
      </c>
      <c r="F976" s="3">
        <v>0.11</v>
      </c>
      <c r="G976" s="2">
        <f t="shared" si="15"/>
        <v>255.3</v>
      </c>
    </row>
    <row r="977" spans="1:7" hidden="1" x14ac:dyDescent="0.25">
      <c r="A977" s="1">
        <v>43288</v>
      </c>
      <c r="B977" t="s">
        <v>10</v>
      </c>
      <c r="C977" t="s">
        <v>7</v>
      </c>
      <c r="D977">
        <v>18</v>
      </c>
      <c r="E977" s="2">
        <v>230</v>
      </c>
      <c r="F977" s="3">
        <v>0.01</v>
      </c>
      <c r="G977" s="2">
        <f t="shared" si="15"/>
        <v>232.3</v>
      </c>
    </row>
    <row r="978" spans="1:7" hidden="1" x14ac:dyDescent="0.25">
      <c r="A978" s="1">
        <v>43288</v>
      </c>
      <c r="B978" t="s">
        <v>10</v>
      </c>
      <c r="C978" t="s">
        <v>15</v>
      </c>
      <c r="D978">
        <v>20</v>
      </c>
      <c r="E978" s="2">
        <v>230</v>
      </c>
      <c r="F978" s="3">
        <v>0.04</v>
      </c>
      <c r="G978" s="2">
        <f t="shared" si="15"/>
        <v>239.20000000000002</v>
      </c>
    </row>
    <row r="979" spans="1:7" hidden="1" x14ac:dyDescent="0.25">
      <c r="A979" s="1">
        <v>43288</v>
      </c>
      <c r="B979" t="s">
        <v>10</v>
      </c>
      <c r="C979" t="s">
        <v>14</v>
      </c>
      <c r="D979">
        <v>21</v>
      </c>
      <c r="E979" s="2">
        <v>230</v>
      </c>
      <c r="F979" s="3">
        <v>0.05</v>
      </c>
      <c r="G979" s="2">
        <f t="shared" si="15"/>
        <v>241.5</v>
      </c>
    </row>
    <row r="980" spans="1:7" hidden="1" x14ac:dyDescent="0.25">
      <c r="A980" s="1">
        <v>43288</v>
      </c>
      <c r="B980" t="s">
        <v>10</v>
      </c>
      <c r="C980" t="s">
        <v>14</v>
      </c>
      <c r="D980">
        <v>22</v>
      </c>
      <c r="E980" s="2">
        <v>230</v>
      </c>
      <c r="F980" s="3">
        <v>0.1</v>
      </c>
      <c r="G980" s="2">
        <f t="shared" si="15"/>
        <v>253.00000000000003</v>
      </c>
    </row>
    <row r="981" spans="1:7" x14ac:dyDescent="0.25">
      <c r="A981" s="1">
        <v>43288</v>
      </c>
      <c r="B981" t="s">
        <v>6</v>
      </c>
      <c r="C981" t="s">
        <v>9</v>
      </c>
      <c r="D981">
        <v>8</v>
      </c>
      <c r="E981" s="2">
        <v>80</v>
      </c>
      <c r="F981" s="3">
        <v>0.06</v>
      </c>
      <c r="G981" s="2">
        <f t="shared" si="15"/>
        <v>84.800000000000011</v>
      </c>
    </row>
    <row r="982" spans="1:7" x14ac:dyDescent="0.25">
      <c r="A982" s="1">
        <v>43288</v>
      </c>
      <c r="B982" t="s">
        <v>6</v>
      </c>
      <c r="C982" t="s">
        <v>9</v>
      </c>
      <c r="D982">
        <v>10</v>
      </c>
      <c r="E982" s="2">
        <v>80</v>
      </c>
      <c r="F982" s="3">
        <v>0.1</v>
      </c>
      <c r="G982" s="2">
        <f t="shared" si="15"/>
        <v>88</v>
      </c>
    </row>
    <row r="983" spans="1:7" x14ac:dyDescent="0.25">
      <c r="A983" s="1">
        <v>43288</v>
      </c>
      <c r="B983" t="s">
        <v>6</v>
      </c>
      <c r="C983" t="s">
        <v>9</v>
      </c>
      <c r="D983">
        <v>15</v>
      </c>
      <c r="E983" s="2">
        <v>80</v>
      </c>
      <c r="F983" s="3">
        <v>0.08</v>
      </c>
      <c r="G983" s="2">
        <f t="shared" si="15"/>
        <v>86.4</v>
      </c>
    </row>
    <row r="984" spans="1:7" x14ac:dyDescent="0.25">
      <c r="A984" s="1">
        <v>43288</v>
      </c>
      <c r="B984" t="s">
        <v>6</v>
      </c>
      <c r="C984" t="s">
        <v>9</v>
      </c>
      <c r="D984">
        <v>16</v>
      </c>
      <c r="E984" s="2">
        <v>80</v>
      </c>
      <c r="F984" s="3">
        <v>0.05</v>
      </c>
      <c r="G984" s="2">
        <f t="shared" si="15"/>
        <v>84</v>
      </c>
    </row>
    <row r="985" spans="1:7" x14ac:dyDescent="0.25">
      <c r="A985" s="1">
        <v>43288</v>
      </c>
      <c r="B985" t="s">
        <v>6</v>
      </c>
      <c r="C985" t="s">
        <v>9</v>
      </c>
      <c r="D985">
        <v>23</v>
      </c>
      <c r="E985" s="2">
        <v>80</v>
      </c>
      <c r="F985" s="3">
        <v>0.11</v>
      </c>
      <c r="G985" s="2">
        <f t="shared" si="15"/>
        <v>88.800000000000011</v>
      </c>
    </row>
    <row r="986" spans="1:7" x14ac:dyDescent="0.25">
      <c r="A986" s="1">
        <v>43288</v>
      </c>
      <c r="B986" t="s">
        <v>6</v>
      </c>
      <c r="C986" t="s">
        <v>11</v>
      </c>
      <c r="D986">
        <v>2</v>
      </c>
      <c r="E986" s="2">
        <v>80</v>
      </c>
      <c r="F986" s="3">
        <v>7.0000000000000007E-2</v>
      </c>
      <c r="G986" s="2">
        <f t="shared" si="15"/>
        <v>85.600000000000009</v>
      </c>
    </row>
    <row r="987" spans="1:7" x14ac:dyDescent="0.25">
      <c r="A987" s="1">
        <v>43288</v>
      </c>
      <c r="B987" t="s">
        <v>6</v>
      </c>
      <c r="C987" t="s">
        <v>11</v>
      </c>
      <c r="D987">
        <v>3</v>
      </c>
      <c r="E987" s="2">
        <v>80</v>
      </c>
      <c r="F987" s="3">
        <v>0.02</v>
      </c>
      <c r="G987" s="2">
        <f t="shared" si="15"/>
        <v>81.599999999999994</v>
      </c>
    </row>
    <row r="988" spans="1:7" x14ac:dyDescent="0.25">
      <c r="A988" s="1">
        <v>43288</v>
      </c>
      <c r="B988" t="s">
        <v>6</v>
      </c>
      <c r="C988" t="s">
        <v>11</v>
      </c>
      <c r="D988">
        <v>16</v>
      </c>
      <c r="E988" s="2">
        <v>80</v>
      </c>
      <c r="F988" s="3">
        <v>0.04</v>
      </c>
      <c r="G988" s="2">
        <f t="shared" si="15"/>
        <v>83.2</v>
      </c>
    </row>
    <row r="989" spans="1:7" x14ac:dyDescent="0.25">
      <c r="A989" s="1">
        <v>43288</v>
      </c>
      <c r="B989" t="s">
        <v>6</v>
      </c>
      <c r="C989" t="s">
        <v>7</v>
      </c>
      <c r="D989">
        <v>7</v>
      </c>
      <c r="E989" s="2">
        <v>80</v>
      </c>
      <c r="F989" s="3">
        <v>0.05</v>
      </c>
      <c r="G989" s="2">
        <f t="shared" si="15"/>
        <v>84</v>
      </c>
    </row>
    <row r="990" spans="1:7" x14ac:dyDescent="0.25">
      <c r="A990" s="1">
        <v>43288</v>
      </c>
      <c r="B990" t="s">
        <v>6</v>
      </c>
      <c r="C990" t="s">
        <v>7</v>
      </c>
      <c r="D990">
        <v>20</v>
      </c>
      <c r="E990" s="2">
        <v>80</v>
      </c>
      <c r="F990" s="3">
        <v>7.0000000000000007E-2</v>
      </c>
      <c r="G990" s="2">
        <f t="shared" si="15"/>
        <v>85.600000000000009</v>
      </c>
    </row>
    <row r="991" spans="1:7" x14ac:dyDescent="0.25">
      <c r="A991" s="1">
        <v>43288</v>
      </c>
      <c r="B991" t="s">
        <v>6</v>
      </c>
      <c r="C991" t="s">
        <v>15</v>
      </c>
      <c r="D991">
        <v>7</v>
      </c>
      <c r="E991" s="2">
        <v>80</v>
      </c>
      <c r="F991" s="3">
        <v>0.02</v>
      </c>
      <c r="G991" s="2">
        <f t="shared" si="15"/>
        <v>81.599999999999994</v>
      </c>
    </row>
    <row r="992" spans="1:7" x14ac:dyDescent="0.25">
      <c r="A992" s="1">
        <v>43288</v>
      </c>
      <c r="B992" t="s">
        <v>6</v>
      </c>
      <c r="C992" t="s">
        <v>15</v>
      </c>
      <c r="D992">
        <v>8</v>
      </c>
      <c r="E992" s="2">
        <v>80</v>
      </c>
      <c r="F992" s="3">
        <v>0.09</v>
      </c>
      <c r="G992" s="2">
        <f t="shared" si="15"/>
        <v>87.2</v>
      </c>
    </row>
    <row r="993" spans="1:7" x14ac:dyDescent="0.25">
      <c r="A993" s="1">
        <v>43288</v>
      </c>
      <c r="B993" t="s">
        <v>6</v>
      </c>
      <c r="C993" t="s">
        <v>15</v>
      </c>
      <c r="D993">
        <v>14</v>
      </c>
      <c r="E993" s="2">
        <v>80</v>
      </c>
      <c r="F993" s="3">
        <v>0.08</v>
      </c>
      <c r="G993" s="2">
        <f t="shared" si="15"/>
        <v>86.4</v>
      </c>
    </row>
    <row r="994" spans="1:7" x14ac:dyDescent="0.25">
      <c r="A994" s="1">
        <v>43288</v>
      </c>
      <c r="B994" t="s">
        <v>6</v>
      </c>
      <c r="C994" t="s">
        <v>15</v>
      </c>
      <c r="D994">
        <v>17</v>
      </c>
      <c r="E994" s="2">
        <v>80</v>
      </c>
      <c r="F994" s="3">
        <v>7.0000000000000007E-2</v>
      </c>
      <c r="G994" s="2">
        <f t="shared" si="15"/>
        <v>85.600000000000009</v>
      </c>
    </row>
    <row r="995" spans="1:7" x14ac:dyDescent="0.25">
      <c r="A995" s="1">
        <v>43288</v>
      </c>
      <c r="B995" t="s">
        <v>6</v>
      </c>
      <c r="C995" t="s">
        <v>14</v>
      </c>
      <c r="D995">
        <v>10</v>
      </c>
      <c r="E995" s="2">
        <v>80</v>
      </c>
      <c r="F995" s="3">
        <v>0.06</v>
      </c>
      <c r="G995" s="2">
        <f t="shared" si="15"/>
        <v>84.800000000000011</v>
      </c>
    </row>
    <row r="996" spans="1:7" hidden="1" x14ac:dyDescent="0.25">
      <c r="A996" s="1">
        <v>43288</v>
      </c>
      <c r="B996" t="s">
        <v>13</v>
      </c>
      <c r="C996" t="s">
        <v>9</v>
      </c>
      <c r="D996">
        <v>20</v>
      </c>
      <c r="E996" s="2">
        <v>150</v>
      </c>
      <c r="F996" s="3">
        <v>0.1</v>
      </c>
      <c r="G996" s="2">
        <f t="shared" si="15"/>
        <v>165</v>
      </c>
    </row>
    <row r="997" spans="1:7" hidden="1" x14ac:dyDescent="0.25">
      <c r="A997" s="1">
        <v>43288</v>
      </c>
      <c r="B997" t="s">
        <v>13</v>
      </c>
      <c r="C997" t="s">
        <v>11</v>
      </c>
      <c r="D997">
        <v>16</v>
      </c>
      <c r="E997" s="2">
        <v>150</v>
      </c>
      <c r="F997" s="3">
        <v>0.05</v>
      </c>
      <c r="G997" s="2">
        <f t="shared" si="15"/>
        <v>157.5</v>
      </c>
    </row>
    <row r="998" spans="1:7" hidden="1" x14ac:dyDescent="0.25">
      <c r="A998" s="1">
        <v>43288</v>
      </c>
      <c r="B998" t="s">
        <v>13</v>
      </c>
      <c r="C998" t="s">
        <v>11</v>
      </c>
      <c r="D998">
        <v>20</v>
      </c>
      <c r="E998" s="2">
        <v>150</v>
      </c>
      <c r="F998" s="3">
        <v>0.09</v>
      </c>
      <c r="G998" s="2">
        <f t="shared" si="15"/>
        <v>163.5</v>
      </c>
    </row>
    <row r="999" spans="1:7" hidden="1" x14ac:dyDescent="0.25">
      <c r="A999" s="1">
        <v>43288</v>
      </c>
      <c r="B999" t="s">
        <v>13</v>
      </c>
      <c r="C999" t="s">
        <v>7</v>
      </c>
      <c r="D999">
        <v>18</v>
      </c>
      <c r="E999" s="2">
        <v>150</v>
      </c>
      <c r="F999" s="3">
        <v>0.06</v>
      </c>
      <c r="G999" s="2">
        <f t="shared" si="15"/>
        <v>159</v>
      </c>
    </row>
    <row r="1000" spans="1:7" hidden="1" x14ac:dyDescent="0.25">
      <c r="A1000" s="1">
        <v>43288</v>
      </c>
      <c r="B1000" t="s">
        <v>13</v>
      </c>
      <c r="C1000" t="s">
        <v>15</v>
      </c>
      <c r="D1000">
        <v>5</v>
      </c>
      <c r="E1000" s="2">
        <v>150</v>
      </c>
      <c r="F1000" s="3">
        <v>0.11</v>
      </c>
      <c r="G1000" s="2">
        <f t="shared" si="15"/>
        <v>166.50000000000003</v>
      </c>
    </row>
    <row r="1001" spans="1:7" hidden="1" x14ac:dyDescent="0.25">
      <c r="A1001" s="1">
        <v>43288</v>
      </c>
      <c r="B1001" t="s">
        <v>13</v>
      </c>
      <c r="C1001" t="s">
        <v>14</v>
      </c>
      <c r="D1001">
        <v>7</v>
      </c>
      <c r="E1001" s="2">
        <v>150</v>
      </c>
      <c r="F1001" s="3">
        <v>0.02</v>
      </c>
      <c r="G1001" s="2">
        <f t="shared" si="15"/>
        <v>153</v>
      </c>
    </row>
    <row r="1002" spans="1:7" hidden="1" x14ac:dyDescent="0.25">
      <c r="A1002" s="1">
        <v>43288</v>
      </c>
      <c r="B1002" t="s">
        <v>13</v>
      </c>
      <c r="C1002" t="s">
        <v>14</v>
      </c>
      <c r="D1002">
        <v>7</v>
      </c>
      <c r="E1002" s="2">
        <v>150</v>
      </c>
      <c r="F1002" s="3">
        <v>0.03</v>
      </c>
      <c r="G1002" s="2">
        <f t="shared" si="15"/>
        <v>154.5</v>
      </c>
    </row>
    <row r="1003" spans="1:7" hidden="1" x14ac:dyDescent="0.25">
      <c r="A1003" s="1">
        <v>43288</v>
      </c>
      <c r="B1003" t="s">
        <v>13</v>
      </c>
      <c r="C1003" t="s">
        <v>14</v>
      </c>
      <c r="D1003">
        <v>13</v>
      </c>
      <c r="E1003" s="2">
        <v>150</v>
      </c>
      <c r="F1003" s="3">
        <v>0.11</v>
      </c>
      <c r="G1003" s="2">
        <f t="shared" si="15"/>
        <v>166.50000000000003</v>
      </c>
    </row>
    <row r="1004" spans="1:7" hidden="1" x14ac:dyDescent="0.25">
      <c r="A1004" s="1">
        <v>43288</v>
      </c>
      <c r="B1004" t="s">
        <v>8</v>
      </c>
      <c r="C1004" t="s">
        <v>9</v>
      </c>
      <c r="D1004">
        <v>4</v>
      </c>
      <c r="E1004" s="2">
        <v>40</v>
      </c>
      <c r="F1004" s="3">
        <v>0.05</v>
      </c>
      <c r="G1004" s="2">
        <f t="shared" si="15"/>
        <v>42</v>
      </c>
    </row>
    <row r="1005" spans="1:7" hidden="1" x14ac:dyDescent="0.25">
      <c r="A1005" s="1">
        <v>43288</v>
      </c>
      <c r="B1005" t="s">
        <v>8</v>
      </c>
      <c r="C1005" t="s">
        <v>9</v>
      </c>
      <c r="D1005">
        <v>15</v>
      </c>
      <c r="E1005" s="2">
        <v>40</v>
      </c>
      <c r="F1005" s="3">
        <v>0.03</v>
      </c>
      <c r="G1005" s="2">
        <f t="shared" si="15"/>
        <v>41.2</v>
      </c>
    </row>
    <row r="1006" spans="1:7" hidden="1" x14ac:dyDescent="0.25">
      <c r="A1006" s="1">
        <v>43288</v>
      </c>
      <c r="B1006" t="s">
        <v>8</v>
      </c>
      <c r="C1006" t="s">
        <v>9</v>
      </c>
      <c r="D1006">
        <v>23</v>
      </c>
      <c r="E1006" s="2">
        <v>40</v>
      </c>
      <c r="F1006" s="3">
        <v>0.06</v>
      </c>
      <c r="G1006" s="2">
        <f t="shared" si="15"/>
        <v>42.400000000000006</v>
      </c>
    </row>
    <row r="1007" spans="1:7" hidden="1" x14ac:dyDescent="0.25">
      <c r="A1007" s="1">
        <v>43288</v>
      </c>
      <c r="B1007" t="s">
        <v>8</v>
      </c>
      <c r="C1007" t="s">
        <v>11</v>
      </c>
      <c r="D1007">
        <v>4</v>
      </c>
      <c r="E1007" s="2">
        <v>40</v>
      </c>
      <c r="F1007" s="3">
        <v>0.03</v>
      </c>
      <c r="G1007" s="2">
        <f t="shared" si="15"/>
        <v>41.2</v>
      </c>
    </row>
    <row r="1008" spans="1:7" hidden="1" x14ac:dyDescent="0.25">
      <c r="A1008" s="1">
        <v>43288</v>
      </c>
      <c r="B1008" t="s">
        <v>8</v>
      </c>
      <c r="C1008" t="s">
        <v>11</v>
      </c>
      <c r="D1008">
        <v>15</v>
      </c>
      <c r="E1008" s="2">
        <v>40</v>
      </c>
      <c r="F1008" s="3">
        <v>0.04</v>
      </c>
      <c r="G1008" s="2">
        <f t="shared" si="15"/>
        <v>41.6</v>
      </c>
    </row>
    <row r="1009" spans="1:7" hidden="1" x14ac:dyDescent="0.25">
      <c r="A1009" s="1">
        <v>43288</v>
      </c>
      <c r="B1009" t="s">
        <v>8</v>
      </c>
      <c r="C1009" t="s">
        <v>11</v>
      </c>
      <c r="D1009">
        <v>15</v>
      </c>
      <c r="E1009" s="2">
        <v>40</v>
      </c>
      <c r="F1009" s="3">
        <v>0.02</v>
      </c>
      <c r="G1009" s="2">
        <f t="shared" si="15"/>
        <v>40.799999999999997</v>
      </c>
    </row>
    <row r="1010" spans="1:7" hidden="1" x14ac:dyDescent="0.25">
      <c r="A1010" s="1">
        <v>43288</v>
      </c>
      <c r="B1010" t="s">
        <v>8</v>
      </c>
      <c r="C1010" t="s">
        <v>11</v>
      </c>
      <c r="D1010">
        <v>23</v>
      </c>
      <c r="E1010" s="2">
        <v>40</v>
      </c>
      <c r="F1010" s="3">
        <v>0.06</v>
      </c>
      <c r="G1010" s="2">
        <f t="shared" si="15"/>
        <v>42.400000000000006</v>
      </c>
    </row>
    <row r="1011" spans="1:7" hidden="1" x14ac:dyDescent="0.25">
      <c r="A1011" s="1">
        <v>43288</v>
      </c>
      <c r="B1011" t="s">
        <v>8</v>
      </c>
      <c r="C1011" t="s">
        <v>7</v>
      </c>
      <c r="D1011">
        <v>4</v>
      </c>
      <c r="E1011" s="2">
        <v>40</v>
      </c>
      <c r="F1011" s="3">
        <v>0.06</v>
      </c>
      <c r="G1011" s="2">
        <f t="shared" si="15"/>
        <v>42.400000000000006</v>
      </c>
    </row>
    <row r="1012" spans="1:7" hidden="1" x14ac:dyDescent="0.25">
      <c r="A1012" s="1">
        <v>43288</v>
      </c>
      <c r="B1012" t="s">
        <v>8</v>
      </c>
      <c r="C1012" t="s">
        <v>7</v>
      </c>
      <c r="D1012">
        <v>6</v>
      </c>
      <c r="E1012" s="2">
        <v>40</v>
      </c>
      <c r="F1012" s="3">
        <v>0.06</v>
      </c>
      <c r="G1012" s="2">
        <f t="shared" si="15"/>
        <v>42.400000000000006</v>
      </c>
    </row>
    <row r="1013" spans="1:7" hidden="1" x14ac:dyDescent="0.25">
      <c r="A1013" s="1">
        <v>43288</v>
      </c>
      <c r="B1013" t="s">
        <v>8</v>
      </c>
      <c r="C1013" t="s">
        <v>7</v>
      </c>
      <c r="D1013">
        <v>20</v>
      </c>
      <c r="E1013" s="2">
        <v>40</v>
      </c>
      <c r="F1013" s="3">
        <v>0.01</v>
      </c>
      <c r="G1013" s="2">
        <f t="shared" si="15"/>
        <v>40.4</v>
      </c>
    </row>
    <row r="1014" spans="1:7" hidden="1" x14ac:dyDescent="0.25">
      <c r="A1014" s="1">
        <v>43288</v>
      </c>
      <c r="B1014" t="s">
        <v>8</v>
      </c>
      <c r="C1014" t="s">
        <v>14</v>
      </c>
      <c r="D1014">
        <v>20</v>
      </c>
      <c r="E1014" s="2">
        <v>40</v>
      </c>
      <c r="F1014" s="3">
        <v>0.1</v>
      </c>
      <c r="G1014" s="2">
        <f t="shared" si="15"/>
        <v>44</v>
      </c>
    </row>
    <row r="1015" spans="1:7" hidden="1" x14ac:dyDescent="0.25">
      <c r="A1015" s="1">
        <v>43287</v>
      </c>
      <c r="B1015" t="s">
        <v>12</v>
      </c>
      <c r="C1015" t="s">
        <v>11</v>
      </c>
      <c r="D1015">
        <v>4</v>
      </c>
      <c r="E1015" s="2">
        <v>16</v>
      </c>
      <c r="F1015" s="3">
        <v>0.09</v>
      </c>
      <c r="G1015" s="2">
        <f t="shared" si="15"/>
        <v>17.440000000000001</v>
      </c>
    </row>
    <row r="1016" spans="1:7" hidden="1" x14ac:dyDescent="0.25">
      <c r="A1016" s="1">
        <v>43287</v>
      </c>
      <c r="B1016" t="s">
        <v>12</v>
      </c>
      <c r="C1016" t="s">
        <v>11</v>
      </c>
      <c r="D1016">
        <v>4</v>
      </c>
      <c r="E1016" s="2">
        <v>16</v>
      </c>
      <c r="F1016" s="3">
        <v>7.0000000000000007E-2</v>
      </c>
      <c r="G1016" s="2">
        <f t="shared" si="15"/>
        <v>17.12</v>
      </c>
    </row>
    <row r="1017" spans="1:7" hidden="1" x14ac:dyDescent="0.25">
      <c r="A1017" s="1">
        <v>43287</v>
      </c>
      <c r="B1017" t="s">
        <v>12</v>
      </c>
      <c r="C1017" t="s">
        <v>7</v>
      </c>
      <c r="D1017">
        <v>6</v>
      </c>
      <c r="E1017" s="2">
        <v>16</v>
      </c>
      <c r="F1017" s="3">
        <v>0.01</v>
      </c>
      <c r="G1017" s="2">
        <f t="shared" si="15"/>
        <v>16.16</v>
      </c>
    </row>
    <row r="1018" spans="1:7" hidden="1" x14ac:dyDescent="0.25">
      <c r="A1018" s="1">
        <v>43287</v>
      </c>
      <c r="B1018" t="s">
        <v>12</v>
      </c>
      <c r="C1018" t="s">
        <v>7</v>
      </c>
      <c r="D1018">
        <v>12</v>
      </c>
      <c r="E1018" s="2">
        <v>16</v>
      </c>
      <c r="F1018" s="3">
        <v>0.03</v>
      </c>
      <c r="G1018" s="2">
        <f t="shared" si="15"/>
        <v>16.48</v>
      </c>
    </row>
    <row r="1019" spans="1:7" hidden="1" x14ac:dyDescent="0.25">
      <c r="A1019" s="1">
        <v>43287</v>
      </c>
      <c r="B1019" t="s">
        <v>12</v>
      </c>
      <c r="C1019" t="s">
        <v>7</v>
      </c>
      <c r="D1019">
        <v>23</v>
      </c>
      <c r="E1019" s="2">
        <v>16</v>
      </c>
      <c r="F1019" s="3">
        <v>0.11</v>
      </c>
      <c r="G1019" s="2">
        <f t="shared" si="15"/>
        <v>17.760000000000002</v>
      </c>
    </row>
    <row r="1020" spans="1:7" hidden="1" x14ac:dyDescent="0.25">
      <c r="A1020" s="1">
        <v>43287</v>
      </c>
      <c r="B1020" t="s">
        <v>12</v>
      </c>
      <c r="C1020" t="s">
        <v>15</v>
      </c>
      <c r="D1020">
        <v>11</v>
      </c>
      <c r="E1020" s="2">
        <v>16</v>
      </c>
      <c r="F1020" s="3">
        <v>0.09</v>
      </c>
      <c r="G1020" s="2">
        <f t="shared" si="15"/>
        <v>17.440000000000001</v>
      </c>
    </row>
    <row r="1021" spans="1:7" hidden="1" x14ac:dyDescent="0.25">
      <c r="A1021" s="1">
        <v>43287</v>
      </c>
      <c r="B1021" t="s">
        <v>12</v>
      </c>
      <c r="C1021" t="s">
        <v>15</v>
      </c>
      <c r="D1021">
        <v>16</v>
      </c>
      <c r="E1021" s="2">
        <v>16</v>
      </c>
      <c r="F1021" s="3">
        <v>0.03</v>
      </c>
      <c r="G1021" s="2">
        <f t="shared" si="15"/>
        <v>16.48</v>
      </c>
    </row>
    <row r="1022" spans="1:7" hidden="1" x14ac:dyDescent="0.25">
      <c r="A1022" s="1">
        <v>43287</v>
      </c>
      <c r="B1022" t="s">
        <v>12</v>
      </c>
      <c r="C1022" t="s">
        <v>14</v>
      </c>
      <c r="D1022">
        <v>22</v>
      </c>
      <c r="E1022" s="2">
        <v>16</v>
      </c>
      <c r="F1022" s="3">
        <v>0.12</v>
      </c>
      <c r="G1022" s="2">
        <f t="shared" si="15"/>
        <v>17.920000000000002</v>
      </c>
    </row>
    <row r="1023" spans="1:7" hidden="1" x14ac:dyDescent="0.25">
      <c r="A1023" s="1">
        <v>43287</v>
      </c>
      <c r="B1023" t="s">
        <v>10</v>
      </c>
      <c r="C1023" t="s">
        <v>9</v>
      </c>
      <c r="D1023">
        <v>18</v>
      </c>
      <c r="E1023" s="2">
        <v>230</v>
      </c>
      <c r="F1023" s="3">
        <v>0.01</v>
      </c>
      <c r="G1023" s="2">
        <f t="shared" si="15"/>
        <v>232.3</v>
      </c>
    </row>
    <row r="1024" spans="1:7" hidden="1" x14ac:dyDescent="0.25">
      <c r="A1024" s="1">
        <v>43287</v>
      </c>
      <c r="B1024" t="s">
        <v>10</v>
      </c>
      <c r="C1024" t="s">
        <v>11</v>
      </c>
      <c r="D1024">
        <v>6</v>
      </c>
      <c r="E1024" s="2">
        <v>230</v>
      </c>
      <c r="F1024" s="3">
        <v>0.1</v>
      </c>
      <c r="G1024" s="2">
        <f t="shared" si="15"/>
        <v>253.00000000000003</v>
      </c>
    </row>
    <row r="1025" spans="1:7" hidden="1" x14ac:dyDescent="0.25">
      <c r="A1025" s="1">
        <v>43287</v>
      </c>
      <c r="B1025" t="s">
        <v>10</v>
      </c>
      <c r="C1025" t="s">
        <v>11</v>
      </c>
      <c r="D1025">
        <v>9</v>
      </c>
      <c r="E1025" s="2">
        <v>230</v>
      </c>
      <c r="F1025" s="3">
        <v>0.03</v>
      </c>
      <c r="G1025" s="2">
        <f t="shared" si="15"/>
        <v>236.9</v>
      </c>
    </row>
    <row r="1026" spans="1:7" hidden="1" x14ac:dyDescent="0.25">
      <c r="A1026" s="1">
        <v>43287</v>
      </c>
      <c r="B1026" t="s">
        <v>10</v>
      </c>
      <c r="C1026" t="s">
        <v>11</v>
      </c>
      <c r="D1026">
        <v>15</v>
      </c>
      <c r="E1026" s="2">
        <v>230</v>
      </c>
      <c r="F1026" s="3">
        <v>0.09</v>
      </c>
      <c r="G1026" s="2">
        <f t="shared" ref="G1026:G1089" si="16">E1026 * (1 + F1026)</f>
        <v>250.70000000000002</v>
      </c>
    </row>
    <row r="1027" spans="1:7" hidden="1" x14ac:dyDescent="0.25">
      <c r="A1027" s="1">
        <v>43287</v>
      </c>
      <c r="B1027" t="s">
        <v>10</v>
      </c>
      <c r="C1027" t="s">
        <v>11</v>
      </c>
      <c r="D1027">
        <v>22</v>
      </c>
      <c r="E1027" s="2">
        <v>230</v>
      </c>
      <c r="F1027" s="3">
        <v>0.04</v>
      </c>
      <c r="G1027" s="2">
        <f t="shared" si="16"/>
        <v>239.20000000000002</v>
      </c>
    </row>
    <row r="1028" spans="1:7" hidden="1" x14ac:dyDescent="0.25">
      <c r="A1028" s="1">
        <v>43287</v>
      </c>
      <c r="B1028" t="s">
        <v>10</v>
      </c>
      <c r="C1028" t="s">
        <v>7</v>
      </c>
      <c r="D1028">
        <v>7</v>
      </c>
      <c r="E1028" s="2">
        <v>230</v>
      </c>
      <c r="F1028" s="3">
        <v>0.01</v>
      </c>
      <c r="G1028" s="2">
        <f t="shared" si="16"/>
        <v>232.3</v>
      </c>
    </row>
    <row r="1029" spans="1:7" hidden="1" x14ac:dyDescent="0.25">
      <c r="A1029" s="1">
        <v>43287</v>
      </c>
      <c r="B1029" t="s">
        <v>10</v>
      </c>
      <c r="C1029" t="s">
        <v>7</v>
      </c>
      <c r="D1029">
        <v>10</v>
      </c>
      <c r="E1029" s="2">
        <v>230</v>
      </c>
      <c r="F1029" s="3">
        <v>0.02</v>
      </c>
      <c r="G1029" s="2">
        <f t="shared" si="16"/>
        <v>234.6</v>
      </c>
    </row>
    <row r="1030" spans="1:7" hidden="1" x14ac:dyDescent="0.25">
      <c r="A1030" s="1">
        <v>43287</v>
      </c>
      <c r="B1030" t="s">
        <v>10</v>
      </c>
      <c r="C1030" t="s">
        <v>7</v>
      </c>
      <c r="D1030">
        <v>20</v>
      </c>
      <c r="E1030" s="2">
        <v>230</v>
      </c>
      <c r="F1030" s="3">
        <v>0.06</v>
      </c>
      <c r="G1030" s="2">
        <f t="shared" si="16"/>
        <v>243.8</v>
      </c>
    </row>
    <row r="1031" spans="1:7" x14ac:dyDescent="0.25">
      <c r="A1031" s="1">
        <v>43287</v>
      </c>
      <c r="B1031" t="s">
        <v>6</v>
      </c>
      <c r="C1031" t="s">
        <v>9</v>
      </c>
      <c r="D1031">
        <v>7</v>
      </c>
      <c r="E1031" s="2">
        <v>80</v>
      </c>
      <c r="F1031" s="3">
        <v>7.0000000000000007E-2</v>
      </c>
      <c r="G1031" s="2">
        <f t="shared" si="16"/>
        <v>85.600000000000009</v>
      </c>
    </row>
    <row r="1032" spans="1:7" x14ac:dyDescent="0.25">
      <c r="A1032" s="1">
        <v>43287</v>
      </c>
      <c r="B1032" t="s">
        <v>6</v>
      </c>
      <c r="C1032" t="s">
        <v>9</v>
      </c>
      <c r="D1032">
        <v>10</v>
      </c>
      <c r="E1032" s="2">
        <v>80</v>
      </c>
      <c r="F1032" s="3">
        <v>0.1</v>
      </c>
      <c r="G1032" s="2">
        <f t="shared" si="16"/>
        <v>88</v>
      </c>
    </row>
    <row r="1033" spans="1:7" x14ac:dyDescent="0.25">
      <c r="A1033" s="1">
        <v>43287</v>
      </c>
      <c r="B1033" t="s">
        <v>6</v>
      </c>
      <c r="C1033" t="s">
        <v>9</v>
      </c>
      <c r="D1033">
        <v>15</v>
      </c>
      <c r="E1033" s="2">
        <v>80</v>
      </c>
      <c r="F1033" s="3">
        <v>0.08</v>
      </c>
      <c r="G1033" s="2">
        <f t="shared" si="16"/>
        <v>86.4</v>
      </c>
    </row>
    <row r="1034" spans="1:7" x14ac:dyDescent="0.25">
      <c r="A1034" s="1">
        <v>43287</v>
      </c>
      <c r="B1034" t="s">
        <v>6</v>
      </c>
      <c r="C1034" t="s">
        <v>9</v>
      </c>
      <c r="D1034">
        <v>16</v>
      </c>
      <c r="E1034" s="2">
        <v>80</v>
      </c>
      <c r="F1034" s="3">
        <v>7.0000000000000007E-2</v>
      </c>
      <c r="G1034" s="2">
        <f t="shared" si="16"/>
        <v>85.600000000000009</v>
      </c>
    </row>
    <row r="1035" spans="1:7" x14ac:dyDescent="0.25">
      <c r="A1035" s="1">
        <v>43287</v>
      </c>
      <c r="B1035" t="s">
        <v>6</v>
      </c>
      <c r="C1035" t="s">
        <v>9</v>
      </c>
      <c r="D1035">
        <v>16</v>
      </c>
      <c r="E1035" s="2">
        <v>80</v>
      </c>
      <c r="F1035" s="3">
        <v>0.1</v>
      </c>
      <c r="G1035" s="2">
        <f t="shared" si="16"/>
        <v>88</v>
      </c>
    </row>
    <row r="1036" spans="1:7" x14ac:dyDescent="0.25">
      <c r="A1036" s="1">
        <v>43287</v>
      </c>
      <c r="B1036" t="s">
        <v>6</v>
      </c>
      <c r="C1036" t="s">
        <v>9</v>
      </c>
      <c r="D1036">
        <v>21</v>
      </c>
      <c r="E1036" s="2">
        <v>80</v>
      </c>
      <c r="F1036" s="3">
        <v>0.02</v>
      </c>
      <c r="G1036" s="2">
        <f t="shared" si="16"/>
        <v>81.599999999999994</v>
      </c>
    </row>
    <row r="1037" spans="1:7" x14ac:dyDescent="0.25">
      <c r="A1037" s="1">
        <v>43287</v>
      </c>
      <c r="B1037" t="s">
        <v>6</v>
      </c>
      <c r="C1037" t="s">
        <v>11</v>
      </c>
      <c r="D1037">
        <v>17</v>
      </c>
      <c r="E1037" s="2">
        <v>80</v>
      </c>
      <c r="F1037" s="3">
        <v>0.03</v>
      </c>
      <c r="G1037" s="2">
        <f t="shared" si="16"/>
        <v>82.4</v>
      </c>
    </row>
    <row r="1038" spans="1:7" x14ac:dyDescent="0.25">
      <c r="A1038" s="1">
        <v>43287</v>
      </c>
      <c r="B1038" t="s">
        <v>6</v>
      </c>
      <c r="C1038" t="s">
        <v>7</v>
      </c>
      <c r="D1038">
        <v>5</v>
      </c>
      <c r="E1038" s="2">
        <v>80</v>
      </c>
      <c r="F1038" s="3">
        <v>0.09</v>
      </c>
      <c r="G1038" s="2">
        <f t="shared" si="16"/>
        <v>87.2</v>
      </c>
    </row>
    <row r="1039" spans="1:7" x14ac:dyDescent="0.25">
      <c r="A1039" s="1">
        <v>43287</v>
      </c>
      <c r="B1039" t="s">
        <v>6</v>
      </c>
      <c r="C1039" t="s">
        <v>7</v>
      </c>
      <c r="D1039">
        <v>7</v>
      </c>
      <c r="E1039" s="2">
        <v>80</v>
      </c>
      <c r="F1039" s="3">
        <v>0.05</v>
      </c>
      <c r="G1039" s="2">
        <f t="shared" si="16"/>
        <v>84</v>
      </c>
    </row>
    <row r="1040" spans="1:7" x14ac:dyDescent="0.25">
      <c r="A1040" s="1">
        <v>43287</v>
      </c>
      <c r="B1040" t="s">
        <v>6</v>
      </c>
      <c r="C1040" t="s">
        <v>7</v>
      </c>
      <c r="D1040">
        <v>8</v>
      </c>
      <c r="E1040" s="2">
        <v>80</v>
      </c>
      <c r="F1040" s="3">
        <v>0.02</v>
      </c>
      <c r="G1040" s="2">
        <f t="shared" si="16"/>
        <v>81.599999999999994</v>
      </c>
    </row>
    <row r="1041" spans="1:7" x14ac:dyDescent="0.25">
      <c r="A1041" s="1">
        <v>43287</v>
      </c>
      <c r="B1041" t="s">
        <v>6</v>
      </c>
      <c r="C1041" t="s">
        <v>7</v>
      </c>
      <c r="D1041">
        <v>10</v>
      </c>
      <c r="E1041" s="2">
        <v>80</v>
      </c>
      <c r="F1041" s="3">
        <v>0.08</v>
      </c>
      <c r="G1041" s="2">
        <f t="shared" si="16"/>
        <v>86.4</v>
      </c>
    </row>
    <row r="1042" spans="1:7" x14ac:dyDescent="0.25">
      <c r="A1042" s="1">
        <v>43287</v>
      </c>
      <c r="B1042" t="s">
        <v>6</v>
      </c>
      <c r="C1042" t="s">
        <v>15</v>
      </c>
      <c r="D1042">
        <v>8</v>
      </c>
      <c r="E1042" s="2">
        <v>80</v>
      </c>
      <c r="F1042" s="3">
        <v>0.09</v>
      </c>
      <c r="G1042" s="2">
        <f t="shared" si="16"/>
        <v>87.2</v>
      </c>
    </row>
    <row r="1043" spans="1:7" x14ac:dyDescent="0.25">
      <c r="A1043" s="1">
        <v>43287</v>
      </c>
      <c r="B1043" t="s">
        <v>6</v>
      </c>
      <c r="C1043" t="s">
        <v>15</v>
      </c>
      <c r="D1043">
        <v>20</v>
      </c>
      <c r="E1043" s="2">
        <v>80</v>
      </c>
      <c r="F1043" s="3">
        <v>0.01</v>
      </c>
      <c r="G1043" s="2">
        <f t="shared" si="16"/>
        <v>80.8</v>
      </c>
    </row>
    <row r="1044" spans="1:7" x14ac:dyDescent="0.25">
      <c r="A1044" s="1">
        <v>43287</v>
      </c>
      <c r="B1044" t="s">
        <v>6</v>
      </c>
      <c r="C1044" t="s">
        <v>15</v>
      </c>
      <c r="D1044">
        <v>21</v>
      </c>
      <c r="E1044" s="2">
        <v>80</v>
      </c>
      <c r="F1044" s="3">
        <v>0.04</v>
      </c>
      <c r="G1044" s="2">
        <f t="shared" si="16"/>
        <v>83.2</v>
      </c>
    </row>
    <row r="1045" spans="1:7" x14ac:dyDescent="0.25">
      <c r="A1045" s="1">
        <v>43287</v>
      </c>
      <c r="B1045" t="s">
        <v>6</v>
      </c>
      <c r="C1045" t="s">
        <v>14</v>
      </c>
      <c r="D1045">
        <v>10</v>
      </c>
      <c r="E1045" s="2">
        <v>80</v>
      </c>
      <c r="F1045" s="3">
        <v>0.06</v>
      </c>
      <c r="G1045" s="2">
        <f t="shared" si="16"/>
        <v>84.800000000000011</v>
      </c>
    </row>
    <row r="1046" spans="1:7" x14ac:dyDescent="0.25">
      <c r="A1046" s="1">
        <v>43287</v>
      </c>
      <c r="B1046" t="s">
        <v>6</v>
      </c>
      <c r="C1046" t="s">
        <v>14</v>
      </c>
      <c r="D1046">
        <v>21</v>
      </c>
      <c r="E1046" s="2">
        <v>80</v>
      </c>
      <c r="F1046" s="3">
        <v>0.09</v>
      </c>
      <c r="G1046" s="2">
        <f t="shared" si="16"/>
        <v>87.2</v>
      </c>
    </row>
    <row r="1047" spans="1:7" hidden="1" x14ac:dyDescent="0.25">
      <c r="A1047" s="1">
        <v>43287</v>
      </c>
      <c r="B1047" t="s">
        <v>13</v>
      </c>
      <c r="C1047" t="s">
        <v>11</v>
      </c>
      <c r="D1047">
        <v>10</v>
      </c>
      <c r="E1047" s="2">
        <v>150</v>
      </c>
      <c r="F1047" s="3">
        <v>0.01</v>
      </c>
      <c r="G1047" s="2">
        <f t="shared" si="16"/>
        <v>151.5</v>
      </c>
    </row>
    <row r="1048" spans="1:7" hidden="1" x14ac:dyDescent="0.25">
      <c r="A1048" s="1">
        <v>43287</v>
      </c>
      <c r="B1048" t="s">
        <v>13</v>
      </c>
      <c r="C1048" t="s">
        <v>11</v>
      </c>
      <c r="D1048">
        <v>16</v>
      </c>
      <c r="E1048" s="2">
        <v>150</v>
      </c>
      <c r="F1048" s="3">
        <v>0.03</v>
      </c>
      <c r="G1048" s="2">
        <f t="shared" si="16"/>
        <v>154.5</v>
      </c>
    </row>
    <row r="1049" spans="1:7" hidden="1" x14ac:dyDescent="0.25">
      <c r="A1049" s="1">
        <v>43287</v>
      </c>
      <c r="B1049" t="s">
        <v>13</v>
      </c>
      <c r="C1049" t="s">
        <v>11</v>
      </c>
      <c r="D1049">
        <v>23</v>
      </c>
      <c r="E1049" s="2">
        <v>150</v>
      </c>
      <c r="F1049" s="3">
        <v>0.11</v>
      </c>
      <c r="G1049" s="2">
        <f t="shared" si="16"/>
        <v>166.50000000000003</v>
      </c>
    </row>
    <row r="1050" spans="1:7" hidden="1" x14ac:dyDescent="0.25">
      <c r="A1050" s="1">
        <v>43287</v>
      </c>
      <c r="B1050" t="s">
        <v>13</v>
      </c>
      <c r="C1050" t="s">
        <v>7</v>
      </c>
      <c r="D1050">
        <v>22</v>
      </c>
      <c r="E1050" s="2">
        <v>150</v>
      </c>
      <c r="F1050" s="3">
        <v>0.09</v>
      </c>
      <c r="G1050" s="2">
        <f t="shared" si="16"/>
        <v>163.5</v>
      </c>
    </row>
    <row r="1051" spans="1:7" hidden="1" x14ac:dyDescent="0.25">
      <c r="A1051" s="1">
        <v>43287</v>
      </c>
      <c r="B1051" t="s">
        <v>13</v>
      </c>
      <c r="C1051" t="s">
        <v>15</v>
      </c>
      <c r="D1051">
        <v>22</v>
      </c>
      <c r="E1051" s="2">
        <v>150</v>
      </c>
      <c r="F1051" s="3">
        <v>0.05</v>
      </c>
      <c r="G1051" s="2">
        <f t="shared" si="16"/>
        <v>157.5</v>
      </c>
    </row>
    <row r="1052" spans="1:7" hidden="1" x14ac:dyDescent="0.25">
      <c r="A1052" s="1">
        <v>43287</v>
      </c>
      <c r="B1052" t="s">
        <v>13</v>
      </c>
      <c r="C1052" t="s">
        <v>15</v>
      </c>
      <c r="D1052">
        <v>23</v>
      </c>
      <c r="E1052" s="2">
        <v>150</v>
      </c>
      <c r="F1052" s="3">
        <v>0.1</v>
      </c>
      <c r="G1052" s="2">
        <f t="shared" si="16"/>
        <v>165</v>
      </c>
    </row>
    <row r="1053" spans="1:7" hidden="1" x14ac:dyDescent="0.25">
      <c r="A1053" s="1">
        <v>43287</v>
      </c>
      <c r="B1053" t="s">
        <v>13</v>
      </c>
      <c r="C1053" t="s">
        <v>14</v>
      </c>
      <c r="D1053">
        <v>15</v>
      </c>
      <c r="E1053" s="2">
        <v>150</v>
      </c>
      <c r="F1053" s="3">
        <v>7.0000000000000007E-2</v>
      </c>
      <c r="G1053" s="2">
        <f t="shared" si="16"/>
        <v>160.5</v>
      </c>
    </row>
    <row r="1054" spans="1:7" hidden="1" x14ac:dyDescent="0.25">
      <c r="A1054" s="1">
        <v>43287</v>
      </c>
      <c r="B1054" t="s">
        <v>8</v>
      </c>
      <c r="C1054" t="s">
        <v>9</v>
      </c>
      <c r="D1054">
        <v>18</v>
      </c>
      <c r="E1054" s="2">
        <v>40</v>
      </c>
      <c r="F1054" s="3">
        <v>0.04</v>
      </c>
      <c r="G1054" s="2">
        <f t="shared" si="16"/>
        <v>41.6</v>
      </c>
    </row>
    <row r="1055" spans="1:7" hidden="1" x14ac:dyDescent="0.25">
      <c r="A1055" s="1">
        <v>43287</v>
      </c>
      <c r="B1055" t="s">
        <v>8</v>
      </c>
      <c r="C1055" t="s">
        <v>9</v>
      </c>
      <c r="D1055">
        <v>18</v>
      </c>
      <c r="E1055" s="2">
        <v>40</v>
      </c>
      <c r="F1055" s="3">
        <v>0.06</v>
      </c>
      <c r="G1055" s="2">
        <f t="shared" si="16"/>
        <v>42.400000000000006</v>
      </c>
    </row>
    <row r="1056" spans="1:7" hidden="1" x14ac:dyDescent="0.25">
      <c r="A1056" s="1">
        <v>43287</v>
      </c>
      <c r="B1056" t="s">
        <v>8</v>
      </c>
      <c r="C1056" t="s">
        <v>9</v>
      </c>
      <c r="D1056">
        <v>23</v>
      </c>
      <c r="E1056" s="2">
        <v>40</v>
      </c>
      <c r="F1056" s="3">
        <v>0.06</v>
      </c>
      <c r="G1056" s="2">
        <f t="shared" si="16"/>
        <v>42.400000000000006</v>
      </c>
    </row>
    <row r="1057" spans="1:7" hidden="1" x14ac:dyDescent="0.25">
      <c r="A1057" s="1">
        <v>43287</v>
      </c>
      <c r="B1057" t="s">
        <v>8</v>
      </c>
      <c r="C1057" t="s">
        <v>11</v>
      </c>
      <c r="D1057">
        <v>14</v>
      </c>
      <c r="E1057" s="2">
        <v>40</v>
      </c>
      <c r="F1057" s="3">
        <v>0.06</v>
      </c>
      <c r="G1057" s="2">
        <f t="shared" si="16"/>
        <v>42.400000000000006</v>
      </c>
    </row>
    <row r="1058" spans="1:7" hidden="1" x14ac:dyDescent="0.25">
      <c r="A1058" s="1">
        <v>43287</v>
      </c>
      <c r="B1058" t="s">
        <v>8</v>
      </c>
      <c r="C1058" t="s">
        <v>15</v>
      </c>
      <c r="D1058">
        <v>15</v>
      </c>
      <c r="E1058" s="2">
        <v>40</v>
      </c>
      <c r="F1058" s="3">
        <v>0.06</v>
      </c>
      <c r="G1058" s="2">
        <f t="shared" si="16"/>
        <v>42.400000000000006</v>
      </c>
    </row>
    <row r="1059" spans="1:7" hidden="1" x14ac:dyDescent="0.25">
      <c r="A1059" s="1">
        <v>43287</v>
      </c>
      <c r="B1059" t="s">
        <v>8</v>
      </c>
      <c r="C1059" t="s">
        <v>15</v>
      </c>
      <c r="D1059">
        <v>22</v>
      </c>
      <c r="E1059" s="2">
        <v>40</v>
      </c>
      <c r="F1059" s="3">
        <v>0.02</v>
      </c>
      <c r="G1059" s="2">
        <f t="shared" si="16"/>
        <v>40.799999999999997</v>
      </c>
    </row>
    <row r="1060" spans="1:7" hidden="1" x14ac:dyDescent="0.25">
      <c r="A1060" s="1">
        <v>43287</v>
      </c>
      <c r="B1060" t="s">
        <v>8</v>
      </c>
      <c r="C1060" t="s">
        <v>14</v>
      </c>
      <c r="D1060">
        <v>4</v>
      </c>
      <c r="E1060" s="2">
        <v>40</v>
      </c>
      <c r="F1060" s="3">
        <v>0.09</v>
      </c>
      <c r="G1060" s="2">
        <f t="shared" si="16"/>
        <v>43.6</v>
      </c>
    </row>
    <row r="1061" spans="1:7" hidden="1" x14ac:dyDescent="0.25">
      <c r="A1061" s="1">
        <v>43286</v>
      </c>
      <c r="B1061" t="s">
        <v>12</v>
      </c>
      <c r="C1061" t="s">
        <v>9</v>
      </c>
      <c r="D1061">
        <v>5</v>
      </c>
      <c r="E1061" s="2">
        <v>16</v>
      </c>
      <c r="F1061" s="3">
        <v>0.09</v>
      </c>
      <c r="G1061" s="2">
        <f t="shared" si="16"/>
        <v>17.440000000000001</v>
      </c>
    </row>
    <row r="1062" spans="1:7" hidden="1" x14ac:dyDescent="0.25">
      <c r="A1062" s="1">
        <v>43286</v>
      </c>
      <c r="B1062" t="s">
        <v>12</v>
      </c>
      <c r="C1062" t="s">
        <v>9</v>
      </c>
      <c r="D1062">
        <v>22</v>
      </c>
      <c r="E1062" s="2">
        <v>16</v>
      </c>
      <c r="F1062" s="3">
        <v>0.03</v>
      </c>
      <c r="G1062" s="2">
        <f t="shared" si="16"/>
        <v>16.48</v>
      </c>
    </row>
    <row r="1063" spans="1:7" hidden="1" x14ac:dyDescent="0.25">
      <c r="A1063" s="1">
        <v>43286</v>
      </c>
      <c r="B1063" t="s">
        <v>12</v>
      </c>
      <c r="C1063" t="s">
        <v>11</v>
      </c>
      <c r="D1063">
        <v>15</v>
      </c>
      <c r="E1063" s="2">
        <v>16</v>
      </c>
      <c r="F1063" s="3">
        <v>0.02</v>
      </c>
      <c r="G1063" s="2">
        <f t="shared" si="16"/>
        <v>16.32</v>
      </c>
    </row>
    <row r="1064" spans="1:7" hidden="1" x14ac:dyDescent="0.25">
      <c r="A1064" s="1">
        <v>43286</v>
      </c>
      <c r="B1064" t="s">
        <v>12</v>
      </c>
      <c r="C1064" t="s">
        <v>7</v>
      </c>
      <c r="D1064">
        <v>12</v>
      </c>
      <c r="E1064" s="2">
        <v>16</v>
      </c>
      <c r="F1064" s="3">
        <v>0.11</v>
      </c>
      <c r="G1064" s="2">
        <f t="shared" si="16"/>
        <v>17.760000000000002</v>
      </c>
    </row>
    <row r="1065" spans="1:7" hidden="1" x14ac:dyDescent="0.25">
      <c r="A1065" s="1">
        <v>43286</v>
      </c>
      <c r="B1065" t="s">
        <v>12</v>
      </c>
      <c r="C1065" t="s">
        <v>7</v>
      </c>
      <c r="D1065">
        <v>23</v>
      </c>
      <c r="E1065" s="2">
        <v>16</v>
      </c>
      <c r="F1065" s="3">
        <v>0.11</v>
      </c>
      <c r="G1065" s="2">
        <f t="shared" si="16"/>
        <v>17.760000000000002</v>
      </c>
    </row>
    <row r="1066" spans="1:7" hidden="1" x14ac:dyDescent="0.25">
      <c r="A1066" s="1">
        <v>43286</v>
      </c>
      <c r="B1066" t="s">
        <v>12</v>
      </c>
      <c r="C1066" t="s">
        <v>15</v>
      </c>
      <c r="D1066">
        <v>21</v>
      </c>
      <c r="E1066" s="2">
        <v>16</v>
      </c>
      <c r="F1066" s="3">
        <v>0.09</v>
      </c>
      <c r="G1066" s="2">
        <f t="shared" si="16"/>
        <v>17.440000000000001</v>
      </c>
    </row>
    <row r="1067" spans="1:7" hidden="1" x14ac:dyDescent="0.25">
      <c r="A1067" s="1">
        <v>43286</v>
      </c>
      <c r="B1067" t="s">
        <v>10</v>
      </c>
      <c r="C1067" t="s">
        <v>9</v>
      </c>
      <c r="D1067">
        <v>11</v>
      </c>
      <c r="E1067" s="2">
        <v>230</v>
      </c>
      <c r="F1067" s="3">
        <v>0.12</v>
      </c>
      <c r="G1067" s="2">
        <f t="shared" si="16"/>
        <v>257.60000000000002</v>
      </c>
    </row>
    <row r="1068" spans="1:7" hidden="1" x14ac:dyDescent="0.25">
      <c r="A1068" s="1">
        <v>43286</v>
      </c>
      <c r="B1068" t="s">
        <v>10</v>
      </c>
      <c r="C1068" t="s">
        <v>9</v>
      </c>
      <c r="D1068">
        <v>16</v>
      </c>
      <c r="E1068" s="2">
        <v>230</v>
      </c>
      <c r="F1068" s="3">
        <v>0.11</v>
      </c>
      <c r="G1068" s="2">
        <f t="shared" si="16"/>
        <v>255.3</v>
      </c>
    </row>
    <row r="1069" spans="1:7" hidden="1" x14ac:dyDescent="0.25">
      <c r="A1069" s="1">
        <v>43286</v>
      </c>
      <c r="B1069" t="s">
        <v>10</v>
      </c>
      <c r="C1069" t="s">
        <v>9</v>
      </c>
      <c r="D1069">
        <v>18</v>
      </c>
      <c r="E1069" s="2">
        <v>230</v>
      </c>
      <c r="F1069" s="3">
        <v>0.01</v>
      </c>
      <c r="G1069" s="2">
        <f t="shared" si="16"/>
        <v>232.3</v>
      </c>
    </row>
    <row r="1070" spans="1:7" hidden="1" x14ac:dyDescent="0.25">
      <c r="A1070" s="1">
        <v>43286</v>
      </c>
      <c r="B1070" t="s">
        <v>10</v>
      </c>
      <c r="C1070" t="s">
        <v>9</v>
      </c>
      <c r="D1070">
        <v>23</v>
      </c>
      <c r="E1070" s="2">
        <v>230</v>
      </c>
      <c r="F1070" s="3">
        <v>0.06</v>
      </c>
      <c r="G1070" s="2">
        <f t="shared" si="16"/>
        <v>243.8</v>
      </c>
    </row>
    <row r="1071" spans="1:7" hidden="1" x14ac:dyDescent="0.25">
      <c r="A1071" s="1">
        <v>43286</v>
      </c>
      <c r="B1071" t="s">
        <v>10</v>
      </c>
      <c r="C1071" t="s">
        <v>11</v>
      </c>
      <c r="D1071">
        <v>22</v>
      </c>
      <c r="E1071" s="2">
        <v>230</v>
      </c>
      <c r="F1071" s="3">
        <v>0.11</v>
      </c>
      <c r="G1071" s="2">
        <f t="shared" si="16"/>
        <v>255.3</v>
      </c>
    </row>
    <row r="1072" spans="1:7" hidden="1" x14ac:dyDescent="0.25">
      <c r="A1072" s="1">
        <v>43286</v>
      </c>
      <c r="B1072" t="s">
        <v>10</v>
      </c>
      <c r="C1072" t="s">
        <v>7</v>
      </c>
      <c r="D1072">
        <v>12</v>
      </c>
      <c r="E1072" s="2">
        <v>230</v>
      </c>
      <c r="F1072" s="3">
        <v>0.03</v>
      </c>
      <c r="G1072" s="2">
        <f t="shared" si="16"/>
        <v>236.9</v>
      </c>
    </row>
    <row r="1073" spans="1:7" hidden="1" x14ac:dyDescent="0.25">
      <c r="A1073" s="1">
        <v>43286</v>
      </c>
      <c r="B1073" t="s">
        <v>10</v>
      </c>
      <c r="C1073" t="s">
        <v>7</v>
      </c>
      <c r="D1073">
        <v>18</v>
      </c>
      <c r="E1073" s="2">
        <v>230</v>
      </c>
      <c r="F1073" s="3">
        <v>0.01</v>
      </c>
      <c r="G1073" s="2">
        <f t="shared" si="16"/>
        <v>232.3</v>
      </c>
    </row>
    <row r="1074" spans="1:7" hidden="1" x14ac:dyDescent="0.25">
      <c r="A1074" s="1">
        <v>43286</v>
      </c>
      <c r="B1074" t="s">
        <v>10</v>
      </c>
      <c r="C1074" t="s">
        <v>15</v>
      </c>
      <c r="D1074">
        <v>3</v>
      </c>
      <c r="E1074" s="2">
        <v>230</v>
      </c>
      <c r="F1074" s="3">
        <v>0.06</v>
      </c>
      <c r="G1074" s="2">
        <f t="shared" si="16"/>
        <v>243.8</v>
      </c>
    </row>
    <row r="1075" spans="1:7" hidden="1" x14ac:dyDescent="0.25">
      <c r="A1075" s="1">
        <v>43286</v>
      </c>
      <c r="B1075" t="s">
        <v>10</v>
      </c>
      <c r="C1075" t="s">
        <v>15</v>
      </c>
      <c r="D1075">
        <v>7</v>
      </c>
      <c r="E1075" s="2">
        <v>230</v>
      </c>
      <c r="F1075" s="3">
        <v>0.02</v>
      </c>
      <c r="G1075" s="2">
        <f t="shared" si="16"/>
        <v>234.6</v>
      </c>
    </row>
    <row r="1076" spans="1:7" hidden="1" x14ac:dyDescent="0.25">
      <c r="A1076" s="1">
        <v>43286</v>
      </c>
      <c r="B1076" t="s">
        <v>10</v>
      </c>
      <c r="C1076" t="s">
        <v>15</v>
      </c>
      <c r="D1076">
        <v>9</v>
      </c>
      <c r="E1076" s="2">
        <v>230</v>
      </c>
      <c r="F1076" s="3">
        <v>7.0000000000000007E-2</v>
      </c>
      <c r="G1076" s="2">
        <f t="shared" si="16"/>
        <v>246.10000000000002</v>
      </c>
    </row>
    <row r="1077" spans="1:7" hidden="1" x14ac:dyDescent="0.25">
      <c r="A1077" s="1">
        <v>43286</v>
      </c>
      <c r="B1077" t="s">
        <v>10</v>
      </c>
      <c r="C1077" t="s">
        <v>14</v>
      </c>
      <c r="D1077">
        <v>5</v>
      </c>
      <c r="E1077" s="2">
        <v>230</v>
      </c>
      <c r="F1077" s="3">
        <v>0.12</v>
      </c>
      <c r="G1077" s="2">
        <f t="shared" si="16"/>
        <v>257.60000000000002</v>
      </c>
    </row>
    <row r="1078" spans="1:7" x14ac:dyDescent="0.25">
      <c r="A1078" s="1">
        <v>43286</v>
      </c>
      <c r="B1078" t="s">
        <v>6</v>
      </c>
      <c r="C1078" t="s">
        <v>11</v>
      </c>
      <c r="D1078">
        <v>2</v>
      </c>
      <c r="E1078" s="2">
        <v>80</v>
      </c>
      <c r="F1078" s="3">
        <v>0.04</v>
      </c>
      <c r="G1078" s="2">
        <f t="shared" si="16"/>
        <v>83.2</v>
      </c>
    </row>
    <row r="1079" spans="1:7" x14ac:dyDescent="0.25">
      <c r="A1079" s="1">
        <v>43286</v>
      </c>
      <c r="B1079" t="s">
        <v>6</v>
      </c>
      <c r="C1079" t="s">
        <v>11</v>
      </c>
      <c r="D1079">
        <v>9</v>
      </c>
      <c r="E1079" s="2">
        <v>80</v>
      </c>
      <c r="F1079" s="3">
        <v>0.03</v>
      </c>
      <c r="G1079" s="2">
        <f t="shared" si="16"/>
        <v>82.4</v>
      </c>
    </row>
    <row r="1080" spans="1:7" x14ac:dyDescent="0.25">
      <c r="A1080" s="1">
        <v>43286</v>
      </c>
      <c r="B1080" t="s">
        <v>6</v>
      </c>
      <c r="C1080" t="s">
        <v>11</v>
      </c>
      <c r="D1080">
        <v>10</v>
      </c>
      <c r="E1080" s="2">
        <v>80</v>
      </c>
      <c r="F1080" s="3">
        <v>0.11</v>
      </c>
      <c r="G1080" s="2">
        <f t="shared" si="16"/>
        <v>88.800000000000011</v>
      </c>
    </row>
    <row r="1081" spans="1:7" x14ac:dyDescent="0.25">
      <c r="A1081" s="1">
        <v>43286</v>
      </c>
      <c r="B1081" t="s">
        <v>6</v>
      </c>
      <c r="C1081" t="s">
        <v>11</v>
      </c>
      <c r="D1081">
        <v>21</v>
      </c>
      <c r="E1081" s="2">
        <v>80</v>
      </c>
      <c r="F1081" s="3">
        <v>0.04</v>
      </c>
      <c r="G1081" s="2">
        <f t="shared" si="16"/>
        <v>83.2</v>
      </c>
    </row>
    <row r="1082" spans="1:7" x14ac:dyDescent="0.25">
      <c r="A1082" s="1">
        <v>43286</v>
      </c>
      <c r="B1082" t="s">
        <v>6</v>
      </c>
      <c r="C1082" t="s">
        <v>15</v>
      </c>
      <c r="D1082">
        <v>17</v>
      </c>
      <c r="E1082" s="2">
        <v>80</v>
      </c>
      <c r="F1082" s="3">
        <v>0.09</v>
      </c>
      <c r="G1082" s="2">
        <f t="shared" si="16"/>
        <v>87.2</v>
      </c>
    </row>
    <row r="1083" spans="1:7" x14ac:dyDescent="0.25">
      <c r="A1083" s="1">
        <v>43286</v>
      </c>
      <c r="B1083" t="s">
        <v>6</v>
      </c>
      <c r="C1083" t="s">
        <v>14</v>
      </c>
      <c r="D1083">
        <v>9</v>
      </c>
      <c r="E1083" s="2">
        <v>80</v>
      </c>
      <c r="F1083" s="3">
        <v>7.0000000000000007E-2</v>
      </c>
      <c r="G1083" s="2">
        <f t="shared" si="16"/>
        <v>85.600000000000009</v>
      </c>
    </row>
    <row r="1084" spans="1:7" x14ac:dyDescent="0.25">
      <c r="A1084" s="1">
        <v>43286</v>
      </c>
      <c r="B1084" t="s">
        <v>6</v>
      </c>
      <c r="C1084" t="s">
        <v>14</v>
      </c>
      <c r="D1084">
        <v>13</v>
      </c>
      <c r="E1084" s="2">
        <v>80</v>
      </c>
      <c r="F1084" s="3">
        <v>0.05</v>
      </c>
      <c r="G1084" s="2">
        <f t="shared" si="16"/>
        <v>84</v>
      </c>
    </row>
    <row r="1085" spans="1:7" x14ac:dyDescent="0.25">
      <c r="A1085" s="1">
        <v>43286</v>
      </c>
      <c r="B1085" t="s">
        <v>6</v>
      </c>
      <c r="C1085" t="s">
        <v>14</v>
      </c>
      <c r="D1085">
        <v>16</v>
      </c>
      <c r="E1085" s="2">
        <v>80</v>
      </c>
      <c r="F1085" s="3">
        <v>0.05</v>
      </c>
      <c r="G1085" s="2">
        <f t="shared" si="16"/>
        <v>84</v>
      </c>
    </row>
    <row r="1086" spans="1:7" hidden="1" x14ac:dyDescent="0.25">
      <c r="A1086" s="1">
        <v>43286</v>
      </c>
      <c r="B1086" t="s">
        <v>13</v>
      </c>
      <c r="C1086" t="s">
        <v>11</v>
      </c>
      <c r="D1086">
        <v>15</v>
      </c>
      <c r="E1086" s="2">
        <v>150</v>
      </c>
      <c r="F1086" s="3">
        <v>0.02</v>
      </c>
      <c r="G1086" s="2">
        <f t="shared" si="16"/>
        <v>153</v>
      </c>
    </row>
    <row r="1087" spans="1:7" hidden="1" x14ac:dyDescent="0.25">
      <c r="A1087" s="1">
        <v>43286</v>
      </c>
      <c r="B1087" t="s">
        <v>13</v>
      </c>
      <c r="C1087" t="s">
        <v>7</v>
      </c>
      <c r="D1087">
        <v>2</v>
      </c>
      <c r="E1087" s="2">
        <v>150</v>
      </c>
      <c r="F1087" s="3">
        <v>0.02</v>
      </c>
      <c r="G1087" s="2">
        <f t="shared" si="16"/>
        <v>153</v>
      </c>
    </row>
    <row r="1088" spans="1:7" hidden="1" x14ac:dyDescent="0.25">
      <c r="A1088" s="1">
        <v>43286</v>
      </c>
      <c r="B1088" t="s">
        <v>13</v>
      </c>
      <c r="C1088" t="s">
        <v>7</v>
      </c>
      <c r="D1088">
        <v>20</v>
      </c>
      <c r="E1088" s="2">
        <v>150</v>
      </c>
      <c r="F1088" s="3">
        <v>0.04</v>
      </c>
      <c r="G1088" s="2">
        <f t="shared" si="16"/>
        <v>156</v>
      </c>
    </row>
    <row r="1089" spans="1:7" hidden="1" x14ac:dyDescent="0.25">
      <c r="A1089" s="1">
        <v>43286</v>
      </c>
      <c r="B1089" t="s">
        <v>13</v>
      </c>
      <c r="C1089" t="s">
        <v>15</v>
      </c>
      <c r="D1089">
        <v>13</v>
      </c>
      <c r="E1089" s="2">
        <v>150</v>
      </c>
      <c r="F1089" s="3">
        <v>0.05</v>
      </c>
      <c r="G1089" s="2">
        <f t="shared" si="16"/>
        <v>157.5</v>
      </c>
    </row>
    <row r="1090" spans="1:7" hidden="1" x14ac:dyDescent="0.25">
      <c r="A1090" s="1">
        <v>43286</v>
      </c>
      <c r="B1090" t="s">
        <v>13</v>
      </c>
      <c r="C1090" t="s">
        <v>15</v>
      </c>
      <c r="D1090">
        <v>22</v>
      </c>
      <c r="E1090" s="2">
        <v>150</v>
      </c>
      <c r="F1090" s="3">
        <v>7.0000000000000007E-2</v>
      </c>
      <c r="G1090" s="2">
        <f t="shared" ref="G1090:G1153" si="17">E1090 * (1 + F1090)</f>
        <v>160.5</v>
      </c>
    </row>
    <row r="1091" spans="1:7" hidden="1" x14ac:dyDescent="0.25">
      <c r="A1091" s="1">
        <v>43286</v>
      </c>
      <c r="B1091" t="s">
        <v>8</v>
      </c>
      <c r="C1091" t="s">
        <v>9</v>
      </c>
      <c r="D1091">
        <v>18</v>
      </c>
      <c r="E1091" s="2">
        <v>40</v>
      </c>
      <c r="F1091" s="3">
        <v>0.04</v>
      </c>
      <c r="G1091" s="2">
        <f t="shared" si="17"/>
        <v>41.6</v>
      </c>
    </row>
    <row r="1092" spans="1:7" hidden="1" x14ac:dyDescent="0.25">
      <c r="A1092" s="1">
        <v>43286</v>
      </c>
      <c r="B1092" t="s">
        <v>8</v>
      </c>
      <c r="C1092" t="s">
        <v>9</v>
      </c>
      <c r="D1092">
        <v>22</v>
      </c>
      <c r="E1092" s="2">
        <v>40</v>
      </c>
      <c r="F1092" s="3">
        <v>0.01</v>
      </c>
      <c r="G1092" s="2">
        <f t="shared" si="17"/>
        <v>40.4</v>
      </c>
    </row>
    <row r="1093" spans="1:7" hidden="1" x14ac:dyDescent="0.25">
      <c r="A1093" s="1">
        <v>43286</v>
      </c>
      <c r="B1093" t="s">
        <v>8</v>
      </c>
      <c r="C1093" t="s">
        <v>11</v>
      </c>
      <c r="D1093">
        <v>19</v>
      </c>
      <c r="E1093" s="2">
        <v>40</v>
      </c>
      <c r="F1093" s="3">
        <v>0.1</v>
      </c>
      <c r="G1093" s="2">
        <f t="shared" si="17"/>
        <v>44</v>
      </c>
    </row>
    <row r="1094" spans="1:7" hidden="1" x14ac:dyDescent="0.25">
      <c r="A1094" s="1">
        <v>43286</v>
      </c>
      <c r="B1094" t="s">
        <v>8</v>
      </c>
      <c r="C1094" t="s">
        <v>7</v>
      </c>
      <c r="D1094">
        <v>20</v>
      </c>
      <c r="E1094" s="2">
        <v>40</v>
      </c>
      <c r="F1094" s="3">
        <v>0.01</v>
      </c>
      <c r="G1094" s="2">
        <f t="shared" si="17"/>
        <v>40.4</v>
      </c>
    </row>
    <row r="1095" spans="1:7" hidden="1" x14ac:dyDescent="0.25">
      <c r="A1095" s="1">
        <v>43286</v>
      </c>
      <c r="B1095" t="s">
        <v>8</v>
      </c>
      <c r="C1095" t="s">
        <v>15</v>
      </c>
      <c r="D1095">
        <v>22</v>
      </c>
      <c r="E1095" s="2">
        <v>40</v>
      </c>
      <c r="F1095" s="3">
        <v>0.02</v>
      </c>
      <c r="G1095" s="2">
        <f t="shared" si="17"/>
        <v>40.799999999999997</v>
      </c>
    </row>
    <row r="1096" spans="1:7" hidden="1" x14ac:dyDescent="0.25">
      <c r="A1096" s="1">
        <v>43286</v>
      </c>
      <c r="B1096" t="s">
        <v>8</v>
      </c>
      <c r="C1096" t="s">
        <v>15</v>
      </c>
      <c r="D1096">
        <v>23</v>
      </c>
      <c r="E1096" s="2">
        <v>40</v>
      </c>
      <c r="F1096" s="3">
        <v>0.03</v>
      </c>
      <c r="G1096" s="2">
        <f t="shared" si="17"/>
        <v>41.2</v>
      </c>
    </row>
    <row r="1097" spans="1:7" hidden="1" x14ac:dyDescent="0.25">
      <c r="A1097" s="1">
        <v>43286</v>
      </c>
      <c r="B1097" t="s">
        <v>8</v>
      </c>
      <c r="C1097" t="s">
        <v>14</v>
      </c>
      <c r="D1097">
        <v>3</v>
      </c>
      <c r="E1097" s="2">
        <v>40</v>
      </c>
      <c r="F1097" s="3">
        <v>0.03</v>
      </c>
      <c r="G1097" s="2">
        <f t="shared" si="17"/>
        <v>41.2</v>
      </c>
    </row>
    <row r="1098" spans="1:7" hidden="1" x14ac:dyDescent="0.25">
      <c r="A1098" s="1">
        <v>43286</v>
      </c>
      <c r="B1098" t="s">
        <v>8</v>
      </c>
      <c r="C1098" t="s">
        <v>14</v>
      </c>
      <c r="D1098">
        <v>18</v>
      </c>
      <c r="E1098" s="2">
        <v>40</v>
      </c>
      <c r="F1098" s="3">
        <v>0.06</v>
      </c>
      <c r="G1098" s="2">
        <f t="shared" si="17"/>
        <v>42.400000000000006</v>
      </c>
    </row>
    <row r="1099" spans="1:7" hidden="1" x14ac:dyDescent="0.25">
      <c r="A1099" s="1">
        <v>43286</v>
      </c>
      <c r="B1099" t="s">
        <v>8</v>
      </c>
      <c r="C1099" t="s">
        <v>14</v>
      </c>
      <c r="D1099">
        <v>23</v>
      </c>
      <c r="E1099" s="2">
        <v>40</v>
      </c>
      <c r="F1099" s="3">
        <v>0.05</v>
      </c>
      <c r="G1099" s="2">
        <f t="shared" si="17"/>
        <v>42</v>
      </c>
    </row>
    <row r="1100" spans="1:7" hidden="1" x14ac:dyDescent="0.25">
      <c r="A1100" s="1">
        <v>43285</v>
      </c>
      <c r="B1100" t="s">
        <v>12</v>
      </c>
      <c r="C1100" t="s">
        <v>9</v>
      </c>
      <c r="D1100">
        <v>7</v>
      </c>
      <c r="E1100" s="2">
        <v>16</v>
      </c>
      <c r="F1100" s="3">
        <v>0.08</v>
      </c>
      <c r="G1100" s="2">
        <f t="shared" si="17"/>
        <v>17.28</v>
      </c>
    </row>
    <row r="1101" spans="1:7" hidden="1" x14ac:dyDescent="0.25">
      <c r="A1101" s="1">
        <v>43285</v>
      </c>
      <c r="B1101" t="s">
        <v>12</v>
      </c>
      <c r="C1101" t="s">
        <v>9</v>
      </c>
      <c r="D1101">
        <v>10</v>
      </c>
      <c r="E1101" s="2">
        <v>16</v>
      </c>
      <c r="F1101" s="3">
        <v>0.04</v>
      </c>
      <c r="G1101" s="2">
        <f t="shared" si="17"/>
        <v>16.64</v>
      </c>
    </row>
    <row r="1102" spans="1:7" hidden="1" x14ac:dyDescent="0.25">
      <c r="A1102" s="1">
        <v>43285</v>
      </c>
      <c r="B1102" t="s">
        <v>12</v>
      </c>
      <c r="C1102" t="s">
        <v>9</v>
      </c>
      <c r="D1102">
        <v>15</v>
      </c>
      <c r="E1102" s="2">
        <v>16</v>
      </c>
      <c r="F1102" s="3">
        <v>0.12</v>
      </c>
      <c r="G1102" s="2">
        <f t="shared" si="17"/>
        <v>17.920000000000002</v>
      </c>
    </row>
    <row r="1103" spans="1:7" hidden="1" x14ac:dyDescent="0.25">
      <c r="A1103" s="1">
        <v>43285</v>
      </c>
      <c r="B1103" t="s">
        <v>12</v>
      </c>
      <c r="C1103" t="s">
        <v>11</v>
      </c>
      <c r="D1103">
        <v>7</v>
      </c>
      <c r="E1103" s="2">
        <v>16</v>
      </c>
      <c r="F1103" s="3">
        <v>0.08</v>
      </c>
      <c r="G1103" s="2">
        <f t="shared" si="17"/>
        <v>17.28</v>
      </c>
    </row>
    <row r="1104" spans="1:7" hidden="1" x14ac:dyDescent="0.25">
      <c r="A1104" s="1">
        <v>43285</v>
      </c>
      <c r="B1104" t="s">
        <v>12</v>
      </c>
      <c r="C1104" t="s">
        <v>7</v>
      </c>
      <c r="D1104">
        <v>8</v>
      </c>
      <c r="E1104" s="2">
        <v>16</v>
      </c>
      <c r="F1104" s="3">
        <v>0.03</v>
      </c>
      <c r="G1104" s="2">
        <f t="shared" si="17"/>
        <v>16.48</v>
      </c>
    </row>
    <row r="1105" spans="1:7" hidden="1" x14ac:dyDescent="0.25">
      <c r="A1105" s="1">
        <v>43285</v>
      </c>
      <c r="B1105" t="s">
        <v>12</v>
      </c>
      <c r="C1105" t="s">
        <v>7</v>
      </c>
      <c r="D1105">
        <v>12</v>
      </c>
      <c r="E1105" s="2">
        <v>16</v>
      </c>
      <c r="F1105" s="3">
        <v>0.03</v>
      </c>
      <c r="G1105" s="2">
        <f t="shared" si="17"/>
        <v>16.48</v>
      </c>
    </row>
    <row r="1106" spans="1:7" hidden="1" x14ac:dyDescent="0.25">
      <c r="A1106" s="1">
        <v>43285</v>
      </c>
      <c r="B1106" t="s">
        <v>12</v>
      </c>
      <c r="C1106" t="s">
        <v>15</v>
      </c>
      <c r="D1106">
        <v>7</v>
      </c>
      <c r="E1106" s="2">
        <v>16</v>
      </c>
      <c r="F1106" s="3">
        <v>0.08</v>
      </c>
      <c r="G1106" s="2">
        <f t="shared" si="17"/>
        <v>17.28</v>
      </c>
    </row>
    <row r="1107" spans="1:7" hidden="1" x14ac:dyDescent="0.25">
      <c r="A1107" s="1">
        <v>43285</v>
      </c>
      <c r="B1107" t="s">
        <v>12</v>
      </c>
      <c r="C1107" t="s">
        <v>15</v>
      </c>
      <c r="D1107">
        <v>16</v>
      </c>
      <c r="E1107" s="2">
        <v>16</v>
      </c>
      <c r="F1107" s="3">
        <v>0.03</v>
      </c>
      <c r="G1107" s="2">
        <f t="shared" si="17"/>
        <v>16.48</v>
      </c>
    </row>
    <row r="1108" spans="1:7" hidden="1" x14ac:dyDescent="0.25">
      <c r="A1108" s="1">
        <v>43285</v>
      </c>
      <c r="B1108" t="s">
        <v>10</v>
      </c>
      <c r="C1108" t="s">
        <v>9</v>
      </c>
      <c r="D1108">
        <v>19</v>
      </c>
      <c r="E1108" s="2">
        <v>230</v>
      </c>
      <c r="F1108" s="3">
        <v>0.06</v>
      </c>
      <c r="G1108" s="2">
        <f t="shared" si="17"/>
        <v>243.8</v>
      </c>
    </row>
    <row r="1109" spans="1:7" hidden="1" x14ac:dyDescent="0.25">
      <c r="A1109" s="1">
        <v>43285</v>
      </c>
      <c r="B1109" t="s">
        <v>10</v>
      </c>
      <c r="C1109" t="s">
        <v>7</v>
      </c>
      <c r="D1109">
        <v>6</v>
      </c>
      <c r="E1109" s="2">
        <v>230</v>
      </c>
      <c r="F1109" s="3">
        <v>0.05</v>
      </c>
      <c r="G1109" s="2">
        <f t="shared" si="17"/>
        <v>241.5</v>
      </c>
    </row>
    <row r="1110" spans="1:7" hidden="1" x14ac:dyDescent="0.25">
      <c r="A1110" s="1">
        <v>43285</v>
      </c>
      <c r="B1110" t="s">
        <v>10</v>
      </c>
      <c r="C1110" t="s">
        <v>15</v>
      </c>
      <c r="D1110">
        <v>3</v>
      </c>
      <c r="E1110" s="2">
        <v>230</v>
      </c>
      <c r="F1110" s="3">
        <v>0.11</v>
      </c>
      <c r="G1110" s="2">
        <f t="shared" si="17"/>
        <v>255.3</v>
      </c>
    </row>
    <row r="1111" spans="1:7" hidden="1" x14ac:dyDescent="0.25">
      <c r="A1111" s="1">
        <v>43285</v>
      </c>
      <c r="B1111" t="s">
        <v>10</v>
      </c>
      <c r="C1111" t="s">
        <v>15</v>
      </c>
      <c r="D1111">
        <v>3</v>
      </c>
      <c r="E1111" s="2">
        <v>230</v>
      </c>
      <c r="F1111" s="3">
        <v>0.06</v>
      </c>
      <c r="G1111" s="2">
        <f t="shared" si="17"/>
        <v>243.8</v>
      </c>
    </row>
    <row r="1112" spans="1:7" hidden="1" x14ac:dyDescent="0.25">
      <c r="A1112" s="1">
        <v>43285</v>
      </c>
      <c r="B1112" t="s">
        <v>10</v>
      </c>
      <c r="C1112" t="s">
        <v>14</v>
      </c>
      <c r="D1112">
        <v>3</v>
      </c>
      <c r="E1112" s="2">
        <v>230</v>
      </c>
      <c r="F1112" s="3">
        <v>0.1</v>
      </c>
      <c r="G1112" s="2">
        <f t="shared" si="17"/>
        <v>253.00000000000003</v>
      </c>
    </row>
    <row r="1113" spans="1:7" hidden="1" x14ac:dyDescent="0.25">
      <c r="A1113" s="1">
        <v>43285</v>
      </c>
      <c r="B1113" t="s">
        <v>10</v>
      </c>
      <c r="C1113" t="s">
        <v>14</v>
      </c>
      <c r="D1113">
        <v>20</v>
      </c>
      <c r="E1113" s="2">
        <v>230</v>
      </c>
      <c r="F1113" s="3">
        <v>0.11</v>
      </c>
      <c r="G1113" s="2">
        <f t="shared" si="17"/>
        <v>255.3</v>
      </c>
    </row>
    <row r="1114" spans="1:7" hidden="1" x14ac:dyDescent="0.25">
      <c r="A1114" s="1">
        <v>43285</v>
      </c>
      <c r="B1114" t="s">
        <v>10</v>
      </c>
      <c r="C1114" t="s">
        <v>14</v>
      </c>
      <c r="D1114">
        <v>22</v>
      </c>
      <c r="E1114" s="2">
        <v>230</v>
      </c>
      <c r="F1114" s="3">
        <v>0.1</v>
      </c>
      <c r="G1114" s="2">
        <f t="shared" si="17"/>
        <v>253.00000000000003</v>
      </c>
    </row>
    <row r="1115" spans="1:7" x14ac:dyDescent="0.25">
      <c r="A1115" s="1">
        <v>43285</v>
      </c>
      <c r="B1115" t="s">
        <v>6</v>
      </c>
      <c r="C1115" t="s">
        <v>9</v>
      </c>
      <c r="D1115">
        <v>16</v>
      </c>
      <c r="E1115" s="2">
        <v>80</v>
      </c>
      <c r="F1115" s="3">
        <v>7.0000000000000007E-2</v>
      </c>
      <c r="G1115" s="2">
        <f t="shared" si="17"/>
        <v>85.600000000000009</v>
      </c>
    </row>
    <row r="1116" spans="1:7" x14ac:dyDescent="0.25">
      <c r="A1116" s="1">
        <v>43285</v>
      </c>
      <c r="B1116" t="s">
        <v>6</v>
      </c>
      <c r="C1116" t="s">
        <v>11</v>
      </c>
      <c r="D1116">
        <v>14</v>
      </c>
      <c r="E1116" s="2">
        <v>80</v>
      </c>
      <c r="F1116" s="3">
        <v>0.11</v>
      </c>
      <c r="G1116" s="2">
        <f t="shared" si="17"/>
        <v>88.800000000000011</v>
      </c>
    </row>
    <row r="1117" spans="1:7" x14ac:dyDescent="0.25">
      <c r="A1117" s="1">
        <v>43285</v>
      </c>
      <c r="B1117" t="s">
        <v>6</v>
      </c>
      <c r="C1117" t="s">
        <v>11</v>
      </c>
      <c r="D1117">
        <v>16</v>
      </c>
      <c r="E1117" s="2">
        <v>80</v>
      </c>
      <c r="F1117" s="3">
        <v>0.04</v>
      </c>
      <c r="G1117" s="2">
        <f t="shared" si="17"/>
        <v>83.2</v>
      </c>
    </row>
    <row r="1118" spans="1:7" x14ac:dyDescent="0.25">
      <c r="A1118" s="1">
        <v>43285</v>
      </c>
      <c r="B1118" t="s">
        <v>6</v>
      </c>
      <c r="C1118" t="s">
        <v>15</v>
      </c>
      <c r="D1118">
        <v>8</v>
      </c>
      <c r="E1118" s="2">
        <v>80</v>
      </c>
      <c r="F1118" s="3">
        <v>0.08</v>
      </c>
      <c r="G1118" s="2">
        <f t="shared" si="17"/>
        <v>86.4</v>
      </c>
    </row>
    <row r="1119" spans="1:7" x14ac:dyDescent="0.25">
      <c r="A1119" s="1">
        <v>43285</v>
      </c>
      <c r="B1119" t="s">
        <v>6</v>
      </c>
      <c r="C1119" t="s">
        <v>15</v>
      </c>
      <c r="D1119">
        <v>14</v>
      </c>
      <c r="E1119" s="2">
        <v>80</v>
      </c>
      <c r="F1119" s="3">
        <v>0.08</v>
      </c>
      <c r="G1119" s="2">
        <f t="shared" si="17"/>
        <v>86.4</v>
      </c>
    </row>
    <row r="1120" spans="1:7" x14ac:dyDescent="0.25">
      <c r="A1120" s="1">
        <v>43285</v>
      </c>
      <c r="B1120" t="s">
        <v>6</v>
      </c>
      <c r="C1120" t="s">
        <v>14</v>
      </c>
      <c r="D1120">
        <v>17</v>
      </c>
      <c r="E1120" s="2">
        <v>80</v>
      </c>
      <c r="F1120" s="3">
        <v>7.0000000000000007E-2</v>
      </c>
      <c r="G1120" s="2">
        <f t="shared" si="17"/>
        <v>85.600000000000009</v>
      </c>
    </row>
    <row r="1121" spans="1:7" hidden="1" x14ac:dyDescent="0.25">
      <c r="A1121" s="1">
        <v>43285</v>
      </c>
      <c r="B1121" t="s">
        <v>13</v>
      </c>
      <c r="C1121" t="s">
        <v>11</v>
      </c>
      <c r="D1121">
        <v>13</v>
      </c>
      <c r="E1121" s="2">
        <v>150</v>
      </c>
      <c r="F1121" s="3">
        <v>0.02</v>
      </c>
      <c r="G1121" s="2">
        <f t="shared" si="17"/>
        <v>153</v>
      </c>
    </row>
    <row r="1122" spans="1:7" hidden="1" x14ac:dyDescent="0.25">
      <c r="A1122" s="1">
        <v>43285</v>
      </c>
      <c r="B1122" t="s">
        <v>13</v>
      </c>
      <c r="C1122" t="s">
        <v>11</v>
      </c>
      <c r="D1122">
        <v>16</v>
      </c>
      <c r="E1122" s="2">
        <v>150</v>
      </c>
      <c r="F1122" s="3">
        <v>0.05</v>
      </c>
      <c r="G1122" s="2">
        <f t="shared" si="17"/>
        <v>157.5</v>
      </c>
    </row>
    <row r="1123" spans="1:7" hidden="1" x14ac:dyDescent="0.25">
      <c r="A1123" s="1">
        <v>43285</v>
      </c>
      <c r="B1123" t="s">
        <v>13</v>
      </c>
      <c r="C1123" t="s">
        <v>7</v>
      </c>
      <c r="D1123">
        <v>9</v>
      </c>
      <c r="E1123" s="2">
        <v>150</v>
      </c>
      <c r="F1123" s="3">
        <v>0.02</v>
      </c>
      <c r="G1123" s="2">
        <f t="shared" si="17"/>
        <v>153</v>
      </c>
    </row>
    <row r="1124" spans="1:7" hidden="1" x14ac:dyDescent="0.25">
      <c r="A1124" s="1">
        <v>43285</v>
      </c>
      <c r="B1124" t="s">
        <v>13</v>
      </c>
      <c r="C1124" t="s">
        <v>15</v>
      </c>
      <c r="D1124">
        <v>5</v>
      </c>
      <c r="E1124" s="2">
        <v>150</v>
      </c>
      <c r="F1124" s="3">
        <v>0.11</v>
      </c>
      <c r="G1124" s="2">
        <f t="shared" si="17"/>
        <v>166.50000000000003</v>
      </c>
    </row>
    <row r="1125" spans="1:7" hidden="1" x14ac:dyDescent="0.25">
      <c r="A1125" s="1">
        <v>43285</v>
      </c>
      <c r="B1125" t="s">
        <v>13</v>
      </c>
      <c r="C1125" t="s">
        <v>15</v>
      </c>
      <c r="D1125">
        <v>17</v>
      </c>
      <c r="E1125" s="2">
        <v>150</v>
      </c>
      <c r="F1125" s="3">
        <v>0.12</v>
      </c>
      <c r="G1125" s="2">
        <f t="shared" si="17"/>
        <v>168.00000000000003</v>
      </c>
    </row>
    <row r="1126" spans="1:7" hidden="1" x14ac:dyDescent="0.25">
      <c r="A1126" s="1">
        <v>43285</v>
      </c>
      <c r="B1126" t="s">
        <v>8</v>
      </c>
      <c r="C1126" t="s">
        <v>9</v>
      </c>
      <c r="D1126">
        <v>13</v>
      </c>
      <c r="E1126" s="2">
        <v>40</v>
      </c>
      <c r="F1126" s="3">
        <v>0.06</v>
      </c>
      <c r="G1126" s="2">
        <f t="shared" si="17"/>
        <v>42.400000000000006</v>
      </c>
    </row>
    <row r="1127" spans="1:7" hidden="1" x14ac:dyDescent="0.25">
      <c r="A1127" s="1">
        <v>43285</v>
      </c>
      <c r="B1127" t="s">
        <v>8</v>
      </c>
      <c r="C1127" t="s">
        <v>9</v>
      </c>
      <c r="D1127">
        <v>22</v>
      </c>
      <c r="E1127" s="2">
        <v>40</v>
      </c>
      <c r="F1127" s="3">
        <v>0.01</v>
      </c>
      <c r="G1127" s="2">
        <f t="shared" si="17"/>
        <v>40.4</v>
      </c>
    </row>
    <row r="1128" spans="1:7" hidden="1" x14ac:dyDescent="0.25">
      <c r="A1128" s="1">
        <v>43285</v>
      </c>
      <c r="B1128" t="s">
        <v>8</v>
      </c>
      <c r="C1128" t="s">
        <v>11</v>
      </c>
      <c r="D1128">
        <v>4</v>
      </c>
      <c r="E1128" s="2">
        <v>40</v>
      </c>
      <c r="F1128" s="3">
        <v>0.12</v>
      </c>
      <c r="G1128" s="2">
        <f t="shared" si="17"/>
        <v>44.800000000000004</v>
      </c>
    </row>
    <row r="1129" spans="1:7" hidden="1" x14ac:dyDescent="0.25">
      <c r="A1129" s="1">
        <v>43285</v>
      </c>
      <c r="B1129" t="s">
        <v>8</v>
      </c>
      <c r="C1129" t="s">
        <v>11</v>
      </c>
      <c r="D1129">
        <v>12</v>
      </c>
      <c r="E1129" s="2">
        <v>40</v>
      </c>
      <c r="F1129" s="3">
        <v>0.1</v>
      </c>
      <c r="G1129" s="2">
        <f t="shared" si="17"/>
        <v>44</v>
      </c>
    </row>
    <row r="1130" spans="1:7" hidden="1" x14ac:dyDescent="0.25">
      <c r="A1130" s="1">
        <v>43285</v>
      </c>
      <c r="B1130" t="s">
        <v>8</v>
      </c>
      <c r="C1130" t="s">
        <v>7</v>
      </c>
      <c r="D1130">
        <v>4</v>
      </c>
      <c r="E1130" s="2">
        <v>40</v>
      </c>
      <c r="F1130" s="3">
        <v>0.06</v>
      </c>
      <c r="G1130" s="2">
        <f t="shared" si="17"/>
        <v>42.400000000000006</v>
      </c>
    </row>
    <row r="1131" spans="1:7" hidden="1" x14ac:dyDescent="0.25">
      <c r="A1131" s="1">
        <v>43285</v>
      </c>
      <c r="B1131" t="s">
        <v>8</v>
      </c>
      <c r="C1131" t="s">
        <v>15</v>
      </c>
      <c r="D1131">
        <v>9</v>
      </c>
      <c r="E1131" s="2">
        <v>40</v>
      </c>
      <c r="F1131" s="3">
        <v>0.01</v>
      </c>
      <c r="G1131" s="2">
        <f t="shared" si="17"/>
        <v>40.4</v>
      </c>
    </row>
    <row r="1132" spans="1:7" hidden="1" x14ac:dyDescent="0.25">
      <c r="A1132" s="1">
        <v>43285</v>
      </c>
      <c r="B1132" t="s">
        <v>8</v>
      </c>
      <c r="C1132" t="s">
        <v>14</v>
      </c>
      <c r="D1132">
        <v>20</v>
      </c>
      <c r="E1132" s="2">
        <v>40</v>
      </c>
      <c r="F1132" s="3">
        <v>7.0000000000000007E-2</v>
      </c>
      <c r="G1132" s="2">
        <f t="shared" si="17"/>
        <v>42.800000000000004</v>
      </c>
    </row>
    <row r="1133" spans="1:7" hidden="1" x14ac:dyDescent="0.25">
      <c r="A1133" s="1">
        <v>43285</v>
      </c>
      <c r="B1133" t="s">
        <v>8</v>
      </c>
      <c r="C1133" t="s">
        <v>14</v>
      </c>
      <c r="D1133">
        <v>20</v>
      </c>
      <c r="E1133" s="2">
        <v>40</v>
      </c>
      <c r="F1133" s="3">
        <v>0.05</v>
      </c>
      <c r="G1133" s="2">
        <f t="shared" si="17"/>
        <v>42</v>
      </c>
    </row>
    <row r="1134" spans="1:7" hidden="1" x14ac:dyDescent="0.25">
      <c r="A1134" s="1">
        <v>43284</v>
      </c>
      <c r="B1134" t="s">
        <v>12</v>
      </c>
      <c r="C1134" t="s">
        <v>9</v>
      </c>
      <c r="D1134">
        <v>14</v>
      </c>
      <c r="E1134" s="2">
        <v>16</v>
      </c>
      <c r="F1134" s="3">
        <v>0.12</v>
      </c>
      <c r="G1134" s="2">
        <f t="shared" si="17"/>
        <v>17.920000000000002</v>
      </c>
    </row>
    <row r="1135" spans="1:7" hidden="1" x14ac:dyDescent="0.25">
      <c r="A1135" s="1">
        <v>43284</v>
      </c>
      <c r="B1135" t="s">
        <v>12</v>
      </c>
      <c r="C1135" t="s">
        <v>11</v>
      </c>
      <c r="D1135">
        <v>7</v>
      </c>
      <c r="E1135" s="2">
        <v>16</v>
      </c>
      <c r="F1135" s="3">
        <v>0.08</v>
      </c>
      <c r="G1135" s="2">
        <f t="shared" si="17"/>
        <v>17.28</v>
      </c>
    </row>
    <row r="1136" spans="1:7" hidden="1" x14ac:dyDescent="0.25">
      <c r="A1136" s="1">
        <v>43284</v>
      </c>
      <c r="B1136" t="s">
        <v>12</v>
      </c>
      <c r="C1136" t="s">
        <v>11</v>
      </c>
      <c r="D1136">
        <v>22</v>
      </c>
      <c r="E1136" s="2">
        <v>16</v>
      </c>
      <c r="F1136" s="3">
        <v>0.04</v>
      </c>
      <c r="G1136" s="2">
        <f t="shared" si="17"/>
        <v>16.64</v>
      </c>
    </row>
    <row r="1137" spans="1:7" hidden="1" x14ac:dyDescent="0.25">
      <c r="A1137" s="1">
        <v>43284</v>
      </c>
      <c r="B1137" t="s">
        <v>12</v>
      </c>
      <c r="C1137" t="s">
        <v>7</v>
      </c>
      <c r="D1137">
        <v>11</v>
      </c>
      <c r="E1137" s="2">
        <v>16</v>
      </c>
      <c r="F1137" s="3">
        <v>0.04</v>
      </c>
      <c r="G1137" s="2">
        <f t="shared" si="17"/>
        <v>16.64</v>
      </c>
    </row>
    <row r="1138" spans="1:7" hidden="1" x14ac:dyDescent="0.25">
      <c r="A1138" s="1">
        <v>43284</v>
      </c>
      <c r="B1138" t="s">
        <v>12</v>
      </c>
      <c r="C1138" t="s">
        <v>7</v>
      </c>
      <c r="D1138">
        <v>12</v>
      </c>
      <c r="E1138" s="2">
        <v>16</v>
      </c>
      <c r="F1138" s="3">
        <v>0.11</v>
      </c>
      <c r="G1138" s="2">
        <f t="shared" si="17"/>
        <v>17.760000000000002</v>
      </c>
    </row>
    <row r="1139" spans="1:7" hidden="1" x14ac:dyDescent="0.25">
      <c r="A1139" s="1">
        <v>43284</v>
      </c>
      <c r="B1139" t="s">
        <v>12</v>
      </c>
      <c r="C1139" t="s">
        <v>7</v>
      </c>
      <c r="D1139">
        <v>17</v>
      </c>
      <c r="E1139" s="2">
        <v>16</v>
      </c>
      <c r="F1139" s="3">
        <v>0.05</v>
      </c>
      <c r="G1139" s="2">
        <f t="shared" si="17"/>
        <v>16.8</v>
      </c>
    </row>
    <row r="1140" spans="1:7" hidden="1" x14ac:dyDescent="0.25">
      <c r="A1140" s="1">
        <v>43284</v>
      </c>
      <c r="B1140" t="s">
        <v>12</v>
      </c>
      <c r="C1140" t="s">
        <v>15</v>
      </c>
      <c r="D1140">
        <v>7</v>
      </c>
      <c r="E1140" s="2">
        <v>16</v>
      </c>
      <c r="F1140" s="3">
        <v>0.08</v>
      </c>
      <c r="G1140" s="2">
        <f t="shared" si="17"/>
        <v>17.28</v>
      </c>
    </row>
    <row r="1141" spans="1:7" hidden="1" x14ac:dyDescent="0.25">
      <c r="A1141" s="1">
        <v>43284</v>
      </c>
      <c r="B1141" t="s">
        <v>10</v>
      </c>
      <c r="C1141" t="s">
        <v>9</v>
      </c>
      <c r="D1141">
        <v>8</v>
      </c>
      <c r="E1141" s="2">
        <v>230</v>
      </c>
      <c r="F1141" s="3">
        <v>0.05</v>
      </c>
      <c r="G1141" s="2">
        <f t="shared" si="17"/>
        <v>241.5</v>
      </c>
    </row>
    <row r="1142" spans="1:7" hidden="1" x14ac:dyDescent="0.25">
      <c r="A1142" s="1">
        <v>43284</v>
      </c>
      <c r="B1142" t="s">
        <v>10</v>
      </c>
      <c r="C1142" t="s">
        <v>11</v>
      </c>
      <c r="D1142">
        <v>7</v>
      </c>
      <c r="E1142" s="2">
        <v>230</v>
      </c>
      <c r="F1142" s="3">
        <v>0.01</v>
      </c>
      <c r="G1142" s="2">
        <f t="shared" si="17"/>
        <v>232.3</v>
      </c>
    </row>
    <row r="1143" spans="1:7" hidden="1" x14ac:dyDescent="0.25">
      <c r="A1143" s="1">
        <v>43284</v>
      </c>
      <c r="B1143" t="s">
        <v>10</v>
      </c>
      <c r="C1143" t="s">
        <v>11</v>
      </c>
      <c r="D1143">
        <v>7</v>
      </c>
      <c r="E1143" s="2">
        <v>230</v>
      </c>
      <c r="F1143" s="3">
        <v>0.08</v>
      </c>
      <c r="G1143" s="2">
        <f t="shared" si="17"/>
        <v>248.4</v>
      </c>
    </row>
    <row r="1144" spans="1:7" hidden="1" x14ac:dyDescent="0.25">
      <c r="A1144" s="1">
        <v>43284</v>
      </c>
      <c r="B1144" t="s">
        <v>10</v>
      </c>
      <c r="C1144" t="s">
        <v>11</v>
      </c>
      <c r="D1144">
        <v>9</v>
      </c>
      <c r="E1144" s="2">
        <v>230</v>
      </c>
      <c r="F1144" s="3">
        <v>0.03</v>
      </c>
      <c r="G1144" s="2">
        <f t="shared" si="17"/>
        <v>236.9</v>
      </c>
    </row>
    <row r="1145" spans="1:7" hidden="1" x14ac:dyDescent="0.25">
      <c r="A1145" s="1">
        <v>43284</v>
      </c>
      <c r="B1145" t="s">
        <v>10</v>
      </c>
      <c r="C1145" t="s">
        <v>7</v>
      </c>
      <c r="D1145">
        <v>12</v>
      </c>
      <c r="E1145" s="2">
        <v>230</v>
      </c>
      <c r="F1145" s="3">
        <v>0.06</v>
      </c>
      <c r="G1145" s="2">
        <f t="shared" si="17"/>
        <v>243.8</v>
      </c>
    </row>
    <row r="1146" spans="1:7" hidden="1" x14ac:dyDescent="0.25">
      <c r="A1146" s="1">
        <v>43284</v>
      </c>
      <c r="B1146" t="s">
        <v>10</v>
      </c>
      <c r="C1146" t="s">
        <v>7</v>
      </c>
      <c r="D1146">
        <v>15</v>
      </c>
      <c r="E1146" s="2">
        <v>230</v>
      </c>
      <c r="F1146" s="3">
        <v>0.04</v>
      </c>
      <c r="G1146" s="2">
        <f t="shared" si="17"/>
        <v>239.20000000000002</v>
      </c>
    </row>
    <row r="1147" spans="1:7" x14ac:dyDescent="0.25">
      <c r="A1147" s="1">
        <v>43284</v>
      </c>
      <c r="B1147" t="s">
        <v>6</v>
      </c>
      <c r="C1147" t="s">
        <v>9</v>
      </c>
      <c r="D1147">
        <v>11</v>
      </c>
      <c r="E1147" s="2">
        <v>80</v>
      </c>
      <c r="F1147" s="3">
        <v>0.01</v>
      </c>
      <c r="G1147" s="2">
        <f t="shared" si="17"/>
        <v>80.8</v>
      </c>
    </row>
    <row r="1148" spans="1:7" x14ac:dyDescent="0.25">
      <c r="A1148" s="1">
        <v>43284</v>
      </c>
      <c r="B1148" t="s">
        <v>6</v>
      </c>
      <c r="C1148" t="s">
        <v>9</v>
      </c>
      <c r="D1148">
        <v>19</v>
      </c>
      <c r="E1148" s="2">
        <v>80</v>
      </c>
      <c r="F1148" s="3">
        <v>0.02</v>
      </c>
      <c r="G1148" s="2">
        <f t="shared" si="17"/>
        <v>81.599999999999994</v>
      </c>
    </row>
    <row r="1149" spans="1:7" x14ac:dyDescent="0.25">
      <c r="A1149" s="1">
        <v>43284</v>
      </c>
      <c r="B1149" t="s">
        <v>6</v>
      </c>
      <c r="C1149" t="s">
        <v>9</v>
      </c>
      <c r="D1149">
        <v>21</v>
      </c>
      <c r="E1149" s="2">
        <v>80</v>
      </c>
      <c r="F1149" s="3">
        <v>0.02</v>
      </c>
      <c r="G1149" s="2">
        <f t="shared" si="17"/>
        <v>81.599999999999994</v>
      </c>
    </row>
    <row r="1150" spans="1:7" x14ac:dyDescent="0.25">
      <c r="A1150" s="1">
        <v>43284</v>
      </c>
      <c r="B1150" t="s">
        <v>6</v>
      </c>
      <c r="C1150" t="s">
        <v>9</v>
      </c>
      <c r="D1150">
        <v>22</v>
      </c>
      <c r="E1150" s="2">
        <v>80</v>
      </c>
      <c r="F1150" s="3">
        <v>0.03</v>
      </c>
      <c r="G1150" s="2">
        <f t="shared" si="17"/>
        <v>82.4</v>
      </c>
    </row>
    <row r="1151" spans="1:7" x14ac:dyDescent="0.25">
      <c r="A1151" s="1">
        <v>43284</v>
      </c>
      <c r="B1151" t="s">
        <v>6</v>
      </c>
      <c r="C1151" t="s">
        <v>7</v>
      </c>
      <c r="D1151">
        <v>10</v>
      </c>
      <c r="E1151" s="2">
        <v>80</v>
      </c>
      <c r="F1151" s="3">
        <v>0.08</v>
      </c>
      <c r="G1151" s="2">
        <f t="shared" si="17"/>
        <v>86.4</v>
      </c>
    </row>
    <row r="1152" spans="1:7" x14ac:dyDescent="0.25">
      <c r="A1152" s="1">
        <v>43284</v>
      </c>
      <c r="B1152" t="s">
        <v>6</v>
      </c>
      <c r="C1152" t="s">
        <v>15</v>
      </c>
      <c r="D1152">
        <v>18</v>
      </c>
      <c r="E1152" s="2">
        <v>80</v>
      </c>
      <c r="F1152" s="3">
        <v>0.02</v>
      </c>
      <c r="G1152" s="2">
        <f t="shared" si="17"/>
        <v>81.599999999999994</v>
      </c>
    </row>
    <row r="1153" spans="1:7" x14ac:dyDescent="0.25">
      <c r="A1153" s="1">
        <v>43284</v>
      </c>
      <c r="B1153" t="s">
        <v>6</v>
      </c>
      <c r="C1153" t="s">
        <v>14</v>
      </c>
      <c r="D1153">
        <v>16</v>
      </c>
      <c r="E1153" s="2">
        <v>80</v>
      </c>
      <c r="F1153" s="3">
        <v>0.09</v>
      </c>
      <c r="G1153" s="2">
        <f t="shared" si="17"/>
        <v>87.2</v>
      </c>
    </row>
    <row r="1154" spans="1:7" hidden="1" x14ac:dyDescent="0.25">
      <c r="A1154" s="1">
        <v>43284</v>
      </c>
      <c r="B1154" t="s">
        <v>13</v>
      </c>
      <c r="C1154" t="s">
        <v>9</v>
      </c>
      <c r="D1154">
        <v>6</v>
      </c>
      <c r="E1154" s="2">
        <v>150</v>
      </c>
      <c r="F1154" s="3">
        <v>0.03</v>
      </c>
      <c r="G1154" s="2">
        <f t="shared" ref="G1154:G1217" si="18">E1154 * (1 + F1154)</f>
        <v>154.5</v>
      </c>
    </row>
    <row r="1155" spans="1:7" hidden="1" x14ac:dyDescent="0.25">
      <c r="A1155" s="1">
        <v>43284</v>
      </c>
      <c r="B1155" t="s">
        <v>13</v>
      </c>
      <c r="C1155" t="s">
        <v>7</v>
      </c>
      <c r="D1155">
        <v>2</v>
      </c>
      <c r="E1155" s="2">
        <v>150</v>
      </c>
      <c r="F1155" s="3">
        <v>0.02</v>
      </c>
      <c r="G1155" s="2">
        <f t="shared" si="18"/>
        <v>153</v>
      </c>
    </row>
    <row r="1156" spans="1:7" hidden="1" x14ac:dyDescent="0.25">
      <c r="A1156" s="1">
        <v>43284</v>
      </c>
      <c r="B1156" t="s">
        <v>13</v>
      </c>
      <c r="C1156" t="s">
        <v>15</v>
      </c>
      <c r="D1156">
        <v>13</v>
      </c>
      <c r="E1156" s="2">
        <v>150</v>
      </c>
      <c r="F1156" s="3">
        <v>0.05</v>
      </c>
      <c r="G1156" s="2">
        <f t="shared" si="18"/>
        <v>157.5</v>
      </c>
    </row>
    <row r="1157" spans="1:7" hidden="1" x14ac:dyDescent="0.25">
      <c r="A1157" s="1">
        <v>43284</v>
      </c>
      <c r="B1157" t="s">
        <v>8</v>
      </c>
      <c r="C1157" t="s">
        <v>9</v>
      </c>
      <c r="D1157">
        <v>4</v>
      </c>
      <c r="E1157" s="2">
        <v>40</v>
      </c>
      <c r="F1157" s="3">
        <v>0.05</v>
      </c>
      <c r="G1157" s="2">
        <f t="shared" si="18"/>
        <v>42</v>
      </c>
    </row>
    <row r="1158" spans="1:7" hidden="1" x14ac:dyDescent="0.25">
      <c r="A1158" s="1">
        <v>43284</v>
      </c>
      <c r="B1158" t="s">
        <v>8</v>
      </c>
      <c r="C1158" t="s">
        <v>9</v>
      </c>
      <c r="D1158">
        <v>9</v>
      </c>
      <c r="E1158" s="2">
        <v>40</v>
      </c>
      <c r="F1158" s="3">
        <v>0.06</v>
      </c>
      <c r="G1158" s="2">
        <f t="shared" si="18"/>
        <v>42.400000000000006</v>
      </c>
    </row>
    <row r="1159" spans="1:7" hidden="1" x14ac:dyDescent="0.25">
      <c r="A1159" s="1">
        <v>43284</v>
      </c>
      <c r="B1159" t="s">
        <v>8</v>
      </c>
      <c r="C1159" t="s">
        <v>9</v>
      </c>
      <c r="D1159">
        <v>13</v>
      </c>
      <c r="E1159" s="2">
        <v>40</v>
      </c>
      <c r="F1159" s="3">
        <v>0.09</v>
      </c>
      <c r="G1159" s="2">
        <f t="shared" si="18"/>
        <v>43.6</v>
      </c>
    </row>
    <row r="1160" spans="1:7" hidden="1" x14ac:dyDescent="0.25">
      <c r="A1160" s="1">
        <v>43284</v>
      </c>
      <c r="B1160" t="s">
        <v>8</v>
      </c>
      <c r="C1160" t="s">
        <v>9</v>
      </c>
      <c r="D1160">
        <v>15</v>
      </c>
      <c r="E1160" s="2">
        <v>40</v>
      </c>
      <c r="F1160" s="3">
        <v>0.03</v>
      </c>
      <c r="G1160" s="2">
        <f t="shared" si="18"/>
        <v>41.2</v>
      </c>
    </row>
    <row r="1161" spans="1:7" hidden="1" x14ac:dyDescent="0.25">
      <c r="A1161" s="1">
        <v>43284</v>
      </c>
      <c r="B1161" t="s">
        <v>8</v>
      </c>
      <c r="C1161" t="s">
        <v>9</v>
      </c>
      <c r="D1161">
        <v>23</v>
      </c>
      <c r="E1161" s="2">
        <v>40</v>
      </c>
      <c r="F1161" s="3">
        <v>0.06</v>
      </c>
      <c r="G1161" s="2">
        <f t="shared" si="18"/>
        <v>42.400000000000006</v>
      </c>
    </row>
    <row r="1162" spans="1:7" hidden="1" x14ac:dyDescent="0.25">
      <c r="A1162" s="1">
        <v>43284</v>
      </c>
      <c r="B1162" t="s">
        <v>8</v>
      </c>
      <c r="C1162" t="s">
        <v>11</v>
      </c>
      <c r="D1162">
        <v>7</v>
      </c>
      <c r="E1162" s="2">
        <v>40</v>
      </c>
      <c r="F1162" s="3">
        <v>0.01</v>
      </c>
      <c r="G1162" s="2">
        <f t="shared" si="18"/>
        <v>40.4</v>
      </c>
    </row>
    <row r="1163" spans="1:7" hidden="1" x14ac:dyDescent="0.25">
      <c r="A1163" s="1">
        <v>43284</v>
      </c>
      <c r="B1163" t="s">
        <v>8</v>
      </c>
      <c r="C1163" t="s">
        <v>7</v>
      </c>
      <c r="D1163">
        <v>2</v>
      </c>
      <c r="E1163" s="2">
        <v>40</v>
      </c>
      <c r="F1163" s="3">
        <v>0.03</v>
      </c>
      <c r="G1163" s="2">
        <f t="shared" si="18"/>
        <v>41.2</v>
      </c>
    </row>
    <row r="1164" spans="1:7" hidden="1" x14ac:dyDescent="0.25">
      <c r="A1164" s="1">
        <v>43284</v>
      </c>
      <c r="B1164" t="s">
        <v>8</v>
      </c>
      <c r="C1164" t="s">
        <v>15</v>
      </c>
      <c r="D1164">
        <v>7</v>
      </c>
      <c r="E1164" s="2">
        <v>40</v>
      </c>
      <c r="F1164" s="3">
        <v>0.1</v>
      </c>
      <c r="G1164" s="2">
        <f t="shared" si="18"/>
        <v>44</v>
      </c>
    </row>
    <row r="1165" spans="1:7" hidden="1" x14ac:dyDescent="0.25">
      <c r="A1165" s="1">
        <v>43284</v>
      </c>
      <c r="B1165" t="s">
        <v>8</v>
      </c>
      <c r="C1165" t="s">
        <v>15</v>
      </c>
      <c r="D1165">
        <v>9</v>
      </c>
      <c r="E1165" s="2">
        <v>40</v>
      </c>
      <c r="F1165" s="3">
        <v>0.01</v>
      </c>
      <c r="G1165" s="2">
        <f t="shared" si="18"/>
        <v>40.4</v>
      </c>
    </row>
    <row r="1166" spans="1:7" hidden="1" x14ac:dyDescent="0.25">
      <c r="A1166" s="1">
        <v>43284</v>
      </c>
      <c r="B1166" t="s">
        <v>8</v>
      </c>
      <c r="C1166" t="s">
        <v>15</v>
      </c>
      <c r="D1166">
        <v>18</v>
      </c>
      <c r="E1166" s="2">
        <v>40</v>
      </c>
      <c r="F1166" s="3">
        <v>0.06</v>
      </c>
      <c r="G1166" s="2">
        <f t="shared" si="18"/>
        <v>42.400000000000006</v>
      </c>
    </row>
    <row r="1167" spans="1:7" hidden="1" x14ac:dyDescent="0.25">
      <c r="A1167" s="1">
        <v>43284</v>
      </c>
      <c r="B1167" t="s">
        <v>8</v>
      </c>
      <c r="C1167" t="s">
        <v>14</v>
      </c>
      <c r="D1167">
        <v>11</v>
      </c>
      <c r="E1167" s="2">
        <v>40</v>
      </c>
      <c r="F1167" s="3">
        <v>0.05</v>
      </c>
      <c r="G1167" s="2">
        <f t="shared" si="18"/>
        <v>42</v>
      </c>
    </row>
    <row r="1168" spans="1:7" hidden="1" x14ac:dyDescent="0.25">
      <c r="A1168" s="1">
        <v>43284</v>
      </c>
      <c r="B1168" t="s">
        <v>8</v>
      </c>
      <c r="C1168" t="s">
        <v>14</v>
      </c>
      <c r="D1168">
        <v>16</v>
      </c>
      <c r="E1168" s="2">
        <v>40</v>
      </c>
      <c r="F1168" s="3">
        <v>0.09</v>
      </c>
      <c r="G1168" s="2">
        <f t="shared" si="18"/>
        <v>43.6</v>
      </c>
    </row>
    <row r="1169" spans="1:7" hidden="1" x14ac:dyDescent="0.25">
      <c r="A1169" s="1">
        <v>43283</v>
      </c>
      <c r="B1169" t="s">
        <v>12</v>
      </c>
      <c r="C1169" t="s">
        <v>9</v>
      </c>
      <c r="D1169">
        <v>22</v>
      </c>
      <c r="E1169" s="2">
        <v>16</v>
      </c>
      <c r="F1169" s="3">
        <v>0.03</v>
      </c>
      <c r="G1169" s="2">
        <f t="shared" si="18"/>
        <v>16.48</v>
      </c>
    </row>
    <row r="1170" spans="1:7" hidden="1" x14ac:dyDescent="0.25">
      <c r="A1170" s="1">
        <v>43283</v>
      </c>
      <c r="B1170" t="s">
        <v>12</v>
      </c>
      <c r="C1170" t="s">
        <v>7</v>
      </c>
      <c r="D1170">
        <v>6</v>
      </c>
      <c r="E1170" s="2">
        <v>16</v>
      </c>
      <c r="F1170" s="3">
        <v>7.0000000000000007E-2</v>
      </c>
      <c r="G1170" s="2">
        <f t="shared" si="18"/>
        <v>17.12</v>
      </c>
    </row>
    <row r="1171" spans="1:7" hidden="1" x14ac:dyDescent="0.25">
      <c r="A1171" s="1">
        <v>43283</v>
      </c>
      <c r="B1171" t="s">
        <v>12</v>
      </c>
      <c r="C1171" t="s">
        <v>7</v>
      </c>
      <c r="D1171">
        <v>12</v>
      </c>
      <c r="E1171" s="2">
        <v>16</v>
      </c>
      <c r="F1171" s="3">
        <v>0.03</v>
      </c>
      <c r="G1171" s="2">
        <f t="shared" si="18"/>
        <v>16.48</v>
      </c>
    </row>
    <row r="1172" spans="1:7" hidden="1" x14ac:dyDescent="0.25">
      <c r="A1172" s="1">
        <v>43283</v>
      </c>
      <c r="B1172" t="s">
        <v>12</v>
      </c>
      <c r="C1172" t="s">
        <v>7</v>
      </c>
      <c r="D1172">
        <v>23</v>
      </c>
      <c r="E1172" s="2">
        <v>16</v>
      </c>
      <c r="F1172" s="3">
        <v>0.11</v>
      </c>
      <c r="G1172" s="2">
        <f t="shared" si="18"/>
        <v>17.760000000000002</v>
      </c>
    </row>
    <row r="1173" spans="1:7" hidden="1" x14ac:dyDescent="0.25">
      <c r="A1173" s="1">
        <v>43283</v>
      </c>
      <c r="B1173" t="s">
        <v>12</v>
      </c>
      <c r="C1173" t="s">
        <v>15</v>
      </c>
      <c r="D1173">
        <v>20</v>
      </c>
      <c r="E1173" s="2">
        <v>16</v>
      </c>
      <c r="F1173" s="3">
        <v>0.01</v>
      </c>
      <c r="G1173" s="2">
        <f t="shared" si="18"/>
        <v>16.16</v>
      </c>
    </row>
    <row r="1174" spans="1:7" hidden="1" x14ac:dyDescent="0.25">
      <c r="A1174" s="1">
        <v>43283</v>
      </c>
      <c r="B1174" t="s">
        <v>12</v>
      </c>
      <c r="C1174" t="s">
        <v>14</v>
      </c>
      <c r="D1174">
        <v>15</v>
      </c>
      <c r="E1174" s="2">
        <v>16</v>
      </c>
      <c r="F1174" s="3">
        <v>0.01</v>
      </c>
      <c r="G1174" s="2">
        <f t="shared" si="18"/>
        <v>16.16</v>
      </c>
    </row>
    <row r="1175" spans="1:7" hidden="1" x14ac:dyDescent="0.25">
      <c r="A1175" s="1">
        <v>43283</v>
      </c>
      <c r="B1175" t="s">
        <v>10</v>
      </c>
      <c r="C1175" t="s">
        <v>11</v>
      </c>
      <c r="D1175">
        <v>15</v>
      </c>
      <c r="E1175" s="2">
        <v>230</v>
      </c>
      <c r="F1175" s="3">
        <v>0.09</v>
      </c>
      <c r="G1175" s="2">
        <f t="shared" si="18"/>
        <v>250.70000000000002</v>
      </c>
    </row>
    <row r="1176" spans="1:7" hidden="1" x14ac:dyDescent="0.25">
      <c r="A1176" s="1">
        <v>43283</v>
      </c>
      <c r="B1176" t="s">
        <v>10</v>
      </c>
      <c r="C1176" t="s">
        <v>11</v>
      </c>
      <c r="D1176">
        <v>19</v>
      </c>
      <c r="E1176" s="2">
        <v>230</v>
      </c>
      <c r="F1176" s="3">
        <v>0.11</v>
      </c>
      <c r="G1176" s="2">
        <f t="shared" si="18"/>
        <v>255.3</v>
      </c>
    </row>
    <row r="1177" spans="1:7" hidden="1" x14ac:dyDescent="0.25">
      <c r="A1177" s="1">
        <v>43283</v>
      </c>
      <c r="B1177" t="s">
        <v>10</v>
      </c>
      <c r="C1177" t="s">
        <v>7</v>
      </c>
      <c r="D1177">
        <v>15</v>
      </c>
      <c r="E1177" s="2">
        <v>230</v>
      </c>
      <c r="F1177" s="3">
        <v>0.11</v>
      </c>
      <c r="G1177" s="2">
        <f t="shared" si="18"/>
        <v>255.3</v>
      </c>
    </row>
    <row r="1178" spans="1:7" hidden="1" x14ac:dyDescent="0.25">
      <c r="A1178" s="1">
        <v>43283</v>
      </c>
      <c r="B1178" t="s">
        <v>10</v>
      </c>
      <c r="C1178" t="s">
        <v>15</v>
      </c>
      <c r="D1178">
        <v>7</v>
      </c>
      <c r="E1178" s="2">
        <v>230</v>
      </c>
      <c r="F1178" s="3">
        <v>0.02</v>
      </c>
      <c r="G1178" s="2">
        <f t="shared" si="18"/>
        <v>234.6</v>
      </c>
    </row>
    <row r="1179" spans="1:7" hidden="1" x14ac:dyDescent="0.25">
      <c r="A1179" s="1">
        <v>43283</v>
      </c>
      <c r="B1179" t="s">
        <v>10</v>
      </c>
      <c r="C1179" t="s">
        <v>14</v>
      </c>
      <c r="D1179">
        <v>21</v>
      </c>
      <c r="E1179" s="2">
        <v>230</v>
      </c>
      <c r="F1179" s="3">
        <v>0.05</v>
      </c>
      <c r="G1179" s="2">
        <f t="shared" si="18"/>
        <v>241.5</v>
      </c>
    </row>
    <row r="1180" spans="1:7" x14ac:dyDescent="0.25">
      <c r="A1180" s="1">
        <v>43283</v>
      </c>
      <c r="B1180" t="s">
        <v>6</v>
      </c>
      <c r="C1180" t="s">
        <v>9</v>
      </c>
      <c r="D1180">
        <v>7</v>
      </c>
      <c r="E1180" s="2">
        <v>80</v>
      </c>
      <c r="F1180" s="3">
        <v>7.0000000000000007E-2</v>
      </c>
      <c r="G1180" s="2">
        <f t="shared" si="18"/>
        <v>85.600000000000009</v>
      </c>
    </row>
    <row r="1181" spans="1:7" x14ac:dyDescent="0.25">
      <c r="A1181" s="1">
        <v>43283</v>
      </c>
      <c r="B1181" t="s">
        <v>6</v>
      </c>
      <c r="C1181" t="s">
        <v>11</v>
      </c>
      <c r="D1181">
        <v>21</v>
      </c>
      <c r="E1181" s="2">
        <v>80</v>
      </c>
      <c r="F1181" s="3">
        <v>0.04</v>
      </c>
      <c r="G1181" s="2">
        <f t="shared" si="18"/>
        <v>83.2</v>
      </c>
    </row>
    <row r="1182" spans="1:7" x14ac:dyDescent="0.25">
      <c r="A1182" s="1">
        <v>43283</v>
      </c>
      <c r="B1182" t="s">
        <v>6</v>
      </c>
      <c r="C1182" t="s">
        <v>7</v>
      </c>
      <c r="D1182">
        <v>6</v>
      </c>
      <c r="E1182" s="2">
        <v>80</v>
      </c>
      <c r="F1182" s="3">
        <v>0.09</v>
      </c>
      <c r="G1182" s="2">
        <f t="shared" si="18"/>
        <v>87.2</v>
      </c>
    </row>
    <row r="1183" spans="1:7" x14ac:dyDescent="0.25">
      <c r="A1183" s="1">
        <v>43283</v>
      </c>
      <c r="B1183" t="s">
        <v>6</v>
      </c>
      <c r="C1183" t="s">
        <v>7</v>
      </c>
      <c r="D1183">
        <v>16</v>
      </c>
      <c r="E1183" s="2">
        <v>80</v>
      </c>
      <c r="F1183" s="3">
        <v>0.04</v>
      </c>
      <c r="G1183" s="2">
        <f t="shared" si="18"/>
        <v>83.2</v>
      </c>
    </row>
    <row r="1184" spans="1:7" x14ac:dyDescent="0.25">
      <c r="A1184" s="1">
        <v>43283</v>
      </c>
      <c r="B1184" t="s">
        <v>6</v>
      </c>
      <c r="C1184" t="s">
        <v>7</v>
      </c>
      <c r="D1184">
        <v>16</v>
      </c>
      <c r="E1184" s="2">
        <v>80</v>
      </c>
      <c r="F1184" s="3">
        <v>0.02</v>
      </c>
      <c r="G1184" s="2">
        <f t="shared" si="18"/>
        <v>81.599999999999994</v>
      </c>
    </row>
    <row r="1185" spans="1:7" x14ac:dyDescent="0.25">
      <c r="A1185" s="1">
        <v>43283</v>
      </c>
      <c r="B1185" t="s">
        <v>6</v>
      </c>
      <c r="C1185" t="s">
        <v>15</v>
      </c>
      <c r="D1185">
        <v>20</v>
      </c>
      <c r="E1185" s="2">
        <v>80</v>
      </c>
      <c r="F1185" s="3">
        <v>0.01</v>
      </c>
      <c r="G1185" s="2">
        <f t="shared" si="18"/>
        <v>80.8</v>
      </c>
    </row>
    <row r="1186" spans="1:7" x14ac:dyDescent="0.25">
      <c r="A1186" s="1">
        <v>43283</v>
      </c>
      <c r="B1186" t="s">
        <v>6</v>
      </c>
      <c r="C1186" t="s">
        <v>14</v>
      </c>
      <c r="D1186">
        <v>9</v>
      </c>
      <c r="E1186" s="2">
        <v>80</v>
      </c>
      <c r="F1186" s="3">
        <v>0.06</v>
      </c>
      <c r="G1186" s="2">
        <f t="shared" si="18"/>
        <v>84.800000000000011</v>
      </c>
    </row>
    <row r="1187" spans="1:7" x14ac:dyDescent="0.25">
      <c r="A1187" s="1">
        <v>43283</v>
      </c>
      <c r="B1187" t="s">
        <v>6</v>
      </c>
      <c r="C1187" t="s">
        <v>14</v>
      </c>
      <c r="D1187">
        <v>9</v>
      </c>
      <c r="E1187" s="2">
        <v>80</v>
      </c>
      <c r="F1187" s="3">
        <v>0.02</v>
      </c>
      <c r="G1187" s="2">
        <f t="shared" si="18"/>
        <v>81.599999999999994</v>
      </c>
    </row>
    <row r="1188" spans="1:7" hidden="1" x14ac:dyDescent="0.25">
      <c r="A1188" s="1">
        <v>43283</v>
      </c>
      <c r="B1188" t="s">
        <v>13</v>
      </c>
      <c r="C1188" t="s">
        <v>11</v>
      </c>
      <c r="D1188">
        <v>23</v>
      </c>
      <c r="E1188" s="2">
        <v>150</v>
      </c>
      <c r="F1188" s="3">
        <v>0.11</v>
      </c>
      <c r="G1188" s="2">
        <f t="shared" si="18"/>
        <v>166.50000000000003</v>
      </c>
    </row>
    <row r="1189" spans="1:7" hidden="1" x14ac:dyDescent="0.25">
      <c r="A1189" s="1">
        <v>43283</v>
      </c>
      <c r="B1189" t="s">
        <v>8</v>
      </c>
      <c r="C1189" t="s">
        <v>9</v>
      </c>
      <c r="D1189">
        <v>4</v>
      </c>
      <c r="E1189" s="2">
        <v>40</v>
      </c>
      <c r="F1189" s="3">
        <v>0.05</v>
      </c>
      <c r="G1189" s="2">
        <f t="shared" si="18"/>
        <v>42</v>
      </c>
    </row>
    <row r="1190" spans="1:7" hidden="1" x14ac:dyDescent="0.25">
      <c r="A1190" s="1">
        <v>43283</v>
      </c>
      <c r="B1190" t="s">
        <v>8</v>
      </c>
      <c r="C1190" t="s">
        <v>9</v>
      </c>
      <c r="D1190">
        <v>23</v>
      </c>
      <c r="E1190" s="2">
        <v>40</v>
      </c>
      <c r="F1190" s="3">
        <v>0.06</v>
      </c>
      <c r="G1190" s="2">
        <f t="shared" si="18"/>
        <v>42.400000000000006</v>
      </c>
    </row>
    <row r="1191" spans="1:7" hidden="1" x14ac:dyDescent="0.25">
      <c r="A1191" s="1">
        <v>43283</v>
      </c>
      <c r="B1191" t="s">
        <v>8</v>
      </c>
      <c r="C1191" t="s">
        <v>11</v>
      </c>
      <c r="D1191">
        <v>4</v>
      </c>
      <c r="E1191" s="2">
        <v>40</v>
      </c>
      <c r="F1191" s="3">
        <v>0.06</v>
      </c>
      <c r="G1191" s="2">
        <f t="shared" si="18"/>
        <v>42.400000000000006</v>
      </c>
    </row>
    <row r="1192" spans="1:7" hidden="1" x14ac:dyDescent="0.25">
      <c r="A1192" s="1">
        <v>43283</v>
      </c>
      <c r="B1192" t="s">
        <v>8</v>
      </c>
      <c r="C1192" t="s">
        <v>11</v>
      </c>
      <c r="D1192">
        <v>8</v>
      </c>
      <c r="E1192" s="2">
        <v>40</v>
      </c>
      <c r="F1192" s="3">
        <v>0.09</v>
      </c>
      <c r="G1192" s="2">
        <f t="shared" si="18"/>
        <v>43.6</v>
      </c>
    </row>
    <row r="1193" spans="1:7" hidden="1" x14ac:dyDescent="0.25">
      <c r="A1193" s="1">
        <v>43283</v>
      </c>
      <c r="B1193" t="s">
        <v>8</v>
      </c>
      <c r="C1193" t="s">
        <v>7</v>
      </c>
      <c r="D1193">
        <v>2</v>
      </c>
      <c r="E1193" s="2">
        <v>40</v>
      </c>
      <c r="F1193" s="3">
        <v>0.03</v>
      </c>
      <c r="G1193" s="2">
        <f t="shared" si="18"/>
        <v>41.2</v>
      </c>
    </row>
    <row r="1194" spans="1:7" hidden="1" x14ac:dyDescent="0.25">
      <c r="A1194" s="1">
        <v>43283</v>
      </c>
      <c r="B1194" t="s">
        <v>8</v>
      </c>
      <c r="C1194" t="s">
        <v>7</v>
      </c>
      <c r="D1194">
        <v>11</v>
      </c>
      <c r="E1194" s="2">
        <v>40</v>
      </c>
      <c r="F1194" s="3">
        <v>0.05</v>
      </c>
      <c r="G1194" s="2">
        <f t="shared" si="18"/>
        <v>42</v>
      </c>
    </row>
    <row r="1195" spans="1:7" hidden="1" x14ac:dyDescent="0.25">
      <c r="A1195" s="1">
        <v>43283</v>
      </c>
      <c r="B1195" t="s">
        <v>8</v>
      </c>
      <c r="C1195" t="s">
        <v>15</v>
      </c>
      <c r="D1195">
        <v>7</v>
      </c>
      <c r="E1195" s="2">
        <v>40</v>
      </c>
      <c r="F1195" s="3">
        <v>0.1</v>
      </c>
      <c r="G1195" s="2">
        <f t="shared" si="18"/>
        <v>44</v>
      </c>
    </row>
    <row r="1196" spans="1:7" hidden="1" x14ac:dyDescent="0.25">
      <c r="A1196" s="1">
        <v>43283</v>
      </c>
      <c r="B1196" t="s">
        <v>8</v>
      </c>
      <c r="C1196" t="s">
        <v>15</v>
      </c>
      <c r="D1196">
        <v>20</v>
      </c>
      <c r="E1196" s="2">
        <v>40</v>
      </c>
      <c r="F1196" s="3">
        <v>0.04</v>
      </c>
      <c r="G1196" s="2">
        <f t="shared" si="18"/>
        <v>41.6</v>
      </c>
    </row>
    <row r="1197" spans="1:7" hidden="1" x14ac:dyDescent="0.25">
      <c r="A1197" s="1">
        <v>43283</v>
      </c>
      <c r="B1197" t="s">
        <v>8</v>
      </c>
      <c r="C1197" t="s">
        <v>15</v>
      </c>
      <c r="D1197">
        <v>23</v>
      </c>
      <c r="E1197" s="2">
        <v>40</v>
      </c>
      <c r="F1197" s="3">
        <v>0.03</v>
      </c>
      <c r="G1197" s="2">
        <f t="shared" si="18"/>
        <v>41.2</v>
      </c>
    </row>
    <row r="1198" spans="1:7" hidden="1" x14ac:dyDescent="0.25">
      <c r="A1198" s="1">
        <v>43283</v>
      </c>
      <c r="B1198" t="s">
        <v>8</v>
      </c>
      <c r="C1198" t="s">
        <v>14</v>
      </c>
      <c r="D1198">
        <v>16</v>
      </c>
      <c r="E1198" s="2">
        <v>40</v>
      </c>
      <c r="F1198" s="3">
        <v>0.09</v>
      </c>
      <c r="G1198" s="2">
        <f t="shared" si="18"/>
        <v>43.6</v>
      </c>
    </row>
    <row r="1199" spans="1:7" hidden="1" x14ac:dyDescent="0.25">
      <c r="A1199" s="1">
        <v>43283</v>
      </c>
      <c r="B1199" t="s">
        <v>8</v>
      </c>
      <c r="C1199" t="s">
        <v>14</v>
      </c>
      <c r="D1199">
        <v>20</v>
      </c>
      <c r="E1199" s="2">
        <v>40</v>
      </c>
      <c r="F1199" s="3">
        <v>0.05</v>
      </c>
      <c r="G1199" s="2">
        <f t="shared" si="18"/>
        <v>42</v>
      </c>
    </row>
    <row r="1200" spans="1:7" hidden="1" x14ac:dyDescent="0.25">
      <c r="A1200" s="1">
        <v>43282</v>
      </c>
      <c r="B1200" t="s">
        <v>12</v>
      </c>
      <c r="C1200" t="s">
        <v>9</v>
      </c>
      <c r="D1200">
        <v>10</v>
      </c>
      <c r="E1200" s="2">
        <v>16</v>
      </c>
      <c r="F1200" s="3">
        <v>0.01</v>
      </c>
      <c r="G1200" s="2">
        <f t="shared" si="18"/>
        <v>16.16</v>
      </c>
    </row>
    <row r="1201" spans="1:7" hidden="1" x14ac:dyDescent="0.25">
      <c r="A1201" s="1">
        <v>43282</v>
      </c>
      <c r="B1201" t="s">
        <v>12</v>
      </c>
      <c r="C1201" t="s">
        <v>9</v>
      </c>
      <c r="D1201">
        <v>10</v>
      </c>
      <c r="E1201" s="2">
        <v>16</v>
      </c>
      <c r="F1201" s="3">
        <v>0.04</v>
      </c>
      <c r="G1201" s="2">
        <f t="shared" si="18"/>
        <v>16.64</v>
      </c>
    </row>
    <row r="1202" spans="1:7" hidden="1" x14ac:dyDescent="0.25">
      <c r="A1202" s="1">
        <v>43282</v>
      </c>
      <c r="B1202" t="s">
        <v>12</v>
      </c>
      <c r="C1202" t="s">
        <v>9</v>
      </c>
      <c r="D1202">
        <v>14</v>
      </c>
      <c r="E1202" s="2">
        <v>16</v>
      </c>
      <c r="F1202" s="3">
        <v>0.12</v>
      </c>
      <c r="G1202" s="2">
        <f t="shared" si="18"/>
        <v>17.920000000000002</v>
      </c>
    </row>
    <row r="1203" spans="1:7" hidden="1" x14ac:dyDescent="0.25">
      <c r="A1203" s="1">
        <v>43282</v>
      </c>
      <c r="B1203" t="s">
        <v>12</v>
      </c>
      <c r="C1203" t="s">
        <v>7</v>
      </c>
      <c r="D1203">
        <v>6</v>
      </c>
      <c r="E1203" s="2">
        <v>16</v>
      </c>
      <c r="F1203" s="3">
        <v>0.01</v>
      </c>
      <c r="G1203" s="2">
        <f t="shared" si="18"/>
        <v>16.16</v>
      </c>
    </row>
    <row r="1204" spans="1:7" hidden="1" x14ac:dyDescent="0.25">
      <c r="A1204" s="1">
        <v>43282</v>
      </c>
      <c r="B1204" t="s">
        <v>12</v>
      </c>
      <c r="C1204" t="s">
        <v>7</v>
      </c>
      <c r="D1204">
        <v>14</v>
      </c>
      <c r="E1204" s="2">
        <v>16</v>
      </c>
      <c r="F1204" s="3">
        <v>0.01</v>
      </c>
      <c r="G1204" s="2">
        <f t="shared" si="18"/>
        <v>16.16</v>
      </c>
    </row>
    <row r="1205" spans="1:7" hidden="1" x14ac:dyDescent="0.25">
      <c r="A1205" s="1">
        <v>43282</v>
      </c>
      <c r="B1205" t="s">
        <v>12</v>
      </c>
      <c r="C1205" t="s">
        <v>15</v>
      </c>
      <c r="D1205">
        <v>21</v>
      </c>
      <c r="E1205" s="2">
        <v>16</v>
      </c>
      <c r="F1205" s="3">
        <v>0.09</v>
      </c>
      <c r="G1205" s="2">
        <f t="shared" si="18"/>
        <v>17.440000000000001</v>
      </c>
    </row>
    <row r="1206" spans="1:7" hidden="1" x14ac:dyDescent="0.25">
      <c r="A1206" s="1">
        <v>43282</v>
      </c>
      <c r="B1206" t="s">
        <v>12</v>
      </c>
      <c r="C1206" t="s">
        <v>14</v>
      </c>
      <c r="D1206">
        <v>15</v>
      </c>
      <c r="E1206" s="2">
        <v>16</v>
      </c>
      <c r="F1206" s="3">
        <v>0.01</v>
      </c>
      <c r="G1206" s="2">
        <f t="shared" si="18"/>
        <v>16.16</v>
      </c>
    </row>
    <row r="1207" spans="1:7" hidden="1" x14ac:dyDescent="0.25">
      <c r="A1207" s="1">
        <v>43282</v>
      </c>
      <c r="B1207" t="s">
        <v>12</v>
      </c>
      <c r="C1207" t="s">
        <v>14</v>
      </c>
      <c r="D1207">
        <v>17</v>
      </c>
      <c r="E1207" s="2">
        <v>16</v>
      </c>
      <c r="F1207" s="3">
        <v>0.08</v>
      </c>
      <c r="G1207" s="2">
        <f t="shared" si="18"/>
        <v>17.28</v>
      </c>
    </row>
    <row r="1208" spans="1:7" hidden="1" x14ac:dyDescent="0.25">
      <c r="A1208" s="1">
        <v>43282</v>
      </c>
      <c r="B1208" t="s">
        <v>10</v>
      </c>
      <c r="C1208" t="s">
        <v>9</v>
      </c>
      <c r="D1208">
        <v>19</v>
      </c>
      <c r="E1208" s="2">
        <v>230</v>
      </c>
      <c r="F1208" s="3">
        <v>0.06</v>
      </c>
      <c r="G1208" s="2">
        <f t="shared" si="18"/>
        <v>243.8</v>
      </c>
    </row>
    <row r="1209" spans="1:7" hidden="1" x14ac:dyDescent="0.25">
      <c r="A1209" s="1">
        <v>43282</v>
      </c>
      <c r="B1209" t="s">
        <v>10</v>
      </c>
      <c r="C1209" t="s">
        <v>11</v>
      </c>
      <c r="D1209">
        <v>7</v>
      </c>
      <c r="E1209" s="2">
        <v>230</v>
      </c>
      <c r="F1209" s="3">
        <v>0.08</v>
      </c>
      <c r="G1209" s="2">
        <f t="shared" si="18"/>
        <v>248.4</v>
      </c>
    </row>
    <row r="1210" spans="1:7" hidden="1" x14ac:dyDescent="0.25">
      <c r="A1210" s="1">
        <v>43282</v>
      </c>
      <c r="B1210" t="s">
        <v>10</v>
      </c>
      <c r="C1210" t="s">
        <v>11</v>
      </c>
      <c r="D1210">
        <v>7</v>
      </c>
      <c r="E1210" s="2">
        <v>230</v>
      </c>
      <c r="F1210" s="3">
        <v>0.01</v>
      </c>
      <c r="G1210" s="2">
        <f t="shared" si="18"/>
        <v>232.3</v>
      </c>
    </row>
    <row r="1211" spans="1:7" hidden="1" x14ac:dyDescent="0.25">
      <c r="A1211" s="1">
        <v>43282</v>
      </c>
      <c r="B1211" t="s">
        <v>10</v>
      </c>
      <c r="C1211" t="s">
        <v>11</v>
      </c>
      <c r="D1211">
        <v>22</v>
      </c>
      <c r="E1211" s="2">
        <v>230</v>
      </c>
      <c r="F1211" s="3">
        <v>0.11</v>
      </c>
      <c r="G1211" s="2">
        <f t="shared" si="18"/>
        <v>255.3</v>
      </c>
    </row>
    <row r="1212" spans="1:7" hidden="1" x14ac:dyDescent="0.25">
      <c r="A1212" s="1">
        <v>43282</v>
      </c>
      <c r="B1212" t="s">
        <v>10</v>
      </c>
      <c r="C1212" t="s">
        <v>7</v>
      </c>
      <c r="D1212">
        <v>12</v>
      </c>
      <c r="E1212" s="2">
        <v>230</v>
      </c>
      <c r="F1212" s="3">
        <v>0.03</v>
      </c>
      <c r="G1212" s="2">
        <f t="shared" si="18"/>
        <v>236.9</v>
      </c>
    </row>
    <row r="1213" spans="1:7" hidden="1" x14ac:dyDescent="0.25">
      <c r="A1213" s="1">
        <v>43282</v>
      </c>
      <c r="B1213" t="s">
        <v>10</v>
      </c>
      <c r="C1213" t="s">
        <v>15</v>
      </c>
      <c r="D1213">
        <v>8</v>
      </c>
      <c r="E1213" s="2">
        <v>230</v>
      </c>
      <c r="F1213" s="3">
        <v>0.03</v>
      </c>
      <c r="G1213" s="2">
        <f t="shared" si="18"/>
        <v>236.9</v>
      </c>
    </row>
    <row r="1214" spans="1:7" hidden="1" x14ac:dyDescent="0.25">
      <c r="A1214" s="1">
        <v>43282</v>
      </c>
      <c r="B1214" t="s">
        <v>10</v>
      </c>
      <c r="C1214" t="s">
        <v>14</v>
      </c>
      <c r="D1214">
        <v>17</v>
      </c>
      <c r="E1214" s="2">
        <v>230</v>
      </c>
      <c r="F1214" s="3">
        <v>0.11</v>
      </c>
      <c r="G1214" s="2">
        <f t="shared" si="18"/>
        <v>255.3</v>
      </c>
    </row>
    <row r="1215" spans="1:7" x14ac:dyDescent="0.25">
      <c r="A1215" s="1">
        <v>43282</v>
      </c>
      <c r="B1215" t="s">
        <v>6</v>
      </c>
      <c r="C1215" t="s">
        <v>9</v>
      </c>
      <c r="D1215">
        <v>19</v>
      </c>
      <c r="E1215" s="2">
        <v>80</v>
      </c>
      <c r="F1215" s="3">
        <v>0.02</v>
      </c>
      <c r="G1215" s="2">
        <f t="shared" si="18"/>
        <v>81.599999999999994</v>
      </c>
    </row>
    <row r="1216" spans="1:7" x14ac:dyDescent="0.25">
      <c r="A1216" s="1">
        <v>43282</v>
      </c>
      <c r="B1216" t="s">
        <v>6</v>
      </c>
      <c r="C1216" t="s">
        <v>11</v>
      </c>
      <c r="D1216">
        <v>14</v>
      </c>
      <c r="E1216" s="2">
        <v>80</v>
      </c>
      <c r="F1216" s="3">
        <v>0.11</v>
      </c>
      <c r="G1216" s="2">
        <f t="shared" si="18"/>
        <v>88.800000000000011</v>
      </c>
    </row>
    <row r="1217" spans="1:7" x14ac:dyDescent="0.25">
      <c r="A1217" s="1">
        <v>43282</v>
      </c>
      <c r="B1217" t="s">
        <v>6</v>
      </c>
      <c r="C1217" t="s">
        <v>7</v>
      </c>
      <c r="D1217">
        <v>10</v>
      </c>
      <c r="E1217" s="2">
        <v>80</v>
      </c>
      <c r="F1217" s="3">
        <v>0.08</v>
      </c>
      <c r="G1217" s="2">
        <f t="shared" si="18"/>
        <v>86.4</v>
      </c>
    </row>
    <row r="1218" spans="1:7" x14ac:dyDescent="0.25">
      <c r="A1218" s="1">
        <v>43282</v>
      </c>
      <c r="B1218" t="s">
        <v>6</v>
      </c>
      <c r="C1218" t="s">
        <v>15</v>
      </c>
      <c r="D1218">
        <v>6</v>
      </c>
      <c r="E1218" s="2">
        <v>80</v>
      </c>
      <c r="F1218" s="3">
        <v>0.01</v>
      </c>
      <c r="G1218" s="2">
        <f t="shared" ref="G1218:G1238" si="19">E1218 * (1 + F1218)</f>
        <v>80.8</v>
      </c>
    </row>
    <row r="1219" spans="1:7" x14ac:dyDescent="0.25">
      <c r="A1219" s="1">
        <v>43282</v>
      </c>
      <c r="B1219" t="s">
        <v>6</v>
      </c>
      <c r="C1219" t="s">
        <v>14</v>
      </c>
      <c r="D1219">
        <v>22</v>
      </c>
      <c r="E1219" s="2">
        <v>80</v>
      </c>
      <c r="F1219" s="3">
        <v>0.11</v>
      </c>
      <c r="G1219" s="2">
        <f t="shared" si="19"/>
        <v>88.800000000000011</v>
      </c>
    </row>
    <row r="1220" spans="1:7" hidden="1" x14ac:dyDescent="0.25">
      <c r="A1220" s="1">
        <v>43282</v>
      </c>
      <c r="B1220" t="s">
        <v>13</v>
      </c>
      <c r="C1220" t="s">
        <v>9</v>
      </c>
      <c r="D1220">
        <v>7</v>
      </c>
      <c r="E1220" s="2">
        <v>150</v>
      </c>
      <c r="F1220" s="3">
        <v>0.05</v>
      </c>
      <c r="G1220" s="2">
        <f t="shared" si="19"/>
        <v>157.5</v>
      </c>
    </row>
    <row r="1221" spans="1:7" hidden="1" x14ac:dyDescent="0.25">
      <c r="A1221" s="1">
        <v>43282</v>
      </c>
      <c r="B1221" t="s">
        <v>13</v>
      </c>
      <c r="C1221" t="s">
        <v>9</v>
      </c>
      <c r="D1221">
        <v>9</v>
      </c>
      <c r="E1221" s="2">
        <v>150</v>
      </c>
      <c r="F1221" s="3">
        <v>0.02</v>
      </c>
      <c r="G1221" s="2">
        <f t="shared" si="19"/>
        <v>153</v>
      </c>
    </row>
    <row r="1222" spans="1:7" hidden="1" x14ac:dyDescent="0.25">
      <c r="A1222" s="1">
        <v>43282</v>
      </c>
      <c r="B1222" t="s">
        <v>13</v>
      </c>
      <c r="C1222" t="s">
        <v>9</v>
      </c>
      <c r="D1222">
        <v>20</v>
      </c>
      <c r="E1222" s="2">
        <v>150</v>
      </c>
      <c r="F1222" s="3">
        <v>0.1</v>
      </c>
      <c r="G1222" s="2">
        <f t="shared" si="19"/>
        <v>165</v>
      </c>
    </row>
    <row r="1223" spans="1:7" hidden="1" x14ac:dyDescent="0.25">
      <c r="A1223" s="1">
        <v>43282</v>
      </c>
      <c r="B1223" t="s">
        <v>13</v>
      </c>
      <c r="C1223" t="s">
        <v>11</v>
      </c>
      <c r="D1223">
        <v>13</v>
      </c>
      <c r="E1223" s="2">
        <v>150</v>
      </c>
      <c r="F1223" s="3">
        <v>0.02</v>
      </c>
      <c r="G1223" s="2">
        <f t="shared" si="19"/>
        <v>153</v>
      </c>
    </row>
    <row r="1224" spans="1:7" hidden="1" x14ac:dyDescent="0.25">
      <c r="A1224" s="1">
        <v>43282</v>
      </c>
      <c r="B1224" t="s">
        <v>13</v>
      </c>
      <c r="C1224" t="s">
        <v>7</v>
      </c>
      <c r="D1224">
        <v>18</v>
      </c>
      <c r="E1224" s="2">
        <v>150</v>
      </c>
      <c r="F1224" s="3">
        <v>0.06</v>
      </c>
      <c r="G1224" s="2">
        <f t="shared" si="19"/>
        <v>159</v>
      </c>
    </row>
    <row r="1225" spans="1:7" hidden="1" x14ac:dyDescent="0.25">
      <c r="A1225" s="1">
        <v>43282</v>
      </c>
      <c r="B1225" t="s">
        <v>13</v>
      </c>
      <c r="C1225" t="s">
        <v>15</v>
      </c>
      <c r="D1225">
        <v>4</v>
      </c>
      <c r="E1225" s="2">
        <v>150</v>
      </c>
      <c r="F1225" s="3">
        <v>0.1</v>
      </c>
      <c r="G1225" s="2">
        <f t="shared" si="19"/>
        <v>165</v>
      </c>
    </row>
    <row r="1226" spans="1:7" hidden="1" x14ac:dyDescent="0.25">
      <c r="A1226" s="1">
        <v>43282</v>
      </c>
      <c r="B1226" t="s">
        <v>13</v>
      </c>
      <c r="C1226" t="s">
        <v>15</v>
      </c>
      <c r="D1226">
        <v>20</v>
      </c>
      <c r="E1226" s="2">
        <v>150</v>
      </c>
      <c r="F1226" s="3">
        <v>0.04</v>
      </c>
      <c r="G1226" s="2">
        <f t="shared" si="19"/>
        <v>156</v>
      </c>
    </row>
    <row r="1227" spans="1:7" hidden="1" x14ac:dyDescent="0.25">
      <c r="A1227" s="1">
        <v>43282</v>
      </c>
      <c r="B1227" t="s">
        <v>13</v>
      </c>
      <c r="C1227" t="s">
        <v>14</v>
      </c>
      <c r="D1227">
        <v>13</v>
      </c>
      <c r="E1227" s="2">
        <v>150</v>
      </c>
      <c r="F1227" s="3">
        <v>0.11</v>
      </c>
      <c r="G1227" s="2">
        <f t="shared" si="19"/>
        <v>166.50000000000003</v>
      </c>
    </row>
    <row r="1228" spans="1:7" hidden="1" x14ac:dyDescent="0.25">
      <c r="A1228" s="1">
        <v>43282</v>
      </c>
      <c r="B1228" t="s">
        <v>8</v>
      </c>
      <c r="C1228" t="s">
        <v>9</v>
      </c>
      <c r="D1228">
        <v>7</v>
      </c>
      <c r="E1228" s="2">
        <v>40</v>
      </c>
      <c r="F1228" s="3">
        <v>7.0000000000000007E-2</v>
      </c>
      <c r="G1228" s="2">
        <f t="shared" si="19"/>
        <v>42.800000000000004</v>
      </c>
    </row>
    <row r="1229" spans="1:7" hidden="1" x14ac:dyDescent="0.25">
      <c r="A1229" s="1">
        <v>43282</v>
      </c>
      <c r="B1229" t="s">
        <v>8</v>
      </c>
      <c r="C1229" t="s">
        <v>9</v>
      </c>
      <c r="D1229">
        <v>9</v>
      </c>
      <c r="E1229" s="2">
        <v>40</v>
      </c>
      <c r="F1229" s="3">
        <v>0.06</v>
      </c>
      <c r="G1229" s="2">
        <f t="shared" si="19"/>
        <v>42.400000000000006</v>
      </c>
    </row>
    <row r="1230" spans="1:7" hidden="1" x14ac:dyDescent="0.25">
      <c r="A1230" s="1">
        <v>43282</v>
      </c>
      <c r="B1230" t="s">
        <v>8</v>
      </c>
      <c r="C1230" t="s">
        <v>9</v>
      </c>
      <c r="D1230">
        <v>13</v>
      </c>
      <c r="E1230" s="2">
        <v>40</v>
      </c>
      <c r="F1230" s="3">
        <v>0.09</v>
      </c>
      <c r="G1230" s="2">
        <f t="shared" si="19"/>
        <v>43.6</v>
      </c>
    </row>
    <row r="1231" spans="1:7" hidden="1" x14ac:dyDescent="0.25">
      <c r="A1231" s="1">
        <v>43282</v>
      </c>
      <c r="B1231" t="s">
        <v>8</v>
      </c>
      <c r="C1231" t="s">
        <v>9</v>
      </c>
      <c r="D1231">
        <v>15</v>
      </c>
      <c r="E1231" s="2">
        <v>40</v>
      </c>
      <c r="F1231" s="3">
        <v>0.03</v>
      </c>
      <c r="G1231" s="2">
        <f t="shared" si="19"/>
        <v>41.2</v>
      </c>
    </row>
    <row r="1232" spans="1:7" hidden="1" x14ac:dyDescent="0.25">
      <c r="A1232" s="1">
        <v>43282</v>
      </c>
      <c r="B1232" t="s">
        <v>8</v>
      </c>
      <c r="C1232" t="s">
        <v>9</v>
      </c>
      <c r="D1232">
        <v>18</v>
      </c>
      <c r="E1232" s="2">
        <v>40</v>
      </c>
      <c r="F1232" s="3">
        <v>0.06</v>
      </c>
      <c r="G1232" s="2">
        <f t="shared" si="19"/>
        <v>42.400000000000006</v>
      </c>
    </row>
    <row r="1233" spans="1:7" hidden="1" x14ac:dyDescent="0.25">
      <c r="A1233" s="1">
        <v>43282</v>
      </c>
      <c r="B1233" t="s">
        <v>8</v>
      </c>
      <c r="C1233" t="s">
        <v>11</v>
      </c>
      <c r="D1233">
        <v>4</v>
      </c>
      <c r="E1233" s="2">
        <v>40</v>
      </c>
      <c r="F1233" s="3">
        <v>0.06</v>
      </c>
      <c r="G1233" s="2">
        <f t="shared" si="19"/>
        <v>42.400000000000006</v>
      </c>
    </row>
    <row r="1234" spans="1:7" hidden="1" x14ac:dyDescent="0.25">
      <c r="A1234" s="1">
        <v>43282</v>
      </c>
      <c r="B1234" t="s">
        <v>8</v>
      </c>
      <c r="C1234" t="s">
        <v>11</v>
      </c>
      <c r="D1234">
        <v>8</v>
      </c>
      <c r="E1234" s="2">
        <v>40</v>
      </c>
      <c r="F1234" s="3">
        <v>0.09</v>
      </c>
      <c r="G1234" s="2">
        <f t="shared" si="19"/>
        <v>43.6</v>
      </c>
    </row>
    <row r="1235" spans="1:7" hidden="1" x14ac:dyDescent="0.25">
      <c r="A1235" s="1">
        <v>43282</v>
      </c>
      <c r="B1235" t="s">
        <v>8</v>
      </c>
      <c r="C1235" t="s">
        <v>11</v>
      </c>
      <c r="D1235">
        <v>14</v>
      </c>
      <c r="E1235" s="2">
        <v>40</v>
      </c>
      <c r="F1235" s="3">
        <v>0.06</v>
      </c>
      <c r="G1235" s="2">
        <f t="shared" si="19"/>
        <v>42.400000000000006</v>
      </c>
    </row>
    <row r="1236" spans="1:7" hidden="1" x14ac:dyDescent="0.25">
      <c r="A1236" s="1">
        <v>43282</v>
      </c>
      <c r="B1236" t="s">
        <v>8</v>
      </c>
      <c r="C1236" t="s">
        <v>11</v>
      </c>
      <c r="D1236">
        <v>18</v>
      </c>
      <c r="E1236" s="2">
        <v>40</v>
      </c>
      <c r="F1236" s="3">
        <v>0.08</v>
      </c>
      <c r="G1236" s="2">
        <f t="shared" si="19"/>
        <v>43.2</v>
      </c>
    </row>
    <row r="1237" spans="1:7" hidden="1" x14ac:dyDescent="0.25">
      <c r="A1237" s="1">
        <v>43282</v>
      </c>
      <c r="B1237" t="s">
        <v>8</v>
      </c>
      <c r="C1237" t="s">
        <v>7</v>
      </c>
      <c r="D1237">
        <v>6</v>
      </c>
      <c r="E1237" s="2">
        <v>40</v>
      </c>
      <c r="F1237" s="3">
        <v>0.06</v>
      </c>
      <c r="G1237" s="2">
        <f t="shared" si="19"/>
        <v>42.400000000000006</v>
      </c>
    </row>
    <row r="1238" spans="1:7" hidden="1" x14ac:dyDescent="0.25">
      <c r="A1238" s="1">
        <v>43282</v>
      </c>
      <c r="B1238" t="s">
        <v>8</v>
      </c>
      <c r="C1238" t="s">
        <v>7</v>
      </c>
      <c r="D1238">
        <v>11</v>
      </c>
      <c r="E1238" s="2">
        <v>40</v>
      </c>
      <c r="F1238" s="3">
        <v>0.05</v>
      </c>
      <c r="G1238" s="2">
        <f t="shared" si="19"/>
        <v>42</v>
      </c>
    </row>
    <row r="1239" spans="1:7" x14ac:dyDescent="0.25">
      <c r="E1239"/>
      <c r="F1239"/>
    </row>
    <row r="1240" spans="1:7" x14ac:dyDescent="0.25">
      <c r="E1240"/>
      <c r="F1240"/>
    </row>
    <row r="1241" spans="1:7" x14ac:dyDescent="0.25">
      <c r="E1241"/>
      <c r="F1241"/>
    </row>
    <row r="1242" spans="1:7" x14ac:dyDescent="0.25">
      <c r="E1242"/>
      <c r="F1242"/>
    </row>
    <row r="1243" spans="1:7" x14ac:dyDescent="0.25">
      <c r="E1243"/>
      <c r="F1243"/>
    </row>
    <row r="1244" spans="1:7" x14ac:dyDescent="0.25">
      <c r="E1244"/>
      <c r="F1244"/>
    </row>
    <row r="1245" spans="1:7" x14ac:dyDescent="0.25">
      <c r="E1245"/>
      <c r="F1245"/>
    </row>
    <row r="1246" spans="1:7" x14ac:dyDescent="0.25">
      <c r="E1246"/>
      <c r="F1246"/>
    </row>
    <row r="1247" spans="1:7" x14ac:dyDescent="0.25">
      <c r="E1247"/>
      <c r="F1247"/>
    </row>
    <row r="1248" spans="1:7" x14ac:dyDescent="0.25">
      <c r="E1248"/>
      <c r="F1248"/>
    </row>
    <row r="1249" spans="5:6" x14ac:dyDescent="0.25">
      <c r="E1249"/>
      <c r="F1249"/>
    </row>
    <row r="1250" spans="5:6" x14ac:dyDescent="0.25">
      <c r="E1250"/>
      <c r="F1250"/>
    </row>
    <row r="1251" spans="5:6" x14ac:dyDescent="0.25">
      <c r="E1251"/>
      <c r="F1251"/>
    </row>
    <row r="1252" spans="5:6" x14ac:dyDescent="0.25">
      <c r="E1252"/>
      <c r="F1252"/>
    </row>
    <row r="1253" spans="5:6" x14ac:dyDescent="0.25">
      <c r="E1253"/>
      <c r="F1253"/>
    </row>
    <row r="1254" spans="5:6" x14ac:dyDescent="0.25">
      <c r="E1254"/>
      <c r="F1254"/>
    </row>
    <row r="1255" spans="5:6" x14ac:dyDescent="0.25">
      <c r="E1255"/>
      <c r="F1255"/>
    </row>
    <row r="1256" spans="5:6" x14ac:dyDescent="0.25">
      <c r="E1256"/>
      <c r="F1256"/>
    </row>
    <row r="1257" spans="5:6" x14ac:dyDescent="0.25">
      <c r="E1257"/>
      <c r="F1257"/>
    </row>
    <row r="1258" spans="5:6" x14ac:dyDescent="0.25">
      <c r="E1258"/>
      <c r="F1258"/>
    </row>
    <row r="1259" spans="5:6" x14ac:dyDescent="0.25">
      <c r="E1259"/>
      <c r="F1259"/>
    </row>
    <row r="1260" spans="5:6" x14ac:dyDescent="0.25">
      <c r="E1260"/>
      <c r="F1260"/>
    </row>
    <row r="1261" spans="5:6" x14ac:dyDescent="0.25">
      <c r="E1261"/>
      <c r="F1261"/>
    </row>
    <row r="1262" spans="5:6" x14ac:dyDescent="0.25">
      <c r="E1262"/>
      <c r="F1262"/>
    </row>
    <row r="1263" spans="5:6" x14ac:dyDescent="0.25">
      <c r="E1263"/>
      <c r="F1263"/>
    </row>
    <row r="1264" spans="5:6" x14ac:dyDescent="0.25">
      <c r="E1264"/>
      <c r="F1264"/>
    </row>
    <row r="1265" spans="5:6" x14ac:dyDescent="0.25">
      <c r="E1265"/>
      <c r="F1265"/>
    </row>
    <row r="1266" spans="5:6" x14ac:dyDescent="0.25">
      <c r="E1266"/>
      <c r="F1266"/>
    </row>
    <row r="1267" spans="5:6" x14ac:dyDescent="0.25">
      <c r="E1267"/>
      <c r="F1267"/>
    </row>
    <row r="1268" spans="5:6" x14ac:dyDescent="0.25">
      <c r="E1268"/>
      <c r="F1268"/>
    </row>
    <row r="1269" spans="5:6" x14ac:dyDescent="0.25">
      <c r="E1269"/>
      <c r="F1269"/>
    </row>
    <row r="1270" spans="5:6" x14ac:dyDescent="0.25">
      <c r="E1270"/>
      <c r="F1270"/>
    </row>
    <row r="1271" spans="5:6" x14ac:dyDescent="0.25">
      <c r="E1271"/>
      <c r="F1271"/>
    </row>
    <row r="1272" spans="5:6" x14ac:dyDescent="0.25">
      <c r="E1272"/>
      <c r="F1272"/>
    </row>
    <row r="1273" spans="5:6" x14ac:dyDescent="0.25">
      <c r="E1273"/>
      <c r="F1273"/>
    </row>
    <row r="1274" spans="5:6" x14ac:dyDescent="0.25">
      <c r="E1274"/>
      <c r="F1274"/>
    </row>
    <row r="1275" spans="5:6" x14ac:dyDescent="0.25">
      <c r="E1275"/>
      <c r="F1275"/>
    </row>
    <row r="1276" spans="5:6" x14ac:dyDescent="0.25">
      <c r="E1276"/>
      <c r="F1276"/>
    </row>
    <row r="1277" spans="5:6" x14ac:dyDescent="0.25">
      <c r="E1277"/>
      <c r="F1277"/>
    </row>
    <row r="1278" spans="5:6" x14ac:dyDescent="0.25">
      <c r="E1278"/>
      <c r="F1278"/>
    </row>
    <row r="1279" spans="5:6" x14ac:dyDescent="0.25">
      <c r="E1279"/>
      <c r="F1279"/>
    </row>
    <row r="1280" spans="5:6" x14ac:dyDescent="0.25">
      <c r="E1280"/>
      <c r="F1280"/>
    </row>
    <row r="1281" spans="5:6" x14ac:dyDescent="0.25">
      <c r="E1281"/>
      <c r="F1281"/>
    </row>
    <row r="1282" spans="5:6" x14ac:dyDescent="0.25">
      <c r="E1282"/>
      <c r="F1282"/>
    </row>
    <row r="1283" spans="5:6" x14ac:dyDescent="0.25">
      <c r="E1283"/>
      <c r="F1283"/>
    </row>
    <row r="1284" spans="5:6" x14ac:dyDescent="0.25">
      <c r="E1284"/>
      <c r="F1284"/>
    </row>
    <row r="1285" spans="5:6" x14ac:dyDescent="0.25">
      <c r="E1285"/>
      <c r="F1285"/>
    </row>
    <row r="1286" spans="5:6" x14ac:dyDescent="0.25">
      <c r="E1286"/>
      <c r="F1286"/>
    </row>
    <row r="1287" spans="5:6" x14ac:dyDescent="0.25">
      <c r="E1287"/>
      <c r="F1287"/>
    </row>
    <row r="1288" spans="5:6" x14ac:dyDescent="0.25">
      <c r="E1288"/>
      <c r="F1288"/>
    </row>
    <row r="1289" spans="5:6" x14ac:dyDescent="0.25">
      <c r="E1289"/>
      <c r="F1289"/>
    </row>
    <row r="1290" spans="5:6" x14ac:dyDescent="0.25">
      <c r="E1290"/>
      <c r="F1290"/>
    </row>
    <row r="1291" spans="5:6" x14ac:dyDescent="0.25">
      <c r="E1291"/>
      <c r="F1291"/>
    </row>
    <row r="1292" spans="5:6" x14ac:dyDescent="0.25">
      <c r="E1292"/>
      <c r="F1292"/>
    </row>
    <row r="1293" spans="5:6" x14ac:dyDescent="0.25">
      <c r="E1293"/>
      <c r="F1293"/>
    </row>
    <row r="1294" spans="5:6" x14ac:dyDescent="0.25">
      <c r="E1294"/>
      <c r="F1294"/>
    </row>
    <row r="1295" spans="5:6" x14ac:dyDescent="0.25">
      <c r="E1295"/>
      <c r="F1295"/>
    </row>
    <row r="1296" spans="5:6" x14ac:dyDescent="0.25">
      <c r="E1296"/>
      <c r="F1296"/>
    </row>
    <row r="1297" spans="5:6" x14ac:dyDescent="0.25">
      <c r="E1297"/>
      <c r="F1297"/>
    </row>
    <row r="1298" spans="5:6" x14ac:dyDescent="0.25">
      <c r="E1298"/>
      <c r="F1298"/>
    </row>
    <row r="1299" spans="5:6" x14ac:dyDescent="0.25">
      <c r="E1299"/>
      <c r="F1299"/>
    </row>
    <row r="1300" spans="5:6" x14ac:dyDescent="0.25">
      <c r="E1300"/>
      <c r="F1300"/>
    </row>
    <row r="1301" spans="5:6" x14ac:dyDescent="0.25">
      <c r="E1301"/>
      <c r="F1301"/>
    </row>
    <row r="1302" spans="5:6" x14ac:dyDescent="0.25">
      <c r="E1302"/>
      <c r="F1302"/>
    </row>
    <row r="1303" spans="5:6" x14ac:dyDescent="0.25">
      <c r="E1303"/>
      <c r="F1303"/>
    </row>
    <row r="1304" spans="5:6" x14ac:dyDescent="0.25">
      <c r="E1304"/>
      <c r="F1304"/>
    </row>
    <row r="1305" spans="5:6" x14ac:dyDescent="0.25">
      <c r="E1305"/>
      <c r="F1305"/>
    </row>
    <row r="1306" spans="5:6" x14ac:dyDescent="0.25">
      <c r="E1306"/>
      <c r="F1306"/>
    </row>
    <row r="1307" spans="5:6" x14ac:dyDescent="0.25">
      <c r="E1307"/>
      <c r="F1307"/>
    </row>
    <row r="1308" spans="5:6" x14ac:dyDescent="0.25">
      <c r="E1308"/>
      <c r="F1308"/>
    </row>
    <row r="1309" spans="5:6" x14ac:dyDescent="0.25">
      <c r="E1309"/>
      <c r="F1309"/>
    </row>
    <row r="1310" spans="5:6" x14ac:dyDescent="0.25">
      <c r="E1310"/>
      <c r="F1310"/>
    </row>
    <row r="1311" spans="5:6" x14ac:dyDescent="0.25">
      <c r="E1311"/>
      <c r="F1311"/>
    </row>
    <row r="1312" spans="5:6" x14ac:dyDescent="0.25">
      <c r="E1312"/>
      <c r="F1312"/>
    </row>
    <row r="1313" spans="5:6" x14ac:dyDescent="0.25">
      <c r="E1313"/>
      <c r="F1313"/>
    </row>
    <row r="1314" spans="5:6" x14ac:dyDescent="0.25">
      <c r="E1314"/>
      <c r="F1314"/>
    </row>
    <row r="1315" spans="5:6" x14ac:dyDescent="0.25">
      <c r="E1315"/>
      <c r="F1315"/>
    </row>
    <row r="1316" spans="5:6" x14ac:dyDescent="0.25">
      <c r="E1316"/>
      <c r="F1316"/>
    </row>
    <row r="1317" spans="5:6" x14ac:dyDescent="0.25">
      <c r="E1317"/>
      <c r="F1317"/>
    </row>
    <row r="1318" spans="5:6" x14ac:dyDescent="0.25">
      <c r="E1318"/>
      <c r="F1318"/>
    </row>
    <row r="1319" spans="5:6" x14ac:dyDescent="0.25">
      <c r="E1319"/>
      <c r="F1319"/>
    </row>
    <row r="1320" spans="5:6" x14ac:dyDescent="0.25">
      <c r="E1320"/>
      <c r="F1320"/>
    </row>
    <row r="1321" spans="5:6" x14ac:dyDescent="0.25">
      <c r="E1321"/>
      <c r="F1321"/>
    </row>
    <row r="1322" spans="5:6" x14ac:dyDescent="0.25">
      <c r="E1322"/>
      <c r="F1322"/>
    </row>
    <row r="1323" spans="5:6" x14ac:dyDescent="0.25">
      <c r="E1323"/>
      <c r="F1323"/>
    </row>
    <row r="1324" spans="5:6" x14ac:dyDescent="0.25">
      <c r="E1324"/>
      <c r="F1324"/>
    </row>
    <row r="1325" spans="5:6" x14ac:dyDescent="0.25">
      <c r="E1325"/>
      <c r="F1325"/>
    </row>
    <row r="1326" spans="5:6" x14ac:dyDescent="0.25">
      <c r="E1326"/>
      <c r="F1326"/>
    </row>
    <row r="1327" spans="5:6" x14ac:dyDescent="0.25">
      <c r="E1327"/>
      <c r="F1327"/>
    </row>
    <row r="1328" spans="5:6" x14ac:dyDescent="0.25">
      <c r="E1328"/>
      <c r="F1328"/>
    </row>
    <row r="1329" spans="5:6" x14ac:dyDescent="0.25">
      <c r="E1329"/>
      <c r="F1329"/>
    </row>
    <row r="1330" spans="5:6" x14ac:dyDescent="0.25">
      <c r="E1330"/>
      <c r="F1330"/>
    </row>
    <row r="1331" spans="5:6" x14ac:dyDescent="0.25">
      <c r="E1331"/>
      <c r="F1331"/>
    </row>
    <row r="1332" spans="5:6" x14ac:dyDescent="0.25">
      <c r="E1332"/>
      <c r="F1332"/>
    </row>
    <row r="1333" spans="5:6" x14ac:dyDescent="0.25">
      <c r="E1333"/>
      <c r="F1333"/>
    </row>
    <row r="1334" spans="5:6" x14ac:dyDescent="0.25">
      <c r="E1334"/>
      <c r="F1334"/>
    </row>
    <row r="1335" spans="5:6" x14ac:dyDescent="0.25">
      <c r="E1335"/>
      <c r="F1335"/>
    </row>
    <row r="1336" spans="5:6" x14ac:dyDescent="0.25">
      <c r="E1336"/>
      <c r="F1336"/>
    </row>
    <row r="1337" spans="5:6" x14ac:dyDescent="0.25">
      <c r="E1337"/>
      <c r="F1337"/>
    </row>
    <row r="1338" spans="5:6" x14ac:dyDescent="0.25">
      <c r="E1338"/>
      <c r="F1338"/>
    </row>
    <row r="1339" spans="5:6" x14ac:dyDescent="0.25">
      <c r="E1339"/>
      <c r="F1339"/>
    </row>
    <row r="1340" spans="5:6" x14ac:dyDescent="0.25">
      <c r="E1340"/>
      <c r="F1340"/>
    </row>
    <row r="1341" spans="5:6" x14ac:dyDescent="0.25">
      <c r="E1341"/>
      <c r="F1341"/>
    </row>
    <row r="1342" spans="5:6" x14ac:dyDescent="0.25">
      <c r="E1342"/>
      <c r="F1342"/>
    </row>
    <row r="1343" spans="5:6" x14ac:dyDescent="0.25">
      <c r="E1343"/>
      <c r="F1343"/>
    </row>
    <row r="1344" spans="5:6" x14ac:dyDescent="0.25">
      <c r="E1344"/>
      <c r="F1344"/>
    </row>
    <row r="1345" spans="5:6" x14ac:dyDescent="0.25">
      <c r="E1345"/>
      <c r="F1345"/>
    </row>
    <row r="1346" spans="5:6" x14ac:dyDescent="0.25">
      <c r="E1346"/>
      <c r="F1346"/>
    </row>
    <row r="1347" spans="5:6" x14ac:dyDescent="0.25">
      <c r="E1347"/>
      <c r="F1347"/>
    </row>
    <row r="1348" spans="5:6" x14ac:dyDescent="0.25">
      <c r="E1348"/>
      <c r="F1348"/>
    </row>
    <row r="1349" spans="5:6" x14ac:dyDescent="0.25">
      <c r="E1349"/>
      <c r="F1349"/>
    </row>
    <row r="1350" spans="5:6" x14ac:dyDescent="0.25">
      <c r="E1350"/>
      <c r="F1350"/>
    </row>
    <row r="1351" spans="5:6" x14ac:dyDescent="0.25">
      <c r="E1351"/>
      <c r="F1351"/>
    </row>
    <row r="1352" spans="5:6" x14ac:dyDescent="0.25">
      <c r="E1352"/>
      <c r="F1352"/>
    </row>
    <row r="1353" spans="5:6" x14ac:dyDescent="0.25">
      <c r="E1353"/>
      <c r="F1353"/>
    </row>
    <row r="1354" spans="5:6" x14ac:dyDescent="0.25">
      <c r="E1354"/>
      <c r="F1354"/>
    </row>
    <row r="1355" spans="5:6" x14ac:dyDescent="0.25">
      <c r="E1355"/>
      <c r="F1355"/>
    </row>
    <row r="1356" spans="5:6" x14ac:dyDescent="0.25">
      <c r="E1356"/>
      <c r="F1356"/>
    </row>
    <row r="1357" spans="5:6" x14ac:dyDescent="0.25">
      <c r="E1357"/>
      <c r="F1357"/>
    </row>
    <row r="1358" spans="5:6" x14ac:dyDescent="0.25">
      <c r="E1358"/>
      <c r="F1358"/>
    </row>
    <row r="1359" spans="5:6" x14ac:dyDescent="0.25">
      <c r="E1359"/>
      <c r="F1359"/>
    </row>
    <row r="1360" spans="5:6" x14ac:dyDescent="0.25">
      <c r="E1360"/>
      <c r="F1360"/>
    </row>
    <row r="1361" spans="5:6" x14ac:dyDescent="0.25">
      <c r="E1361"/>
      <c r="F1361"/>
    </row>
    <row r="1362" spans="5:6" x14ac:dyDescent="0.25">
      <c r="E1362"/>
      <c r="F1362"/>
    </row>
    <row r="1363" spans="5:6" x14ac:dyDescent="0.25">
      <c r="E1363"/>
      <c r="F1363"/>
    </row>
    <row r="1364" spans="5:6" x14ac:dyDescent="0.25">
      <c r="E1364"/>
      <c r="F1364"/>
    </row>
    <row r="1365" spans="5:6" x14ac:dyDescent="0.25">
      <c r="E1365"/>
      <c r="F1365"/>
    </row>
    <row r="1366" spans="5:6" x14ac:dyDescent="0.25">
      <c r="E1366"/>
      <c r="F1366"/>
    </row>
    <row r="1367" spans="5:6" x14ac:dyDescent="0.25">
      <c r="E1367"/>
      <c r="F1367"/>
    </row>
    <row r="1368" spans="5:6" x14ac:dyDescent="0.25">
      <c r="E1368"/>
      <c r="F1368"/>
    </row>
    <row r="1369" spans="5:6" x14ac:dyDescent="0.25">
      <c r="E1369"/>
      <c r="F1369"/>
    </row>
    <row r="1370" spans="5:6" x14ac:dyDescent="0.25">
      <c r="E1370"/>
      <c r="F1370"/>
    </row>
    <row r="1371" spans="5:6" x14ac:dyDescent="0.25">
      <c r="E1371"/>
      <c r="F1371"/>
    </row>
    <row r="1372" spans="5:6" x14ac:dyDescent="0.25">
      <c r="E1372"/>
      <c r="F1372"/>
    </row>
    <row r="1373" spans="5:6" x14ac:dyDescent="0.25">
      <c r="E1373"/>
      <c r="F1373"/>
    </row>
    <row r="1374" spans="5:6" x14ac:dyDescent="0.25">
      <c r="E1374"/>
      <c r="F1374"/>
    </row>
    <row r="1375" spans="5:6" x14ac:dyDescent="0.25">
      <c r="E1375"/>
      <c r="F1375"/>
    </row>
    <row r="1376" spans="5:6" x14ac:dyDescent="0.25">
      <c r="E1376"/>
      <c r="F1376"/>
    </row>
    <row r="1377" spans="5:6" x14ac:dyDescent="0.25">
      <c r="E1377"/>
      <c r="F1377"/>
    </row>
    <row r="1378" spans="5:6" x14ac:dyDescent="0.25">
      <c r="E1378"/>
      <c r="F1378"/>
    </row>
    <row r="1379" spans="5:6" x14ac:dyDescent="0.25">
      <c r="E1379"/>
      <c r="F1379"/>
    </row>
    <row r="1380" spans="5:6" x14ac:dyDescent="0.25">
      <c r="E1380"/>
      <c r="F1380"/>
    </row>
    <row r="1381" spans="5:6" x14ac:dyDescent="0.25">
      <c r="E1381"/>
      <c r="F1381"/>
    </row>
    <row r="1382" spans="5:6" x14ac:dyDescent="0.25">
      <c r="E1382"/>
      <c r="F1382"/>
    </row>
    <row r="1383" spans="5:6" x14ac:dyDescent="0.25">
      <c r="E1383"/>
      <c r="F1383"/>
    </row>
    <row r="1384" spans="5:6" x14ac:dyDescent="0.25">
      <c r="E1384"/>
      <c r="F1384"/>
    </row>
    <row r="1385" spans="5:6" x14ac:dyDescent="0.25">
      <c r="E1385"/>
      <c r="F1385"/>
    </row>
    <row r="1386" spans="5:6" x14ac:dyDescent="0.25">
      <c r="E1386"/>
      <c r="F1386"/>
    </row>
    <row r="1387" spans="5:6" x14ac:dyDescent="0.25">
      <c r="E1387"/>
      <c r="F1387"/>
    </row>
    <row r="1388" spans="5:6" x14ac:dyDescent="0.25">
      <c r="E1388"/>
      <c r="F1388"/>
    </row>
    <row r="1389" spans="5:6" x14ac:dyDescent="0.25">
      <c r="E1389"/>
      <c r="F1389"/>
    </row>
    <row r="1390" spans="5:6" x14ac:dyDescent="0.25">
      <c r="E1390"/>
      <c r="F1390"/>
    </row>
    <row r="1391" spans="5:6" x14ac:dyDescent="0.25">
      <c r="E1391"/>
      <c r="F1391"/>
    </row>
    <row r="1392" spans="5:6" x14ac:dyDescent="0.25">
      <c r="E1392"/>
      <c r="F1392"/>
    </row>
    <row r="1393" spans="5:6" x14ac:dyDescent="0.25">
      <c r="E1393"/>
      <c r="F1393"/>
    </row>
    <row r="1394" spans="5:6" x14ac:dyDescent="0.25">
      <c r="E1394"/>
      <c r="F1394"/>
    </row>
    <row r="1395" spans="5:6" x14ac:dyDescent="0.25">
      <c r="E1395"/>
      <c r="F1395"/>
    </row>
    <row r="1396" spans="5:6" x14ac:dyDescent="0.25">
      <c r="E1396"/>
      <c r="F1396"/>
    </row>
    <row r="1397" spans="5:6" x14ac:dyDescent="0.25">
      <c r="E1397"/>
      <c r="F1397"/>
    </row>
    <row r="1398" spans="5:6" x14ac:dyDescent="0.25">
      <c r="E1398"/>
      <c r="F1398"/>
    </row>
    <row r="1399" spans="5:6" x14ac:dyDescent="0.25">
      <c r="E1399"/>
      <c r="F1399"/>
    </row>
    <row r="1400" spans="5:6" x14ac:dyDescent="0.25">
      <c r="E1400"/>
      <c r="F1400"/>
    </row>
    <row r="1401" spans="5:6" x14ac:dyDescent="0.25">
      <c r="E1401"/>
      <c r="F1401"/>
    </row>
    <row r="1402" spans="5:6" x14ac:dyDescent="0.25">
      <c r="E1402"/>
      <c r="F1402"/>
    </row>
    <row r="1403" spans="5:6" x14ac:dyDescent="0.25">
      <c r="E1403"/>
      <c r="F1403"/>
    </row>
    <row r="1404" spans="5:6" x14ac:dyDescent="0.25">
      <c r="E1404"/>
      <c r="F1404"/>
    </row>
    <row r="1405" spans="5:6" x14ac:dyDescent="0.25">
      <c r="E1405"/>
      <c r="F1405"/>
    </row>
    <row r="1406" spans="5:6" x14ac:dyDescent="0.25">
      <c r="E1406"/>
      <c r="F1406"/>
    </row>
    <row r="1407" spans="5:6" x14ac:dyDescent="0.25">
      <c r="E1407"/>
      <c r="F1407"/>
    </row>
    <row r="1408" spans="5:6" x14ac:dyDescent="0.25">
      <c r="E1408"/>
      <c r="F1408"/>
    </row>
    <row r="1409" spans="5:6" x14ac:dyDescent="0.25">
      <c r="E1409"/>
      <c r="F1409"/>
    </row>
    <row r="1410" spans="5:6" x14ac:dyDescent="0.25">
      <c r="E1410"/>
      <c r="F1410"/>
    </row>
    <row r="1411" spans="5:6" x14ac:dyDescent="0.25">
      <c r="E1411"/>
      <c r="F1411"/>
    </row>
    <row r="1412" spans="5:6" x14ac:dyDescent="0.25">
      <c r="E1412"/>
      <c r="F1412"/>
    </row>
    <row r="1413" spans="5:6" x14ac:dyDescent="0.25">
      <c r="E1413"/>
      <c r="F1413"/>
    </row>
    <row r="1414" spans="5:6" x14ac:dyDescent="0.25">
      <c r="E1414"/>
      <c r="F1414"/>
    </row>
    <row r="1415" spans="5:6" x14ac:dyDescent="0.25">
      <c r="E1415"/>
      <c r="F1415"/>
    </row>
    <row r="1416" spans="5:6" x14ac:dyDescent="0.25">
      <c r="E1416"/>
      <c r="F1416"/>
    </row>
    <row r="1417" spans="5:6" x14ac:dyDescent="0.25">
      <c r="E1417"/>
      <c r="F1417"/>
    </row>
    <row r="1418" spans="5:6" x14ac:dyDescent="0.25">
      <c r="E1418"/>
      <c r="F1418"/>
    </row>
    <row r="1419" spans="5:6" x14ac:dyDescent="0.25">
      <c r="E1419"/>
      <c r="F1419"/>
    </row>
    <row r="1420" spans="5:6" x14ac:dyDescent="0.25">
      <c r="E1420"/>
      <c r="F1420"/>
    </row>
    <row r="1421" spans="5:6" x14ac:dyDescent="0.25">
      <c r="E1421"/>
      <c r="F1421"/>
    </row>
    <row r="1422" spans="5:6" x14ac:dyDescent="0.25">
      <c r="E1422"/>
      <c r="F1422"/>
    </row>
    <row r="1423" spans="5:6" x14ac:dyDescent="0.25">
      <c r="E1423"/>
      <c r="F1423"/>
    </row>
    <row r="1424" spans="5:6" x14ac:dyDescent="0.25">
      <c r="E1424"/>
      <c r="F1424"/>
    </row>
    <row r="1425" spans="5:6" x14ac:dyDescent="0.25">
      <c r="E1425"/>
      <c r="F1425"/>
    </row>
    <row r="1426" spans="5:6" x14ac:dyDescent="0.25">
      <c r="E1426"/>
      <c r="F1426"/>
    </row>
    <row r="1427" spans="5:6" x14ac:dyDescent="0.25">
      <c r="E1427"/>
      <c r="F1427"/>
    </row>
    <row r="1428" spans="5:6" x14ac:dyDescent="0.25">
      <c r="E1428"/>
      <c r="F1428"/>
    </row>
    <row r="1429" spans="5:6" x14ac:dyDescent="0.25">
      <c r="E1429"/>
      <c r="F1429"/>
    </row>
    <row r="1430" spans="5:6" x14ac:dyDescent="0.25">
      <c r="E1430"/>
      <c r="F1430"/>
    </row>
    <row r="1431" spans="5:6" x14ac:dyDescent="0.25">
      <c r="E1431"/>
      <c r="F1431"/>
    </row>
    <row r="1432" spans="5:6" x14ac:dyDescent="0.25">
      <c r="E1432"/>
      <c r="F1432"/>
    </row>
    <row r="1433" spans="5:6" x14ac:dyDescent="0.25">
      <c r="E1433"/>
      <c r="F1433"/>
    </row>
    <row r="1434" spans="5:6" x14ac:dyDescent="0.25">
      <c r="E1434"/>
      <c r="F1434"/>
    </row>
    <row r="1435" spans="5:6" x14ac:dyDescent="0.25">
      <c r="E1435"/>
      <c r="F1435"/>
    </row>
    <row r="1436" spans="5:6" x14ac:dyDescent="0.25">
      <c r="E1436"/>
      <c r="F1436"/>
    </row>
    <row r="1437" spans="5:6" x14ac:dyDescent="0.25">
      <c r="E1437"/>
      <c r="F1437"/>
    </row>
    <row r="1438" spans="5:6" x14ac:dyDescent="0.25">
      <c r="E1438"/>
      <c r="F1438"/>
    </row>
    <row r="1439" spans="5:6" x14ac:dyDescent="0.25">
      <c r="E1439"/>
      <c r="F1439"/>
    </row>
    <row r="1440" spans="5:6" x14ac:dyDescent="0.25">
      <c r="E1440"/>
      <c r="F1440"/>
    </row>
    <row r="1441" spans="5:6" x14ac:dyDescent="0.25">
      <c r="E1441"/>
      <c r="F1441"/>
    </row>
    <row r="1442" spans="5:6" x14ac:dyDescent="0.25">
      <c r="E1442"/>
      <c r="F1442"/>
    </row>
    <row r="1443" spans="5:6" x14ac:dyDescent="0.25">
      <c r="E1443"/>
      <c r="F1443"/>
    </row>
    <row r="1444" spans="5:6" x14ac:dyDescent="0.25">
      <c r="E1444"/>
      <c r="F1444"/>
    </row>
    <row r="1445" spans="5:6" x14ac:dyDescent="0.25">
      <c r="E1445"/>
      <c r="F1445"/>
    </row>
    <row r="1446" spans="5:6" x14ac:dyDescent="0.25">
      <c r="E1446"/>
      <c r="F1446"/>
    </row>
    <row r="1447" spans="5:6" x14ac:dyDescent="0.25">
      <c r="E1447"/>
      <c r="F1447"/>
    </row>
    <row r="1448" spans="5:6" x14ac:dyDescent="0.25">
      <c r="E1448"/>
      <c r="F1448"/>
    </row>
    <row r="1449" spans="5:6" x14ac:dyDescent="0.25">
      <c r="E1449"/>
      <c r="F1449"/>
    </row>
    <row r="1450" spans="5:6" x14ac:dyDescent="0.25">
      <c r="E1450"/>
      <c r="F1450"/>
    </row>
    <row r="1451" spans="5:6" x14ac:dyDescent="0.25">
      <c r="E1451"/>
      <c r="F1451"/>
    </row>
    <row r="1452" spans="5:6" x14ac:dyDescent="0.25">
      <c r="E1452"/>
      <c r="F1452"/>
    </row>
    <row r="1453" spans="5:6" x14ac:dyDescent="0.25">
      <c r="E1453"/>
      <c r="F1453"/>
    </row>
    <row r="1454" spans="5:6" x14ac:dyDescent="0.25">
      <c r="E1454"/>
      <c r="F1454"/>
    </row>
    <row r="1455" spans="5:6" x14ac:dyDescent="0.25">
      <c r="E1455"/>
      <c r="F1455"/>
    </row>
    <row r="1456" spans="5:6" x14ac:dyDescent="0.25">
      <c r="E1456"/>
      <c r="F1456"/>
    </row>
    <row r="1457" spans="5:6" x14ac:dyDescent="0.25">
      <c r="E1457"/>
      <c r="F1457"/>
    </row>
    <row r="1458" spans="5:6" x14ac:dyDescent="0.25">
      <c r="E1458"/>
      <c r="F1458"/>
    </row>
    <row r="1459" spans="5:6" x14ac:dyDescent="0.25">
      <c r="E1459"/>
      <c r="F1459"/>
    </row>
    <row r="1460" spans="5:6" x14ac:dyDescent="0.25">
      <c r="E1460"/>
      <c r="F1460"/>
    </row>
    <row r="1461" spans="5:6" x14ac:dyDescent="0.25">
      <c r="E1461"/>
      <c r="F1461"/>
    </row>
    <row r="1462" spans="5:6" x14ac:dyDescent="0.25">
      <c r="E1462"/>
      <c r="F1462"/>
    </row>
    <row r="1463" spans="5:6" x14ac:dyDescent="0.25">
      <c r="E1463"/>
      <c r="F1463"/>
    </row>
    <row r="1464" spans="5:6" x14ac:dyDescent="0.25">
      <c r="E1464"/>
      <c r="F1464"/>
    </row>
    <row r="1465" spans="5:6" x14ac:dyDescent="0.25">
      <c r="E1465"/>
      <c r="F1465"/>
    </row>
    <row r="1466" spans="5:6" x14ac:dyDescent="0.25">
      <c r="E1466"/>
      <c r="F1466"/>
    </row>
    <row r="1467" spans="5:6" x14ac:dyDescent="0.25">
      <c r="E1467"/>
      <c r="F1467"/>
    </row>
    <row r="1468" spans="5:6" x14ac:dyDescent="0.25">
      <c r="E1468"/>
      <c r="F1468"/>
    </row>
    <row r="1469" spans="5:6" x14ac:dyDescent="0.25">
      <c r="E1469"/>
      <c r="F1469"/>
    </row>
    <row r="1470" spans="5:6" x14ac:dyDescent="0.25">
      <c r="E1470"/>
      <c r="F1470"/>
    </row>
    <row r="1471" spans="5:6" x14ac:dyDescent="0.25">
      <c r="E1471"/>
      <c r="F1471"/>
    </row>
    <row r="1472" spans="5:6" x14ac:dyDescent="0.25">
      <c r="E1472"/>
      <c r="F1472"/>
    </row>
    <row r="1473" spans="5:6" x14ac:dyDescent="0.25">
      <c r="E1473"/>
      <c r="F1473"/>
    </row>
    <row r="1474" spans="5:6" x14ac:dyDescent="0.25">
      <c r="E1474"/>
      <c r="F1474"/>
    </row>
    <row r="1475" spans="5:6" x14ac:dyDescent="0.25">
      <c r="E1475"/>
      <c r="F1475"/>
    </row>
    <row r="1476" spans="5:6" x14ac:dyDescent="0.25">
      <c r="E1476"/>
      <c r="F1476"/>
    </row>
    <row r="1477" spans="5:6" x14ac:dyDescent="0.25">
      <c r="E1477"/>
      <c r="F1477"/>
    </row>
    <row r="1478" spans="5:6" x14ac:dyDescent="0.25">
      <c r="E1478"/>
      <c r="F1478"/>
    </row>
    <row r="1479" spans="5:6" x14ac:dyDescent="0.25">
      <c r="E1479"/>
      <c r="F1479"/>
    </row>
    <row r="1480" spans="5:6" x14ac:dyDescent="0.25">
      <c r="E1480"/>
      <c r="F1480"/>
    </row>
    <row r="1481" spans="5:6" x14ac:dyDescent="0.25">
      <c r="E1481"/>
      <c r="F1481"/>
    </row>
    <row r="1482" spans="5:6" x14ac:dyDescent="0.25">
      <c r="E1482"/>
      <c r="F1482"/>
    </row>
    <row r="1483" spans="5:6" x14ac:dyDescent="0.25">
      <c r="E1483"/>
      <c r="F1483"/>
    </row>
    <row r="1484" spans="5:6" x14ac:dyDescent="0.25">
      <c r="E1484"/>
      <c r="F1484"/>
    </row>
    <row r="1485" spans="5:6" x14ac:dyDescent="0.25">
      <c r="E1485"/>
      <c r="F1485"/>
    </row>
    <row r="1486" spans="5:6" x14ac:dyDescent="0.25">
      <c r="E1486"/>
      <c r="F1486"/>
    </row>
    <row r="1487" spans="5:6" x14ac:dyDescent="0.25">
      <c r="E1487"/>
      <c r="F1487"/>
    </row>
    <row r="1488" spans="5:6" x14ac:dyDescent="0.25">
      <c r="E1488"/>
      <c r="F1488"/>
    </row>
    <row r="1489" spans="5:6" x14ac:dyDescent="0.25">
      <c r="E1489"/>
      <c r="F1489"/>
    </row>
    <row r="1490" spans="5:6" x14ac:dyDescent="0.25">
      <c r="E1490"/>
      <c r="F1490"/>
    </row>
    <row r="1491" spans="5:6" x14ac:dyDescent="0.25">
      <c r="E1491"/>
      <c r="F1491"/>
    </row>
    <row r="1492" spans="5:6" x14ac:dyDescent="0.25">
      <c r="E1492"/>
      <c r="F1492"/>
    </row>
    <row r="1493" spans="5:6" x14ac:dyDescent="0.25">
      <c r="E1493"/>
      <c r="F1493"/>
    </row>
    <row r="1494" spans="5:6" x14ac:dyDescent="0.25">
      <c r="E1494"/>
      <c r="F1494"/>
    </row>
    <row r="1495" spans="5:6" x14ac:dyDescent="0.25">
      <c r="E1495"/>
      <c r="F1495"/>
    </row>
    <row r="1496" spans="5:6" x14ac:dyDescent="0.25">
      <c r="E1496"/>
      <c r="F1496"/>
    </row>
    <row r="1497" spans="5:6" x14ac:dyDescent="0.25">
      <c r="E1497"/>
      <c r="F1497"/>
    </row>
    <row r="1498" spans="5:6" x14ac:dyDescent="0.25">
      <c r="E1498"/>
      <c r="F1498"/>
    </row>
    <row r="1499" spans="5:6" x14ac:dyDescent="0.25">
      <c r="E1499"/>
      <c r="F1499"/>
    </row>
    <row r="1500" spans="5:6" x14ac:dyDescent="0.25">
      <c r="E1500"/>
      <c r="F1500"/>
    </row>
    <row r="1501" spans="5:6" x14ac:dyDescent="0.25">
      <c r="E1501"/>
      <c r="F1501"/>
    </row>
    <row r="1502" spans="5:6" x14ac:dyDescent="0.25">
      <c r="E1502"/>
      <c r="F1502"/>
    </row>
    <row r="1503" spans="5:6" x14ac:dyDescent="0.25">
      <c r="E1503"/>
      <c r="F1503"/>
    </row>
    <row r="1504" spans="5:6" x14ac:dyDescent="0.25">
      <c r="E1504"/>
      <c r="F1504"/>
    </row>
    <row r="1505" spans="5:6" x14ac:dyDescent="0.25">
      <c r="E1505"/>
      <c r="F1505"/>
    </row>
    <row r="1506" spans="5:6" x14ac:dyDescent="0.25">
      <c r="E1506"/>
      <c r="F1506"/>
    </row>
    <row r="1507" spans="5:6" x14ac:dyDescent="0.25">
      <c r="E1507"/>
      <c r="F1507"/>
    </row>
    <row r="1508" spans="5:6" x14ac:dyDescent="0.25">
      <c r="E1508"/>
      <c r="F1508"/>
    </row>
    <row r="1509" spans="5:6" x14ac:dyDescent="0.25">
      <c r="E1509"/>
      <c r="F1509"/>
    </row>
    <row r="1510" spans="5:6" x14ac:dyDescent="0.25">
      <c r="E1510"/>
      <c r="F1510"/>
    </row>
    <row r="1511" spans="5:6" x14ac:dyDescent="0.25">
      <c r="E1511"/>
      <c r="F1511"/>
    </row>
    <row r="1512" spans="5:6" x14ac:dyDescent="0.25">
      <c r="E1512"/>
      <c r="F1512"/>
    </row>
    <row r="1513" spans="5:6" x14ac:dyDescent="0.25">
      <c r="E1513"/>
      <c r="F1513"/>
    </row>
    <row r="1514" spans="5:6" x14ac:dyDescent="0.25">
      <c r="E1514"/>
      <c r="F1514"/>
    </row>
    <row r="1515" spans="5:6" x14ac:dyDescent="0.25">
      <c r="E1515"/>
      <c r="F1515"/>
    </row>
    <row r="1516" spans="5:6" x14ac:dyDescent="0.25">
      <c r="E1516"/>
      <c r="F1516"/>
    </row>
    <row r="1517" spans="5:6" x14ac:dyDescent="0.25">
      <c r="E1517"/>
      <c r="F1517"/>
    </row>
    <row r="1518" spans="5:6" x14ac:dyDescent="0.25">
      <c r="E1518"/>
      <c r="F1518"/>
    </row>
    <row r="1519" spans="5:6" x14ac:dyDescent="0.25">
      <c r="E1519"/>
      <c r="F1519"/>
    </row>
    <row r="1520" spans="5:6" x14ac:dyDescent="0.25">
      <c r="E1520"/>
      <c r="F1520"/>
    </row>
    <row r="1521" spans="5:6" x14ac:dyDescent="0.25">
      <c r="E1521"/>
      <c r="F1521"/>
    </row>
    <row r="1522" spans="5:6" x14ac:dyDescent="0.25">
      <c r="E1522"/>
      <c r="F1522"/>
    </row>
    <row r="1523" spans="5:6" x14ac:dyDescent="0.25">
      <c r="E1523"/>
      <c r="F1523"/>
    </row>
    <row r="1524" spans="5:6" x14ac:dyDescent="0.25">
      <c r="E1524"/>
      <c r="F1524"/>
    </row>
    <row r="1525" spans="5:6" x14ac:dyDescent="0.25">
      <c r="E1525"/>
      <c r="F1525"/>
    </row>
    <row r="1526" spans="5:6" x14ac:dyDescent="0.25">
      <c r="E1526"/>
      <c r="F1526"/>
    </row>
    <row r="1527" spans="5:6" x14ac:dyDescent="0.25">
      <c r="E1527"/>
      <c r="F1527"/>
    </row>
    <row r="1528" spans="5:6" x14ac:dyDescent="0.25">
      <c r="E1528"/>
      <c r="F1528"/>
    </row>
    <row r="1529" spans="5:6" x14ac:dyDescent="0.25">
      <c r="E1529"/>
      <c r="F1529"/>
    </row>
    <row r="1530" spans="5:6" x14ac:dyDescent="0.25">
      <c r="E1530"/>
      <c r="F1530"/>
    </row>
    <row r="1531" spans="5:6" x14ac:dyDescent="0.25">
      <c r="E1531"/>
      <c r="F1531"/>
    </row>
    <row r="1532" spans="5:6" x14ac:dyDescent="0.25">
      <c r="E1532"/>
      <c r="F1532"/>
    </row>
    <row r="1533" spans="5:6" x14ac:dyDescent="0.25">
      <c r="E1533"/>
      <c r="F1533"/>
    </row>
    <row r="1534" spans="5:6" x14ac:dyDescent="0.25">
      <c r="E1534"/>
      <c r="F1534"/>
    </row>
    <row r="1535" spans="5:6" x14ac:dyDescent="0.25">
      <c r="E1535"/>
      <c r="F1535"/>
    </row>
    <row r="1536" spans="5:6" x14ac:dyDescent="0.25">
      <c r="E1536"/>
      <c r="F1536"/>
    </row>
    <row r="1537" spans="5:6" x14ac:dyDescent="0.25">
      <c r="E1537"/>
      <c r="F1537"/>
    </row>
    <row r="1538" spans="5:6" x14ac:dyDescent="0.25">
      <c r="E1538"/>
      <c r="F1538"/>
    </row>
    <row r="1539" spans="5:6" x14ac:dyDescent="0.25">
      <c r="E1539"/>
      <c r="F1539"/>
    </row>
    <row r="1540" spans="5:6" x14ac:dyDescent="0.25">
      <c r="E1540"/>
      <c r="F1540"/>
    </row>
    <row r="1541" spans="5:6" x14ac:dyDescent="0.25">
      <c r="E1541"/>
      <c r="F1541"/>
    </row>
    <row r="1542" spans="5:6" x14ac:dyDescent="0.25">
      <c r="E1542"/>
      <c r="F1542"/>
    </row>
    <row r="1543" spans="5:6" x14ac:dyDescent="0.25">
      <c r="E1543"/>
      <c r="F1543"/>
    </row>
    <row r="1544" spans="5:6" x14ac:dyDescent="0.25">
      <c r="E1544"/>
      <c r="F1544"/>
    </row>
    <row r="1545" spans="5:6" x14ac:dyDescent="0.25">
      <c r="E1545"/>
      <c r="F1545"/>
    </row>
    <row r="1546" spans="5:6" x14ac:dyDescent="0.25">
      <c r="E1546"/>
      <c r="F1546"/>
    </row>
    <row r="1547" spans="5:6" x14ac:dyDescent="0.25">
      <c r="E1547"/>
      <c r="F1547"/>
    </row>
    <row r="1548" spans="5:6" x14ac:dyDescent="0.25">
      <c r="E1548"/>
      <c r="F1548"/>
    </row>
    <row r="1549" spans="5:6" x14ac:dyDescent="0.25">
      <c r="E1549"/>
      <c r="F1549"/>
    </row>
    <row r="1550" spans="5:6" x14ac:dyDescent="0.25">
      <c r="E1550"/>
      <c r="F1550"/>
    </row>
    <row r="1551" spans="5:6" x14ac:dyDescent="0.25">
      <c r="E1551"/>
      <c r="F1551"/>
    </row>
    <row r="1552" spans="5:6" x14ac:dyDescent="0.25">
      <c r="E1552"/>
      <c r="F1552"/>
    </row>
    <row r="1553" spans="5:6" x14ac:dyDescent="0.25">
      <c r="E1553"/>
      <c r="F1553"/>
    </row>
    <row r="1554" spans="5:6" x14ac:dyDescent="0.25">
      <c r="E1554"/>
      <c r="F1554"/>
    </row>
    <row r="1555" spans="5:6" x14ac:dyDescent="0.25">
      <c r="E1555"/>
      <c r="F1555"/>
    </row>
    <row r="1556" spans="5:6" x14ac:dyDescent="0.25">
      <c r="E1556"/>
      <c r="F1556"/>
    </row>
    <row r="1557" spans="5:6" x14ac:dyDescent="0.25">
      <c r="E1557"/>
      <c r="F1557"/>
    </row>
    <row r="1558" spans="5:6" x14ac:dyDescent="0.25">
      <c r="E1558"/>
      <c r="F1558"/>
    </row>
    <row r="1559" spans="5:6" x14ac:dyDescent="0.25">
      <c r="E1559"/>
      <c r="F1559"/>
    </row>
    <row r="1560" spans="5:6" x14ac:dyDescent="0.25">
      <c r="E1560"/>
      <c r="F1560"/>
    </row>
    <row r="1561" spans="5:6" x14ac:dyDescent="0.25">
      <c r="E1561"/>
      <c r="F1561"/>
    </row>
    <row r="1562" spans="5:6" x14ac:dyDescent="0.25">
      <c r="E1562"/>
      <c r="F1562"/>
    </row>
    <row r="1563" spans="5:6" x14ac:dyDescent="0.25">
      <c r="E1563"/>
      <c r="F1563"/>
    </row>
    <row r="1564" spans="5:6" x14ac:dyDescent="0.25">
      <c r="E1564"/>
      <c r="F1564"/>
    </row>
    <row r="1565" spans="5:6" x14ac:dyDescent="0.25">
      <c r="E1565"/>
      <c r="F1565"/>
    </row>
    <row r="1566" spans="5:6" x14ac:dyDescent="0.25">
      <c r="E1566"/>
      <c r="F1566"/>
    </row>
    <row r="1567" spans="5:6" x14ac:dyDescent="0.25">
      <c r="E1567"/>
      <c r="F1567"/>
    </row>
    <row r="1568" spans="5:6" x14ac:dyDescent="0.25">
      <c r="E1568"/>
      <c r="F1568"/>
    </row>
    <row r="1569" spans="5:6" x14ac:dyDescent="0.25">
      <c r="E1569"/>
      <c r="F1569"/>
    </row>
    <row r="1570" spans="5:6" x14ac:dyDescent="0.25">
      <c r="E1570"/>
      <c r="F1570"/>
    </row>
    <row r="1571" spans="5:6" x14ac:dyDescent="0.25">
      <c r="E1571"/>
      <c r="F1571"/>
    </row>
    <row r="1572" spans="5:6" x14ac:dyDescent="0.25">
      <c r="E1572"/>
      <c r="F1572"/>
    </row>
    <row r="1573" spans="5:6" x14ac:dyDescent="0.25">
      <c r="E1573"/>
      <c r="F1573"/>
    </row>
    <row r="1574" spans="5:6" x14ac:dyDescent="0.25">
      <c r="E1574"/>
      <c r="F1574"/>
    </row>
    <row r="1575" spans="5:6" x14ac:dyDescent="0.25">
      <c r="E1575"/>
      <c r="F1575"/>
    </row>
    <row r="1576" spans="5:6" x14ac:dyDescent="0.25">
      <c r="E1576"/>
      <c r="F1576"/>
    </row>
    <row r="1577" spans="5:6" x14ac:dyDescent="0.25">
      <c r="E1577"/>
      <c r="F1577"/>
    </row>
    <row r="1578" spans="5:6" x14ac:dyDescent="0.25">
      <c r="E1578"/>
      <c r="F1578"/>
    </row>
    <row r="1579" spans="5:6" x14ac:dyDescent="0.25">
      <c r="E1579"/>
      <c r="F1579"/>
    </row>
    <row r="1580" spans="5:6" x14ac:dyDescent="0.25">
      <c r="E1580"/>
      <c r="F1580"/>
    </row>
    <row r="1581" spans="5:6" x14ac:dyDescent="0.25">
      <c r="E1581"/>
      <c r="F1581"/>
    </row>
    <row r="1582" spans="5:6" x14ac:dyDescent="0.25">
      <c r="E1582"/>
      <c r="F1582"/>
    </row>
    <row r="1583" spans="5:6" x14ac:dyDescent="0.25">
      <c r="E1583"/>
      <c r="F1583"/>
    </row>
    <row r="1584" spans="5:6" x14ac:dyDescent="0.25">
      <c r="E1584"/>
      <c r="F1584"/>
    </row>
    <row r="1585" spans="5:6" x14ac:dyDescent="0.25">
      <c r="E1585"/>
      <c r="F1585"/>
    </row>
    <row r="1586" spans="5:6" x14ac:dyDescent="0.25">
      <c r="E1586"/>
      <c r="F1586"/>
    </row>
    <row r="1587" spans="5:6" x14ac:dyDescent="0.25">
      <c r="E1587"/>
      <c r="F1587"/>
    </row>
    <row r="1588" spans="5:6" x14ac:dyDescent="0.25">
      <c r="E1588"/>
      <c r="F1588"/>
    </row>
    <row r="1589" spans="5:6" x14ac:dyDescent="0.25">
      <c r="E1589"/>
      <c r="F1589"/>
    </row>
    <row r="1590" spans="5:6" x14ac:dyDescent="0.25">
      <c r="E1590"/>
      <c r="F1590"/>
    </row>
    <row r="1591" spans="5:6" x14ac:dyDescent="0.25">
      <c r="E1591"/>
      <c r="F1591"/>
    </row>
    <row r="1592" spans="5:6" x14ac:dyDescent="0.25">
      <c r="E1592"/>
      <c r="F1592"/>
    </row>
    <row r="1593" spans="5:6" x14ac:dyDescent="0.25">
      <c r="E1593"/>
      <c r="F1593"/>
    </row>
    <row r="1594" spans="5:6" x14ac:dyDescent="0.25">
      <c r="E1594"/>
      <c r="F1594"/>
    </row>
    <row r="1595" spans="5:6" x14ac:dyDescent="0.25">
      <c r="E1595"/>
      <c r="F1595"/>
    </row>
    <row r="1596" spans="5:6" x14ac:dyDescent="0.25">
      <c r="E1596"/>
      <c r="F1596"/>
    </row>
    <row r="1597" spans="5:6" x14ac:dyDescent="0.25">
      <c r="E1597"/>
      <c r="F1597"/>
    </row>
    <row r="1598" spans="5:6" x14ac:dyDescent="0.25">
      <c r="E1598"/>
      <c r="F1598"/>
    </row>
    <row r="1599" spans="5:6" x14ac:dyDescent="0.25">
      <c r="E1599"/>
      <c r="F1599"/>
    </row>
    <row r="1600" spans="5:6" x14ac:dyDescent="0.25">
      <c r="E1600"/>
      <c r="F1600"/>
    </row>
    <row r="1601" spans="5:6" x14ac:dyDescent="0.25">
      <c r="E1601"/>
      <c r="F1601"/>
    </row>
    <row r="1602" spans="5:6" x14ac:dyDescent="0.25">
      <c r="E1602"/>
      <c r="F1602"/>
    </row>
    <row r="1603" spans="5:6" x14ac:dyDescent="0.25">
      <c r="E1603"/>
      <c r="F1603"/>
    </row>
    <row r="1604" spans="5:6" x14ac:dyDescent="0.25">
      <c r="E1604"/>
      <c r="F1604"/>
    </row>
    <row r="1605" spans="5:6" x14ac:dyDescent="0.25">
      <c r="E1605"/>
      <c r="F1605"/>
    </row>
    <row r="1606" spans="5:6" x14ac:dyDescent="0.25">
      <c r="E1606"/>
      <c r="F1606"/>
    </row>
    <row r="1607" spans="5:6" x14ac:dyDescent="0.25">
      <c r="E1607"/>
      <c r="F1607"/>
    </row>
    <row r="1608" spans="5:6" x14ac:dyDescent="0.25">
      <c r="E1608"/>
      <c r="F1608"/>
    </row>
    <row r="1609" spans="5:6" x14ac:dyDescent="0.25">
      <c r="E1609"/>
      <c r="F1609"/>
    </row>
    <row r="1610" spans="5:6" x14ac:dyDescent="0.25">
      <c r="E1610"/>
      <c r="F1610"/>
    </row>
    <row r="1611" spans="5:6" x14ac:dyDescent="0.25">
      <c r="E1611"/>
      <c r="F1611"/>
    </row>
    <row r="1612" spans="5:6" x14ac:dyDescent="0.25">
      <c r="E1612"/>
      <c r="F1612"/>
    </row>
    <row r="1613" spans="5:6" x14ac:dyDescent="0.25">
      <c r="E1613"/>
      <c r="F1613"/>
    </row>
    <row r="1614" spans="5:6" x14ac:dyDescent="0.25">
      <c r="E1614"/>
      <c r="F1614"/>
    </row>
    <row r="1615" spans="5:6" x14ac:dyDescent="0.25">
      <c r="E1615"/>
      <c r="F1615"/>
    </row>
    <row r="1616" spans="5:6" x14ac:dyDescent="0.25">
      <c r="E1616"/>
      <c r="F1616"/>
    </row>
    <row r="1617" spans="5:6" x14ac:dyDescent="0.25">
      <c r="E1617"/>
      <c r="F1617"/>
    </row>
    <row r="1618" spans="5:6" x14ac:dyDescent="0.25">
      <c r="E1618"/>
      <c r="F1618"/>
    </row>
    <row r="1619" spans="5:6" x14ac:dyDescent="0.25">
      <c r="E1619"/>
      <c r="F1619"/>
    </row>
    <row r="1620" spans="5:6" x14ac:dyDescent="0.25">
      <c r="E1620"/>
      <c r="F1620"/>
    </row>
    <row r="1621" spans="5:6" x14ac:dyDescent="0.25">
      <c r="E1621"/>
      <c r="F1621"/>
    </row>
    <row r="1622" spans="5:6" x14ac:dyDescent="0.25">
      <c r="E1622"/>
      <c r="F1622"/>
    </row>
    <row r="1623" spans="5:6" x14ac:dyDescent="0.25">
      <c r="E1623"/>
      <c r="F1623"/>
    </row>
    <row r="1624" spans="5:6" x14ac:dyDescent="0.25">
      <c r="E1624"/>
      <c r="F1624"/>
    </row>
    <row r="1625" spans="5:6" x14ac:dyDescent="0.25">
      <c r="E1625"/>
      <c r="F1625"/>
    </row>
    <row r="1626" spans="5:6" x14ac:dyDescent="0.25">
      <c r="E1626"/>
      <c r="F1626"/>
    </row>
    <row r="1627" spans="5:6" x14ac:dyDescent="0.25">
      <c r="E1627"/>
      <c r="F1627"/>
    </row>
    <row r="1628" spans="5:6" x14ac:dyDescent="0.25">
      <c r="E1628"/>
      <c r="F1628"/>
    </row>
    <row r="1629" spans="5:6" x14ac:dyDescent="0.25">
      <c r="E1629"/>
      <c r="F1629"/>
    </row>
    <row r="1630" spans="5:6" x14ac:dyDescent="0.25">
      <c r="E1630"/>
      <c r="F1630"/>
    </row>
    <row r="1631" spans="5:6" x14ac:dyDescent="0.25">
      <c r="E1631"/>
      <c r="F1631"/>
    </row>
    <row r="1632" spans="5:6" x14ac:dyDescent="0.25">
      <c r="E1632"/>
      <c r="F1632"/>
    </row>
    <row r="1633" spans="5:6" x14ac:dyDescent="0.25">
      <c r="E1633"/>
      <c r="F1633"/>
    </row>
    <row r="1634" spans="5:6" x14ac:dyDescent="0.25">
      <c r="E1634"/>
      <c r="F1634"/>
    </row>
    <row r="1635" spans="5:6" x14ac:dyDescent="0.25">
      <c r="E1635"/>
      <c r="F1635"/>
    </row>
    <row r="1636" spans="5:6" x14ac:dyDescent="0.25">
      <c r="E1636"/>
      <c r="F1636"/>
    </row>
    <row r="1637" spans="5:6" x14ac:dyDescent="0.25">
      <c r="E1637"/>
      <c r="F1637"/>
    </row>
    <row r="1638" spans="5:6" x14ac:dyDescent="0.25">
      <c r="E1638"/>
      <c r="F1638"/>
    </row>
    <row r="1639" spans="5:6" x14ac:dyDescent="0.25">
      <c r="E1639"/>
      <c r="F1639"/>
    </row>
    <row r="1640" spans="5:6" x14ac:dyDescent="0.25">
      <c r="E1640"/>
      <c r="F1640"/>
    </row>
    <row r="1641" spans="5:6" x14ac:dyDescent="0.25">
      <c r="E1641"/>
      <c r="F1641"/>
    </row>
    <row r="1642" spans="5:6" x14ac:dyDescent="0.25">
      <c r="E1642"/>
      <c r="F1642"/>
    </row>
    <row r="1643" spans="5:6" x14ac:dyDescent="0.25">
      <c r="E1643"/>
      <c r="F1643"/>
    </row>
    <row r="1644" spans="5:6" x14ac:dyDescent="0.25">
      <c r="E1644"/>
      <c r="F1644"/>
    </row>
    <row r="1645" spans="5:6" x14ac:dyDescent="0.25">
      <c r="E1645"/>
      <c r="F1645"/>
    </row>
    <row r="1646" spans="5:6" x14ac:dyDescent="0.25">
      <c r="E1646"/>
      <c r="F1646"/>
    </row>
    <row r="1647" spans="5:6" x14ac:dyDescent="0.25">
      <c r="E1647"/>
      <c r="F1647"/>
    </row>
    <row r="1648" spans="5:6" x14ac:dyDescent="0.25">
      <c r="E1648"/>
      <c r="F1648"/>
    </row>
    <row r="1649" spans="5:6" x14ac:dyDescent="0.25">
      <c r="E1649"/>
      <c r="F1649"/>
    </row>
    <row r="1650" spans="5:6" x14ac:dyDescent="0.25">
      <c r="E1650"/>
      <c r="F1650"/>
    </row>
    <row r="1651" spans="5:6" x14ac:dyDescent="0.25">
      <c r="E1651"/>
      <c r="F1651"/>
    </row>
    <row r="1652" spans="5:6" x14ac:dyDescent="0.25">
      <c r="E1652"/>
      <c r="F1652"/>
    </row>
    <row r="1653" spans="5:6" x14ac:dyDescent="0.25">
      <c r="E1653"/>
      <c r="F1653"/>
    </row>
    <row r="1654" spans="5:6" x14ac:dyDescent="0.25">
      <c r="E1654"/>
      <c r="F1654"/>
    </row>
    <row r="1655" spans="5:6" x14ac:dyDescent="0.25">
      <c r="E1655"/>
      <c r="F1655"/>
    </row>
    <row r="1656" spans="5:6" x14ac:dyDescent="0.25">
      <c r="E1656"/>
      <c r="F1656"/>
    </row>
    <row r="1657" spans="5:6" x14ac:dyDescent="0.25">
      <c r="E1657"/>
      <c r="F1657"/>
    </row>
    <row r="1658" spans="5:6" x14ac:dyDescent="0.25">
      <c r="E1658"/>
      <c r="F1658"/>
    </row>
    <row r="1659" spans="5:6" x14ac:dyDescent="0.25">
      <c r="E1659"/>
      <c r="F1659"/>
    </row>
    <row r="1660" spans="5:6" x14ac:dyDescent="0.25">
      <c r="E1660"/>
      <c r="F1660"/>
    </row>
    <row r="1661" spans="5:6" x14ac:dyDescent="0.25">
      <c r="E1661"/>
      <c r="F1661"/>
    </row>
    <row r="1662" spans="5:6" x14ac:dyDescent="0.25">
      <c r="E1662"/>
      <c r="F1662"/>
    </row>
    <row r="1663" spans="5:6" x14ac:dyDescent="0.25">
      <c r="E1663"/>
      <c r="F1663"/>
    </row>
    <row r="1664" spans="5:6" x14ac:dyDescent="0.25">
      <c r="E1664"/>
      <c r="F1664"/>
    </row>
    <row r="1665" spans="5:6" x14ac:dyDescent="0.25">
      <c r="E1665"/>
      <c r="F1665"/>
    </row>
    <row r="1666" spans="5:6" x14ac:dyDescent="0.25">
      <c r="E1666"/>
      <c r="F1666"/>
    </row>
    <row r="1667" spans="5:6" x14ac:dyDescent="0.25">
      <c r="E1667"/>
      <c r="F1667"/>
    </row>
    <row r="1668" spans="5:6" x14ac:dyDescent="0.25">
      <c r="E1668"/>
      <c r="F1668"/>
    </row>
    <row r="1669" spans="5:6" x14ac:dyDescent="0.25">
      <c r="E1669"/>
      <c r="F1669"/>
    </row>
    <row r="1670" spans="5:6" x14ac:dyDescent="0.25">
      <c r="E1670"/>
      <c r="F1670"/>
    </row>
    <row r="1671" spans="5:6" x14ac:dyDescent="0.25">
      <c r="E1671"/>
      <c r="F1671"/>
    </row>
    <row r="1672" spans="5:6" x14ac:dyDescent="0.25">
      <c r="E1672"/>
      <c r="F1672"/>
    </row>
    <row r="1673" spans="5:6" x14ac:dyDescent="0.25">
      <c r="E1673"/>
      <c r="F1673"/>
    </row>
    <row r="1674" spans="5:6" x14ac:dyDescent="0.25">
      <c r="E1674"/>
      <c r="F1674"/>
    </row>
    <row r="1675" spans="5:6" x14ac:dyDescent="0.25">
      <c r="E1675"/>
      <c r="F1675"/>
    </row>
    <row r="1676" spans="5:6" x14ac:dyDescent="0.25">
      <c r="E1676"/>
      <c r="F1676"/>
    </row>
    <row r="1677" spans="5:6" x14ac:dyDescent="0.25">
      <c r="E1677"/>
      <c r="F1677"/>
    </row>
    <row r="1678" spans="5:6" x14ac:dyDescent="0.25">
      <c r="E1678"/>
      <c r="F1678"/>
    </row>
    <row r="1679" spans="5:6" x14ac:dyDescent="0.25">
      <c r="E1679"/>
      <c r="F1679"/>
    </row>
    <row r="1680" spans="5:6" x14ac:dyDescent="0.25">
      <c r="E1680"/>
      <c r="F1680"/>
    </row>
    <row r="1681" spans="5:6" x14ac:dyDescent="0.25">
      <c r="E1681"/>
      <c r="F1681"/>
    </row>
    <row r="1682" spans="5:6" x14ac:dyDescent="0.25">
      <c r="E1682"/>
      <c r="F1682"/>
    </row>
    <row r="1683" spans="5:6" x14ac:dyDescent="0.25">
      <c r="E1683"/>
      <c r="F1683"/>
    </row>
    <row r="1684" spans="5:6" x14ac:dyDescent="0.25">
      <c r="E1684"/>
      <c r="F1684"/>
    </row>
    <row r="1685" spans="5:6" x14ac:dyDescent="0.25">
      <c r="E1685"/>
      <c r="F1685"/>
    </row>
    <row r="1686" spans="5:6" x14ac:dyDescent="0.25">
      <c r="E1686"/>
      <c r="F1686"/>
    </row>
    <row r="1687" spans="5:6" x14ac:dyDescent="0.25">
      <c r="E1687"/>
      <c r="F1687"/>
    </row>
    <row r="1688" spans="5:6" x14ac:dyDescent="0.25">
      <c r="E1688"/>
      <c r="F1688"/>
    </row>
    <row r="1689" spans="5:6" x14ac:dyDescent="0.25">
      <c r="E1689"/>
      <c r="F1689"/>
    </row>
    <row r="1690" spans="5:6" x14ac:dyDescent="0.25">
      <c r="E1690"/>
      <c r="F1690"/>
    </row>
    <row r="1691" spans="5:6" x14ac:dyDescent="0.25">
      <c r="E1691"/>
      <c r="F1691"/>
    </row>
    <row r="1692" spans="5:6" x14ac:dyDescent="0.25">
      <c r="E1692"/>
      <c r="F1692"/>
    </row>
    <row r="1693" spans="5:6" x14ac:dyDescent="0.25">
      <c r="E1693"/>
      <c r="F1693"/>
    </row>
    <row r="1694" spans="5:6" x14ac:dyDescent="0.25">
      <c r="E1694"/>
      <c r="F1694"/>
    </row>
    <row r="1695" spans="5:6" x14ac:dyDescent="0.25">
      <c r="E1695"/>
      <c r="F1695"/>
    </row>
    <row r="1696" spans="5:6" x14ac:dyDescent="0.25">
      <c r="E1696"/>
      <c r="F1696"/>
    </row>
    <row r="1697" spans="5:6" x14ac:dyDescent="0.25">
      <c r="E1697"/>
      <c r="F1697"/>
    </row>
    <row r="1698" spans="5:6" x14ac:dyDescent="0.25">
      <c r="E1698"/>
      <c r="F1698"/>
    </row>
    <row r="1699" spans="5:6" x14ac:dyDescent="0.25">
      <c r="E1699"/>
      <c r="F1699"/>
    </row>
    <row r="1700" spans="5:6" x14ac:dyDescent="0.25">
      <c r="E1700"/>
      <c r="F1700"/>
    </row>
    <row r="1701" spans="5:6" x14ac:dyDescent="0.25">
      <c r="E1701"/>
      <c r="F1701"/>
    </row>
    <row r="1702" spans="5:6" x14ac:dyDescent="0.25">
      <c r="E1702"/>
      <c r="F1702"/>
    </row>
    <row r="1703" spans="5:6" x14ac:dyDescent="0.25">
      <c r="E1703"/>
      <c r="F1703"/>
    </row>
    <row r="1704" spans="5:6" x14ac:dyDescent="0.25">
      <c r="E1704"/>
      <c r="F1704"/>
    </row>
    <row r="1705" spans="5:6" x14ac:dyDescent="0.25">
      <c r="E1705"/>
      <c r="F1705"/>
    </row>
    <row r="1706" spans="5:6" x14ac:dyDescent="0.25">
      <c r="E1706"/>
      <c r="F1706"/>
    </row>
    <row r="1707" spans="5:6" x14ac:dyDescent="0.25">
      <c r="E1707"/>
      <c r="F1707"/>
    </row>
    <row r="1708" spans="5:6" x14ac:dyDescent="0.25">
      <c r="E1708"/>
      <c r="F1708"/>
    </row>
    <row r="1709" spans="5:6" x14ac:dyDescent="0.25">
      <c r="E1709"/>
      <c r="F1709"/>
    </row>
    <row r="1710" spans="5:6" x14ac:dyDescent="0.25">
      <c r="E1710"/>
      <c r="F1710"/>
    </row>
    <row r="1711" spans="5:6" x14ac:dyDescent="0.25">
      <c r="E1711"/>
      <c r="F1711"/>
    </row>
    <row r="1712" spans="5:6" x14ac:dyDescent="0.25">
      <c r="E1712"/>
      <c r="F1712"/>
    </row>
    <row r="1713" spans="5:6" x14ac:dyDescent="0.25">
      <c r="E1713"/>
      <c r="F1713"/>
    </row>
    <row r="1714" spans="5:6" x14ac:dyDescent="0.25">
      <c r="E1714"/>
      <c r="F1714"/>
    </row>
    <row r="1715" spans="5:6" x14ac:dyDescent="0.25">
      <c r="E1715"/>
      <c r="F1715"/>
    </row>
    <row r="1716" spans="5:6" x14ac:dyDescent="0.25">
      <c r="E1716"/>
      <c r="F1716"/>
    </row>
    <row r="1717" spans="5:6" x14ac:dyDescent="0.25">
      <c r="E1717"/>
      <c r="F1717"/>
    </row>
    <row r="1718" spans="5:6" x14ac:dyDescent="0.25">
      <c r="E1718"/>
      <c r="F1718"/>
    </row>
    <row r="1719" spans="5:6" x14ac:dyDescent="0.25">
      <c r="E1719"/>
      <c r="F1719"/>
    </row>
    <row r="1720" spans="5:6" x14ac:dyDescent="0.25">
      <c r="E1720"/>
      <c r="F1720"/>
    </row>
    <row r="1721" spans="5:6" x14ac:dyDescent="0.25">
      <c r="E1721"/>
      <c r="F1721"/>
    </row>
    <row r="1722" spans="5:6" x14ac:dyDescent="0.25">
      <c r="E1722"/>
      <c r="F1722"/>
    </row>
    <row r="1723" spans="5:6" x14ac:dyDescent="0.25">
      <c r="E1723"/>
      <c r="F1723"/>
    </row>
    <row r="1724" spans="5:6" x14ac:dyDescent="0.25">
      <c r="E1724"/>
      <c r="F1724"/>
    </row>
    <row r="1725" spans="5:6" x14ac:dyDescent="0.25">
      <c r="E1725"/>
      <c r="F1725"/>
    </row>
    <row r="1726" spans="5:6" x14ac:dyDescent="0.25">
      <c r="E1726"/>
      <c r="F1726"/>
    </row>
    <row r="1727" spans="5:6" x14ac:dyDescent="0.25">
      <c r="E1727"/>
      <c r="F1727"/>
    </row>
    <row r="1728" spans="5:6" x14ac:dyDescent="0.25">
      <c r="E1728"/>
      <c r="F1728"/>
    </row>
    <row r="1729" spans="5:6" x14ac:dyDescent="0.25">
      <c r="E1729"/>
      <c r="F1729"/>
    </row>
    <row r="1730" spans="5:6" x14ac:dyDescent="0.25">
      <c r="E1730"/>
      <c r="F1730"/>
    </row>
    <row r="1731" spans="5:6" x14ac:dyDescent="0.25">
      <c r="E1731"/>
      <c r="F1731"/>
    </row>
    <row r="1732" spans="5:6" x14ac:dyDescent="0.25">
      <c r="E1732"/>
      <c r="F1732"/>
    </row>
    <row r="1733" spans="5:6" x14ac:dyDescent="0.25">
      <c r="E1733"/>
      <c r="F1733"/>
    </row>
    <row r="1734" spans="5:6" x14ac:dyDescent="0.25">
      <c r="E1734"/>
      <c r="F1734"/>
    </row>
    <row r="1735" spans="5:6" x14ac:dyDescent="0.25">
      <c r="E1735"/>
      <c r="F1735"/>
    </row>
    <row r="1736" spans="5:6" x14ac:dyDescent="0.25">
      <c r="E1736"/>
      <c r="F1736"/>
    </row>
    <row r="1737" spans="5:6" x14ac:dyDescent="0.25">
      <c r="E1737"/>
      <c r="F1737"/>
    </row>
    <row r="1738" spans="5:6" x14ac:dyDescent="0.25">
      <c r="E1738"/>
      <c r="F1738"/>
    </row>
    <row r="1739" spans="5:6" x14ac:dyDescent="0.25">
      <c r="E1739"/>
      <c r="F1739"/>
    </row>
    <row r="1740" spans="5:6" x14ac:dyDescent="0.25">
      <c r="E1740"/>
      <c r="F1740"/>
    </row>
    <row r="1741" spans="5:6" x14ac:dyDescent="0.25">
      <c r="E1741"/>
      <c r="F1741"/>
    </row>
    <row r="1742" spans="5:6" x14ac:dyDescent="0.25">
      <c r="E1742"/>
      <c r="F1742"/>
    </row>
    <row r="1743" spans="5:6" x14ac:dyDescent="0.25">
      <c r="E1743"/>
      <c r="F1743"/>
    </row>
    <row r="1744" spans="5:6" x14ac:dyDescent="0.25">
      <c r="E1744"/>
      <c r="F1744"/>
    </row>
    <row r="1745" spans="5:6" x14ac:dyDescent="0.25">
      <c r="E1745"/>
      <c r="F1745"/>
    </row>
    <row r="1746" spans="5:6" x14ac:dyDescent="0.25">
      <c r="E1746"/>
      <c r="F1746"/>
    </row>
    <row r="1747" spans="5:6" x14ac:dyDescent="0.25">
      <c r="E1747"/>
      <c r="F1747"/>
    </row>
    <row r="1748" spans="5:6" x14ac:dyDescent="0.25">
      <c r="E1748"/>
      <c r="F1748"/>
    </row>
    <row r="1749" spans="5:6" x14ac:dyDescent="0.25">
      <c r="E1749"/>
      <c r="F1749"/>
    </row>
    <row r="1750" spans="5:6" x14ac:dyDescent="0.25">
      <c r="E1750"/>
      <c r="F1750"/>
    </row>
    <row r="1751" spans="5:6" x14ac:dyDescent="0.25">
      <c r="E1751"/>
      <c r="F1751"/>
    </row>
    <row r="1752" spans="5:6" x14ac:dyDescent="0.25">
      <c r="E1752"/>
      <c r="F1752"/>
    </row>
    <row r="1753" spans="5:6" x14ac:dyDescent="0.25">
      <c r="E1753"/>
      <c r="F1753"/>
    </row>
    <row r="1754" spans="5:6" x14ac:dyDescent="0.25">
      <c r="E1754"/>
      <c r="F1754"/>
    </row>
    <row r="1755" spans="5:6" x14ac:dyDescent="0.25">
      <c r="E1755"/>
      <c r="F1755"/>
    </row>
    <row r="1756" spans="5:6" x14ac:dyDescent="0.25">
      <c r="E1756"/>
      <c r="F1756"/>
    </row>
    <row r="1757" spans="5:6" x14ac:dyDescent="0.25">
      <c r="E1757"/>
      <c r="F1757"/>
    </row>
    <row r="1758" spans="5:6" x14ac:dyDescent="0.25">
      <c r="E1758"/>
      <c r="F1758"/>
    </row>
    <row r="1759" spans="5:6" x14ac:dyDescent="0.25">
      <c r="E1759"/>
      <c r="F1759"/>
    </row>
    <row r="1760" spans="5:6" x14ac:dyDescent="0.25">
      <c r="E1760"/>
      <c r="F1760"/>
    </row>
    <row r="1761" spans="5:6" x14ac:dyDescent="0.25">
      <c r="E1761"/>
      <c r="F1761"/>
    </row>
    <row r="1762" spans="5:6" x14ac:dyDescent="0.25">
      <c r="E1762"/>
      <c r="F1762"/>
    </row>
    <row r="1763" spans="5:6" x14ac:dyDescent="0.25">
      <c r="E1763"/>
      <c r="F1763"/>
    </row>
    <row r="1764" spans="5:6" x14ac:dyDescent="0.25">
      <c r="E1764"/>
      <c r="F1764"/>
    </row>
    <row r="1765" spans="5:6" x14ac:dyDescent="0.25">
      <c r="E1765"/>
      <c r="F1765"/>
    </row>
    <row r="1766" spans="5:6" x14ac:dyDescent="0.25">
      <c r="E1766"/>
      <c r="F1766"/>
    </row>
    <row r="1767" spans="5:6" x14ac:dyDescent="0.25">
      <c r="E1767"/>
      <c r="F1767"/>
    </row>
    <row r="1768" spans="5:6" x14ac:dyDescent="0.25">
      <c r="E1768"/>
      <c r="F1768"/>
    </row>
    <row r="1769" spans="5:6" x14ac:dyDescent="0.25">
      <c r="E1769"/>
      <c r="F1769"/>
    </row>
    <row r="1770" spans="5:6" x14ac:dyDescent="0.25">
      <c r="E1770"/>
      <c r="F1770"/>
    </row>
    <row r="1771" spans="5:6" x14ac:dyDescent="0.25">
      <c r="E1771"/>
      <c r="F1771"/>
    </row>
    <row r="1772" spans="5:6" x14ac:dyDescent="0.25">
      <c r="E1772"/>
      <c r="F1772"/>
    </row>
    <row r="1773" spans="5:6" x14ac:dyDescent="0.25">
      <c r="E1773"/>
      <c r="F1773"/>
    </row>
    <row r="1774" spans="5:6" x14ac:dyDescent="0.25">
      <c r="E1774"/>
      <c r="F1774"/>
    </row>
    <row r="1775" spans="5:6" x14ac:dyDescent="0.25">
      <c r="E1775"/>
      <c r="F1775"/>
    </row>
    <row r="1776" spans="5:6" x14ac:dyDescent="0.25">
      <c r="E1776"/>
      <c r="F1776"/>
    </row>
    <row r="1777" spans="5:6" x14ac:dyDescent="0.25">
      <c r="E1777"/>
      <c r="F1777"/>
    </row>
    <row r="1778" spans="5:6" x14ac:dyDescent="0.25">
      <c r="E1778"/>
      <c r="F1778"/>
    </row>
    <row r="1779" spans="5:6" x14ac:dyDescent="0.25">
      <c r="E1779"/>
      <c r="F1779"/>
    </row>
    <row r="1780" spans="5:6" x14ac:dyDescent="0.25">
      <c r="E1780"/>
      <c r="F1780"/>
    </row>
    <row r="1781" spans="5:6" x14ac:dyDescent="0.25">
      <c r="E1781"/>
      <c r="F1781"/>
    </row>
    <row r="1782" spans="5:6" x14ac:dyDescent="0.25">
      <c r="E1782"/>
      <c r="F1782"/>
    </row>
    <row r="1783" spans="5:6" x14ac:dyDescent="0.25">
      <c r="E1783"/>
      <c r="F1783"/>
    </row>
    <row r="1784" spans="5:6" x14ac:dyDescent="0.25">
      <c r="E1784"/>
      <c r="F1784"/>
    </row>
    <row r="1785" spans="5:6" x14ac:dyDescent="0.25">
      <c r="E1785"/>
      <c r="F1785"/>
    </row>
    <row r="1786" spans="5:6" x14ac:dyDescent="0.25">
      <c r="E1786"/>
      <c r="F1786"/>
    </row>
    <row r="1787" spans="5:6" x14ac:dyDescent="0.25">
      <c r="E1787"/>
      <c r="F1787"/>
    </row>
    <row r="1788" spans="5:6" x14ac:dyDescent="0.25">
      <c r="E1788"/>
      <c r="F1788"/>
    </row>
    <row r="1789" spans="5:6" x14ac:dyDescent="0.25">
      <c r="E1789"/>
      <c r="F1789"/>
    </row>
    <row r="1790" spans="5:6" x14ac:dyDescent="0.25">
      <c r="E1790"/>
      <c r="F1790"/>
    </row>
    <row r="1791" spans="5:6" x14ac:dyDescent="0.25">
      <c r="E1791"/>
      <c r="F1791"/>
    </row>
    <row r="1792" spans="5:6" x14ac:dyDescent="0.25">
      <c r="E1792"/>
      <c r="F1792"/>
    </row>
    <row r="1793" spans="5:6" x14ac:dyDescent="0.25">
      <c r="E1793"/>
      <c r="F1793"/>
    </row>
    <row r="1794" spans="5:6" x14ac:dyDescent="0.25">
      <c r="E1794"/>
      <c r="F1794"/>
    </row>
    <row r="1795" spans="5:6" x14ac:dyDescent="0.25">
      <c r="E1795"/>
      <c r="F1795"/>
    </row>
    <row r="1796" spans="5:6" x14ac:dyDescent="0.25">
      <c r="E1796"/>
      <c r="F1796"/>
    </row>
    <row r="1797" spans="5:6" x14ac:dyDescent="0.25">
      <c r="E1797"/>
      <c r="F1797"/>
    </row>
    <row r="1798" spans="5:6" x14ac:dyDescent="0.25">
      <c r="E1798"/>
      <c r="F1798"/>
    </row>
    <row r="1799" spans="5:6" x14ac:dyDescent="0.25">
      <c r="E1799"/>
      <c r="F1799"/>
    </row>
    <row r="1800" spans="5:6" x14ac:dyDescent="0.25">
      <c r="E1800"/>
      <c r="F1800"/>
    </row>
    <row r="1801" spans="5:6" x14ac:dyDescent="0.25">
      <c r="E1801"/>
      <c r="F1801"/>
    </row>
    <row r="1802" spans="5:6" x14ac:dyDescent="0.25">
      <c r="E1802"/>
      <c r="F1802"/>
    </row>
    <row r="1803" spans="5:6" x14ac:dyDescent="0.25">
      <c r="E1803"/>
      <c r="F1803"/>
    </row>
    <row r="1804" spans="5:6" x14ac:dyDescent="0.25">
      <c r="E1804"/>
      <c r="F1804"/>
    </row>
    <row r="1805" spans="5:6" x14ac:dyDescent="0.25">
      <c r="E1805"/>
      <c r="F1805"/>
    </row>
    <row r="1806" spans="5:6" x14ac:dyDescent="0.25">
      <c r="E1806"/>
      <c r="F1806"/>
    </row>
    <row r="1807" spans="5:6" x14ac:dyDescent="0.25">
      <c r="E1807"/>
      <c r="F1807"/>
    </row>
    <row r="1808" spans="5:6" x14ac:dyDescent="0.25">
      <c r="E1808"/>
      <c r="F1808"/>
    </row>
    <row r="1809" spans="5:6" x14ac:dyDescent="0.25">
      <c r="E1809"/>
      <c r="F1809"/>
    </row>
    <row r="1810" spans="5:6" x14ac:dyDescent="0.25">
      <c r="E1810"/>
      <c r="F1810"/>
    </row>
    <row r="1811" spans="5:6" x14ac:dyDescent="0.25">
      <c r="E1811"/>
      <c r="F1811"/>
    </row>
    <row r="1812" spans="5:6" x14ac:dyDescent="0.25">
      <c r="E1812"/>
      <c r="F1812"/>
    </row>
    <row r="1813" spans="5:6" x14ac:dyDescent="0.25">
      <c r="E1813"/>
      <c r="F1813"/>
    </row>
    <row r="1814" spans="5:6" x14ac:dyDescent="0.25">
      <c r="E1814"/>
      <c r="F1814"/>
    </row>
    <row r="1815" spans="5:6" x14ac:dyDescent="0.25">
      <c r="E1815"/>
      <c r="F1815"/>
    </row>
    <row r="1816" spans="5:6" x14ac:dyDescent="0.25">
      <c r="E1816"/>
      <c r="F1816"/>
    </row>
    <row r="1817" spans="5:6" x14ac:dyDescent="0.25">
      <c r="E1817"/>
      <c r="F1817"/>
    </row>
    <row r="1818" spans="5:6" x14ac:dyDescent="0.25">
      <c r="E1818"/>
      <c r="F1818"/>
    </row>
    <row r="1819" spans="5:6" x14ac:dyDescent="0.25">
      <c r="E1819"/>
      <c r="F1819"/>
    </row>
    <row r="1820" spans="5:6" x14ac:dyDescent="0.25">
      <c r="E1820"/>
      <c r="F1820"/>
    </row>
    <row r="1821" spans="5:6" x14ac:dyDescent="0.25">
      <c r="E1821"/>
      <c r="F1821"/>
    </row>
    <row r="1822" spans="5:6" x14ac:dyDescent="0.25">
      <c r="E1822"/>
      <c r="F1822"/>
    </row>
    <row r="1823" spans="5:6" x14ac:dyDescent="0.25">
      <c r="E1823"/>
      <c r="F1823"/>
    </row>
    <row r="1824" spans="5:6" x14ac:dyDescent="0.25">
      <c r="E1824"/>
      <c r="F1824"/>
    </row>
    <row r="1825" spans="5:6" x14ac:dyDescent="0.25">
      <c r="E1825"/>
      <c r="F1825"/>
    </row>
    <row r="1826" spans="5:6" x14ac:dyDescent="0.25">
      <c r="E1826"/>
      <c r="F1826"/>
    </row>
    <row r="1827" spans="5:6" x14ac:dyDescent="0.25">
      <c r="E1827"/>
      <c r="F1827"/>
    </row>
    <row r="1828" spans="5:6" x14ac:dyDescent="0.25">
      <c r="E1828"/>
      <c r="F1828"/>
    </row>
    <row r="1829" spans="5:6" x14ac:dyDescent="0.25">
      <c r="E1829"/>
      <c r="F1829"/>
    </row>
    <row r="1830" spans="5:6" x14ac:dyDescent="0.25">
      <c r="E1830"/>
      <c r="F1830"/>
    </row>
    <row r="1831" spans="5:6" x14ac:dyDescent="0.25">
      <c r="E1831"/>
      <c r="F1831"/>
    </row>
    <row r="1832" spans="5:6" x14ac:dyDescent="0.25">
      <c r="E1832"/>
      <c r="F1832"/>
    </row>
    <row r="1833" spans="5:6" x14ac:dyDescent="0.25">
      <c r="E1833"/>
      <c r="F1833"/>
    </row>
    <row r="1834" spans="5:6" x14ac:dyDescent="0.25">
      <c r="E1834"/>
      <c r="F1834"/>
    </row>
    <row r="1835" spans="5:6" x14ac:dyDescent="0.25">
      <c r="E1835"/>
      <c r="F1835"/>
    </row>
    <row r="1836" spans="5:6" x14ac:dyDescent="0.25">
      <c r="E1836"/>
      <c r="F1836"/>
    </row>
    <row r="1837" spans="5:6" x14ac:dyDescent="0.25">
      <c r="E1837"/>
      <c r="F1837"/>
    </row>
    <row r="1838" spans="5:6" x14ac:dyDescent="0.25">
      <c r="E1838"/>
      <c r="F1838"/>
    </row>
    <row r="1839" spans="5:6" x14ac:dyDescent="0.25">
      <c r="E1839"/>
      <c r="F1839"/>
    </row>
    <row r="1840" spans="5:6" x14ac:dyDescent="0.25">
      <c r="E1840"/>
      <c r="F1840"/>
    </row>
    <row r="1841" spans="5:6" x14ac:dyDescent="0.25">
      <c r="E1841"/>
      <c r="F1841"/>
    </row>
    <row r="1842" spans="5:6" x14ac:dyDescent="0.25">
      <c r="E1842"/>
      <c r="F1842"/>
    </row>
    <row r="1843" spans="5:6" x14ac:dyDescent="0.25">
      <c r="E1843"/>
      <c r="F1843"/>
    </row>
    <row r="1844" spans="5:6" x14ac:dyDescent="0.25">
      <c r="E1844"/>
      <c r="F1844"/>
    </row>
    <row r="1845" spans="5:6" x14ac:dyDescent="0.25">
      <c r="E1845"/>
      <c r="F1845"/>
    </row>
  </sheetData>
  <conditionalFormatting sqref="A1:F1">
    <cfRule type="duplicateValues" dxfId="11" priority="2"/>
  </conditionalFormatting>
  <conditionalFormatting sqref="L8">
    <cfRule type="duplicateValues" dxfId="10" priority="1"/>
  </conditionalFormatting>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63B3B-C80A-4CBF-844F-019AEC608474}">
  <dimension ref="A3:G10"/>
  <sheetViews>
    <sheetView workbookViewId="0">
      <selection activeCell="B9" sqref="A3:B9"/>
    </sheetView>
  </sheetViews>
  <sheetFormatPr defaultRowHeight="15" x14ac:dyDescent="0.25"/>
  <cols>
    <col min="1" max="1" width="15.42578125" bestFit="1" customWidth="1"/>
    <col min="2" max="2" width="16.28515625" bestFit="1" customWidth="1"/>
    <col min="3" max="3" width="5.140625" bestFit="1" customWidth="1"/>
    <col min="4" max="4" width="5.7109375" bestFit="1" customWidth="1"/>
    <col min="5" max="5" width="5.5703125" bestFit="1" customWidth="1"/>
    <col min="6" max="6" width="6.7109375" bestFit="1" customWidth="1"/>
    <col min="7" max="7" width="11.28515625" bestFit="1" customWidth="1"/>
  </cols>
  <sheetData>
    <row r="3" spans="1:7" x14ac:dyDescent="0.25">
      <c r="A3" s="8" t="s">
        <v>27</v>
      </c>
      <c r="B3" s="8" t="s">
        <v>30</v>
      </c>
    </row>
    <row r="4" spans="1:7" x14ac:dyDescent="0.25">
      <c r="A4" s="8" t="s">
        <v>25</v>
      </c>
      <c r="B4" t="s">
        <v>14</v>
      </c>
      <c r="C4" t="s">
        <v>15</v>
      </c>
      <c r="D4" t="s">
        <v>7</v>
      </c>
      <c r="E4" t="s">
        <v>11</v>
      </c>
      <c r="F4" t="s">
        <v>9</v>
      </c>
      <c r="G4" t="s">
        <v>26</v>
      </c>
    </row>
    <row r="5" spans="1:7" x14ac:dyDescent="0.25">
      <c r="A5" s="9" t="s">
        <v>12</v>
      </c>
      <c r="B5" s="10">
        <v>598</v>
      </c>
      <c r="C5" s="10">
        <v>812</v>
      </c>
      <c r="D5" s="10">
        <v>612</v>
      </c>
      <c r="E5" s="10">
        <v>446</v>
      </c>
      <c r="F5" s="10">
        <v>452</v>
      </c>
      <c r="G5" s="10">
        <v>2920</v>
      </c>
    </row>
    <row r="6" spans="1:7" x14ac:dyDescent="0.25">
      <c r="A6" s="9" t="s">
        <v>10</v>
      </c>
      <c r="B6" s="10">
        <v>467</v>
      </c>
      <c r="C6" s="10">
        <v>380</v>
      </c>
      <c r="D6" s="10">
        <v>587</v>
      </c>
      <c r="E6" s="10">
        <v>493</v>
      </c>
      <c r="F6" s="10">
        <v>563</v>
      </c>
      <c r="G6" s="10">
        <v>2490</v>
      </c>
    </row>
    <row r="7" spans="1:7" x14ac:dyDescent="0.25">
      <c r="A7" s="9" t="s">
        <v>6</v>
      </c>
      <c r="B7" s="10">
        <v>795</v>
      </c>
      <c r="C7" s="10">
        <v>712</v>
      </c>
      <c r="D7" s="10">
        <v>525</v>
      </c>
      <c r="E7" s="10">
        <v>587</v>
      </c>
      <c r="F7" s="10">
        <v>1031</v>
      </c>
      <c r="G7" s="10">
        <v>3650</v>
      </c>
    </row>
    <row r="8" spans="1:7" x14ac:dyDescent="0.25">
      <c r="A8" s="9" t="s">
        <v>13</v>
      </c>
      <c r="B8" s="10">
        <v>418</v>
      </c>
      <c r="C8" s="10">
        <v>816</v>
      </c>
      <c r="D8" s="10">
        <v>583</v>
      </c>
      <c r="E8" s="10">
        <v>715</v>
      </c>
      <c r="F8" s="10">
        <v>415</v>
      </c>
      <c r="G8" s="10">
        <v>2947</v>
      </c>
    </row>
    <row r="9" spans="1:7" x14ac:dyDescent="0.25">
      <c r="A9" s="9" t="s">
        <v>8</v>
      </c>
      <c r="B9" s="10">
        <v>1097</v>
      </c>
      <c r="C9" s="10">
        <v>747</v>
      </c>
      <c r="D9" s="10">
        <v>441</v>
      </c>
      <c r="E9" s="10">
        <v>606</v>
      </c>
      <c r="F9" s="10">
        <v>876</v>
      </c>
      <c r="G9" s="10">
        <v>3767</v>
      </c>
    </row>
    <row r="10" spans="1:7" x14ac:dyDescent="0.25">
      <c r="A10" s="9" t="s">
        <v>26</v>
      </c>
      <c r="B10" s="10">
        <v>3375</v>
      </c>
      <c r="C10" s="10">
        <v>3467</v>
      </c>
      <c r="D10" s="10">
        <v>2748</v>
      </c>
      <c r="E10" s="10">
        <v>2847</v>
      </c>
      <c r="F10" s="10">
        <v>3337</v>
      </c>
      <c r="G10" s="10">
        <v>15774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E7C81-21CD-40FB-BBE8-14E1D42BC73A}">
  <dimension ref="A3:B35"/>
  <sheetViews>
    <sheetView workbookViewId="0">
      <selection activeCell="A3" sqref="A3"/>
    </sheetView>
  </sheetViews>
  <sheetFormatPr defaultRowHeight="15" x14ac:dyDescent="0.25"/>
  <cols>
    <col min="1" max="1" width="13.140625" bestFit="1" customWidth="1"/>
    <col min="2" max="2" width="12.5703125" bestFit="1" customWidth="1"/>
  </cols>
  <sheetData>
    <row r="3" spans="1:2" x14ac:dyDescent="0.25">
      <c r="A3" s="8" t="s">
        <v>25</v>
      </c>
      <c r="B3" t="s">
        <v>28</v>
      </c>
    </row>
    <row r="4" spans="1:2" x14ac:dyDescent="0.25">
      <c r="A4" s="18">
        <v>43282</v>
      </c>
      <c r="B4" s="11">
        <v>3778</v>
      </c>
    </row>
    <row r="5" spans="1:2" x14ac:dyDescent="0.25">
      <c r="A5" s="18">
        <v>43283</v>
      </c>
      <c r="B5" s="11">
        <v>2476</v>
      </c>
    </row>
    <row r="6" spans="1:2" x14ac:dyDescent="0.25">
      <c r="A6" s="18">
        <v>43284</v>
      </c>
      <c r="B6" s="11">
        <v>2982</v>
      </c>
    </row>
    <row r="7" spans="1:2" x14ac:dyDescent="0.25">
      <c r="A7" s="18">
        <v>43285</v>
      </c>
      <c r="B7" s="11">
        <v>3288</v>
      </c>
    </row>
    <row r="8" spans="1:2" x14ac:dyDescent="0.25">
      <c r="A8" s="18">
        <v>43286</v>
      </c>
      <c r="B8" s="11">
        <v>4376</v>
      </c>
    </row>
    <row r="9" spans="1:2" x14ac:dyDescent="0.25">
      <c r="A9" s="18">
        <v>43287</v>
      </c>
      <c r="B9" s="11">
        <v>4578</v>
      </c>
    </row>
    <row r="10" spans="1:2" x14ac:dyDescent="0.25">
      <c r="A10" s="18">
        <v>43288</v>
      </c>
      <c r="B10" s="11">
        <v>4744</v>
      </c>
    </row>
    <row r="11" spans="1:2" x14ac:dyDescent="0.25">
      <c r="A11" s="18">
        <v>43289</v>
      </c>
      <c r="B11" s="11">
        <v>4336</v>
      </c>
    </row>
    <row r="12" spans="1:2" x14ac:dyDescent="0.25">
      <c r="A12" s="18">
        <v>43290</v>
      </c>
      <c r="B12" s="11">
        <v>3158</v>
      </c>
    </row>
    <row r="13" spans="1:2" x14ac:dyDescent="0.25">
      <c r="A13" s="18">
        <v>43291</v>
      </c>
      <c r="B13" s="11">
        <v>4076</v>
      </c>
    </row>
    <row r="14" spans="1:2" x14ac:dyDescent="0.25">
      <c r="A14" s="18">
        <v>43292</v>
      </c>
      <c r="B14" s="11">
        <v>3576</v>
      </c>
    </row>
    <row r="15" spans="1:2" x14ac:dyDescent="0.25">
      <c r="A15" s="18">
        <v>43293</v>
      </c>
      <c r="B15" s="11">
        <v>2612</v>
      </c>
    </row>
    <row r="16" spans="1:2" x14ac:dyDescent="0.25">
      <c r="A16" s="18">
        <v>43294</v>
      </c>
      <c r="B16" s="11">
        <v>4290</v>
      </c>
    </row>
    <row r="17" spans="1:2" x14ac:dyDescent="0.25">
      <c r="A17" s="18">
        <v>43295</v>
      </c>
      <c r="B17" s="11">
        <v>4706</v>
      </c>
    </row>
    <row r="18" spans="1:2" x14ac:dyDescent="0.25">
      <c r="A18" s="18">
        <v>43296</v>
      </c>
      <c r="B18" s="11">
        <v>3458</v>
      </c>
    </row>
    <row r="19" spans="1:2" x14ac:dyDescent="0.25">
      <c r="A19" s="18">
        <v>43297</v>
      </c>
      <c r="B19" s="11">
        <v>4392</v>
      </c>
    </row>
    <row r="20" spans="1:2" x14ac:dyDescent="0.25">
      <c r="A20" s="18">
        <v>43298</v>
      </c>
      <c r="B20" s="11">
        <v>3420</v>
      </c>
    </row>
    <row r="21" spans="1:2" x14ac:dyDescent="0.25">
      <c r="A21" s="18">
        <v>43299</v>
      </c>
      <c r="B21" s="11">
        <v>3584</v>
      </c>
    </row>
    <row r="22" spans="1:2" x14ac:dyDescent="0.25">
      <c r="A22" s="18">
        <v>43300</v>
      </c>
      <c r="B22" s="11">
        <v>4638</v>
      </c>
    </row>
    <row r="23" spans="1:2" x14ac:dyDescent="0.25">
      <c r="A23" s="18">
        <v>43301</v>
      </c>
      <c r="B23" s="11">
        <v>4346</v>
      </c>
    </row>
    <row r="24" spans="1:2" x14ac:dyDescent="0.25">
      <c r="A24" s="18">
        <v>43302</v>
      </c>
      <c r="B24" s="11">
        <v>3972</v>
      </c>
    </row>
    <row r="25" spans="1:2" x14ac:dyDescent="0.25">
      <c r="A25" s="18">
        <v>43303</v>
      </c>
      <c r="B25" s="11">
        <v>2988</v>
      </c>
    </row>
    <row r="26" spans="1:2" x14ac:dyDescent="0.25">
      <c r="A26" s="18">
        <v>43304</v>
      </c>
      <c r="B26" s="11">
        <v>3764</v>
      </c>
    </row>
    <row r="27" spans="1:2" x14ac:dyDescent="0.25">
      <c r="A27" s="18">
        <v>43305</v>
      </c>
      <c r="B27" s="11">
        <v>5000</v>
      </c>
    </row>
    <row r="28" spans="1:2" x14ac:dyDescent="0.25">
      <c r="A28" s="18">
        <v>43306</v>
      </c>
      <c r="B28" s="11">
        <v>4420</v>
      </c>
    </row>
    <row r="29" spans="1:2" x14ac:dyDescent="0.25">
      <c r="A29" s="18">
        <v>43307</v>
      </c>
      <c r="B29" s="11">
        <v>4180</v>
      </c>
    </row>
    <row r="30" spans="1:2" x14ac:dyDescent="0.25">
      <c r="A30" s="18">
        <v>43308</v>
      </c>
      <c r="B30" s="11">
        <v>5628</v>
      </c>
    </row>
    <row r="31" spans="1:2" x14ac:dyDescent="0.25">
      <c r="A31" s="18">
        <v>43309</v>
      </c>
      <c r="B31" s="11">
        <v>4068</v>
      </c>
    </row>
    <row r="32" spans="1:2" x14ac:dyDescent="0.25">
      <c r="A32" s="18">
        <v>43310</v>
      </c>
      <c r="B32" s="11">
        <v>4314</v>
      </c>
    </row>
    <row r="33" spans="1:2" x14ac:dyDescent="0.25">
      <c r="A33" s="18">
        <v>43311</v>
      </c>
      <c r="B33" s="11">
        <v>3072</v>
      </c>
    </row>
    <row r="34" spans="1:2" x14ac:dyDescent="0.25">
      <c r="A34" s="18">
        <v>43312</v>
      </c>
      <c r="B34" s="11">
        <v>2564</v>
      </c>
    </row>
    <row r="35" spans="1:2" x14ac:dyDescent="0.25">
      <c r="A35" s="18" t="s">
        <v>26</v>
      </c>
      <c r="B35" s="11">
        <v>120784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11624-CD6E-4A09-90CF-40ABC9135994}">
  <dimension ref="A3:G10"/>
  <sheetViews>
    <sheetView workbookViewId="0">
      <selection activeCell="B9" sqref="A3:B9"/>
    </sheetView>
  </sheetViews>
  <sheetFormatPr defaultRowHeight="15" x14ac:dyDescent="0.25"/>
  <cols>
    <col min="1" max="1" width="15.42578125" bestFit="1" customWidth="1"/>
    <col min="2" max="2" width="16.28515625" bestFit="1" customWidth="1"/>
    <col min="3" max="3" width="11.42578125" bestFit="1" customWidth="1"/>
    <col min="4" max="4" width="7.140625" bestFit="1" customWidth="1"/>
    <col min="5" max="5" width="9.140625" bestFit="1" customWidth="1"/>
    <col min="6" max="6" width="12.140625" bestFit="1" customWidth="1"/>
    <col min="7" max="7" width="11.28515625" bestFit="1" customWidth="1"/>
  </cols>
  <sheetData>
    <row r="3" spans="1:7" x14ac:dyDescent="0.25">
      <c r="A3" s="8" t="s">
        <v>27</v>
      </c>
      <c r="B3" s="8" t="s">
        <v>30</v>
      </c>
    </row>
    <row r="4" spans="1:7" x14ac:dyDescent="0.25">
      <c r="A4" s="8" t="s">
        <v>25</v>
      </c>
      <c r="B4" t="s">
        <v>12</v>
      </c>
      <c r="C4" t="s">
        <v>10</v>
      </c>
      <c r="D4" t="s">
        <v>6</v>
      </c>
      <c r="E4" t="s">
        <v>13</v>
      </c>
      <c r="F4" t="s">
        <v>8</v>
      </c>
      <c r="G4" t="s">
        <v>26</v>
      </c>
    </row>
    <row r="5" spans="1:7" x14ac:dyDescent="0.25">
      <c r="A5" s="9" t="s">
        <v>14</v>
      </c>
      <c r="B5" s="10">
        <v>598</v>
      </c>
      <c r="C5" s="10">
        <v>467</v>
      </c>
      <c r="D5" s="10">
        <v>795</v>
      </c>
      <c r="E5" s="10">
        <v>418</v>
      </c>
      <c r="F5" s="10">
        <v>1097</v>
      </c>
      <c r="G5" s="10">
        <v>3375</v>
      </c>
    </row>
    <row r="6" spans="1:7" x14ac:dyDescent="0.25">
      <c r="A6" s="9" t="s">
        <v>15</v>
      </c>
      <c r="B6" s="10">
        <v>812</v>
      </c>
      <c r="C6" s="10">
        <v>380</v>
      </c>
      <c r="D6" s="10">
        <v>712</v>
      </c>
      <c r="E6" s="10">
        <v>816</v>
      </c>
      <c r="F6" s="10">
        <v>747</v>
      </c>
      <c r="G6" s="10">
        <v>3467</v>
      </c>
    </row>
    <row r="7" spans="1:7" x14ac:dyDescent="0.25">
      <c r="A7" s="9" t="s">
        <v>7</v>
      </c>
      <c r="B7" s="10">
        <v>612</v>
      </c>
      <c r="C7" s="10">
        <v>587</v>
      </c>
      <c r="D7" s="10">
        <v>525</v>
      </c>
      <c r="E7" s="10">
        <v>583</v>
      </c>
      <c r="F7" s="10">
        <v>441</v>
      </c>
      <c r="G7" s="10">
        <v>2748</v>
      </c>
    </row>
    <row r="8" spans="1:7" x14ac:dyDescent="0.25">
      <c r="A8" s="9" t="s">
        <v>11</v>
      </c>
      <c r="B8" s="10">
        <v>446</v>
      </c>
      <c r="C8" s="10">
        <v>493</v>
      </c>
      <c r="D8" s="10">
        <v>587</v>
      </c>
      <c r="E8" s="10">
        <v>715</v>
      </c>
      <c r="F8" s="10">
        <v>606</v>
      </c>
      <c r="G8" s="10">
        <v>2847</v>
      </c>
    </row>
    <row r="9" spans="1:7" x14ac:dyDescent="0.25">
      <c r="A9" s="9" t="s">
        <v>9</v>
      </c>
      <c r="B9" s="10">
        <v>452</v>
      </c>
      <c r="C9" s="10">
        <v>563</v>
      </c>
      <c r="D9" s="10">
        <v>1031</v>
      </c>
      <c r="E9" s="10">
        <v>415</v>
      </c>
      <c r="F9" s="10">
        <v>876</v>
      </c>
      <c r="G9" s="10">
        <v>3337</v>
      </c>
    </row>
    <row r="10" spans="1:7" x14ac:dyDescent="0.25">
      <c r="A10" s="9" t="s">
        <v>26</v>
      </c>
      <c r="B10" s="10">
        <v>2920</v>
      </c>
      <c r="C10" s="10">
        <v>2490</v>
      </c>
      <c r="D10" s="10">
        <v>3650</v>
      </c>
      <c r="E10" s="10">
        <v>2947</v>
      </c>
      <c r="F10" s="10">
        <v>3767</v>
      </c>
      <c r="G10" s="10">
        <v>15774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B6B68-9A43-43E9-81A3-E582D641D7F7}">
  <dimension ref="A3:B9"/>
  <sheetViews>
    <sheetView workbookViewId="0">
      <selection activeCell="B9" sqref="A3:B9"/>
    </sheetView>
  </sheetViews>
  <sheetFormatPr defaultRowHeight="15" x14ac:dyDescent="0.25"/>
  <cols>
    <col min="1" max="1" width="13.140625" bestFit="1" customWidth="1"/>
    <col min="2" max="2" width="18.7109375" bestFit="1" customWidth="1"/>
    <col min="3" max="23" width="5" bestFit="1" customWidth="1"/>
    <col min="24" max="24" width="11.28515625" bestFit="1" customWidth="1"/>
  </cols>
  <sheetData>
    <row r="3" spans="1:2" x14ac:dyDescent="0.25">
      <c r="A3" s="8" t="s">
        <v>25</v>
      </c>
      <c r="B3" t="s">
        <v>31</v>
      </c>
    </row>
    <row r="4" spans="1:2" x14ac:dyDescent="0.25">
      <c r="A4" s="9" t="s">
        <v>12</v>
      </c>
      <c r="B4" s="10">
        <v>13.989999999999965</v>
      </c>
    </row>
    <row r="5" spans="1:2" x14ac:dyDescent="0.25">
      <c r="A5" s="9" t="s">
        <v>10</v>
      </c>
      <c r="B5" s="10">
        <v>14.179999999999977</v>
      </c>
    </row>
    <row r="6" spans="1:2" x14ac:dyDescent="0.25">
      <c r="A6" s="9" t="s">
        <v>6</v>
      </c>
      <c r="B6" s="10">
        <v>17.219999999999974</v>
      </c>
    </row>
    <row r="7" spans="1:2" x14ac:dyDescent="0.25">
      <c r="A7" s="9" t="s">
        <v>13</v>
      </c>
      <c r="B7" s="10">
        <v>13.479999999999979</v>
      </c>
    </row>
    <row r="8" spans="1:2" x14ac:dyDescent="0.25">
      <c r="A8" s="9" t="s">
        <v>8</v>
      </c>
      <c r="B8" s="10">
        <v>17.109999999999971</v>
      </c>
    </row>
    <row r="9" spans="1:2" x14ac:dyDescent="0.25">
      <c r="A9" s="9" t="s">
        <v>26</v>
      </c>
      <c r="B9" s="10">
        <v>75.979999999999862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CEFDA-6B9B-4AF3-A8F8-B1F9B24CA23C}">
  <dimension ref="A3:B35"/>
  <sheetViews>
    <sheetView workbookViewId="0">
      <selection activeCell="B35" sqref="A3:B35"/>
    </sheetView>
  </sheetViews>
  <sheetFormatPr defaultRowHeight="15" x14ac:dyDescent="0.25"/>
  <cols>
    <col min="1" max="1" width="13.140625" bestFit="1" customWidth="1"/>
    <col min="2" max="3" width="15.42578125" bestFit="1" customWidth="1"/>
  </cols>
  <sheetData>
    <row r="3" spans="1:2" x14ac:dyDescent="0.25">
      <c r="A3" s="8" t="s">
        <v>25</v>
      </c>
      <c r="B3" t="s">
        <v>27</v>
      </c>
    </row>
    <row r="4" spans="1:2" x14ac:dyDescent="0.25">
      <c r="A4" s="18">
        <v>43282</v>
      </c>
      <c r="B4" s="10">
        <v>497</v>
      </c>
    </row>
    <row r="5" spans="1:2" x14ac:dyDescent="0.25">
      <c r="A5" s="18">
        <v>43283</v>
      </c>
      <c r="B5" s="10">
        <v>440</v>
      </c>
    </row>
    <row r="6" spans="1:2" x14ac:dyDescent="0.25">
      <c r="A6" s="18">
        <v>43284</v>
      </c>
      <c r="B6" s="10">
        <v>420</v>
      </c>
    </row>
    <row r="7" spans="1:2" x14ac:dyDescent="0.25">
      <c r="A7" s="18">
        <v>43285</v>
      </c>
      <c r="B7" s="10">
        <v>407</v>
      </c>
    </row>
    <row r="8" spans="1:2" x14ac:dyDescent="0.25">
      <c r="A8" s="18">
        <v>43286</v>
      </c>
      <c r="B8" s="10">
        <v>579</v>
      </c>
    </row>
    <row r="9" spans="1:2" x14ac:dyDescent="0.25">
      <c r="A9" s="18">
        <v>43287</v>
      </c>
      <c r="B9" s="10">
        <v>662</v>
      </c>
    </row>
    <row r="10" spans="1:2" x14ac:dyDescent="0.25">
      <c r="A10" s="18">
        <v>43288</v>
      </c>
      <c r="B10" s="10">
        <v>614</v>
      </c>
    </row>
    <row r="11" spans="1:2" x14ac:dyDescent="0.25">
      <c r="A11" s="18">
        <v>43289</v>
      </c>
      <c r="B11" s="10">
        <v>558</v>
      </c>
    </row>
    <row r="12" spans="1:2" x14ac:dyDescent="0.25">
      <c r="A12" s="18">
        <v>43290</v>
      </c>
      <c r="B12" s="10">
        <v>490</v>
      </c>
    </row>
    <row r="13" spans="1:2" x14ac:dyDescent="0.25">
      <c r="A13" s="18">
        <v>43291</v>
      </c>
      <c r="B13" s="10">
        <v>573</v>
      </c>
    </row>
    <row r="14" spans="1:2" x14ac:dyDescent="0.25">
      <c r="A14" s="18">
        <v>43292</v>
      </c>
      <c r="B14" s="10">
        <v>515</v>
      </c>
    </row>
    <row r="15" spans="1:2" x14ac:dyDescent="0.25">
      <c r="A15" s="18">
        <v>43293</v>
      </c>
      <c r="B15" s="10">
        <v>301</v>
      </c>
    </row>
    <row r="16" spans="1:2" x14ac:dyDescent="0.25">
      <c r="A16" s="18">
        <v>43294</v>
      </c>
      <c r="B16" s="10">
        <v>531</v>
      </c>
    </row>
    <row r="17" spans="1:2" x14ac:dyDescent="0.25">
      <c r="A17" s="18">
        <v>43295</v>
      </c>
      <c r="B17" s="10">
        <v>594</v>
      </c>
    </row>
    <row r="18" spans="1:2" x14ac:dyDescent="0.25">
      <c r="A18" s="18">
        <v>43296</v>
      </c>
      <c r="B18" s="10">
        <v>458</v>
      </c>
    </row>
    <row r="19" spans="1:2" x14ac:dyDescent="0.25">
      <c r="A19" s="18">
        <v>43297</v>
      </c>
      <c r="B19" s="10">
        <v>628</v>
      </c>
    </row>
    <row r="20" spans="1:2" x14ac:dyDescent="0.25">
      <c r="A20" s="18">
        <v>43298</v>
      </c>
      <c r="B20" s="10">
        <v>572</v>
      </c>
    </row>
    <row r="21" spans="1:2" x14ac:dyDescent="0.25">
      <c r="A21" s="18">
        <v>43299</v>
      </c>
      <c r="B21" s="10">
        <v>481</v>
      </c>
    </row>
    <row r="22" spans="1:2" x14ac:dyDescent="0.25">
      <c r="A22" s="18">
        <v>43300</v>
      </c>
      <c r="B22" s="10">
        <v>599</v>
      </c>
    </row>
    <row r="23" spans="1:2" x14ac:dyDescent="0.25">
      <c r="A23" s="18">
        <v>43301</v>
      </c>
      <c r="B23" s="10">
        <v>405</v>
      </c>
    </row>
    <row r="24" spans="1:2" x14ac:dyDescent="0.25">
      <c r="A24" s="18">
        <v>43302</v>
      </c>
      <c r="B24" s="10">
        <v>482</v>
      </c>
    </row>
    <row r="25" spans="1:2" x14ac:dyDescent="0.25">
      <c r="A25" s="18">
        <v>43303</v>
      </c>
      <c r="B25" s="10">
        <v>467</v>
      </c>
    </row>
    <row r="26" spans="1:2" x14ac:dyDescent="0.25">
      <c r="A26" s="18">
        <v>43304</v>
      </c>
      <c r="B26" s="10">
        <v>513</v>
      </c>
    </row>
    <row r="27" spans="1:2" x14ac:dyDescent="0.25">
      <c r="A27" s="18">
        <v>43305</v>
      </c>
      <c r="B27" s="10">
        <v>615</v>
      </c>
    </row>
    <row r="28" spans="1:2" x14ac:dyDescent="0.25">
      <c r="A28" s="18">
        <v>43306</v>
      </c>
      <c r="B28" s="10">
        <v>619</v>
      </c>
    </row>
    <row r="29" spans="1:2" x14ac:dyDescent="0.25">
      <c r="A29" s="18">
        <v>43307</v>
      </c>
      <c r="B29" s="10">
        <v>573</v>
      </c>
    </row>
    <row r="30" spans="1:2" x14ac:dyDescent="0.25">
      <c r="A30" s="18">
        <v>43308</v>
      </c>
      <c r="B30" s="10">
        <v>689</v>
      </c>
    </row>
    <row r="31" spans="1:2" x14ac:dyDescent="0.25">
      <c r="A31" s="18">
        <v>43309</v>
      </c>
      <c r="B31" s="10">
        <v>405</v>
      </c>
    </row>
    <row r="32" spans="1:2" x14ac:dyDescent="0.25">
      <c r="A32" s="18">
        <v>43310</v>
      </c>
      <c r="B32" s="10">
        <v>506</v>
      </c>
    </row>
    <row r="33" spans="1:2" x14ac:dyDescent="0.25">
      <c r="A33" s="18">
        <v>43311</v>
      </c>
      <c r="B33" s="10">
        <v>340</v>
      </c>
    </row>
    <row r="34" spans="1:2" x14ac:dyDescent="0.25">
      <c r="A34" s="18">
        <v>43312</v>
      </c>
      <c r="B34" s="10">
        <v>241</v>
      </c>
    </row>
    <row r="35" spans="1:2" x14ac:dyDescent="0.25">
      <c r="A35" s="18" t="s">
        <v>26</v>
      </c>
      <c r="B35" s="10">
        <v>15774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7121E-91ED-4AEC-8D3F-FB561B84F71C}">
  <dimension ref="A3:G10"/>
  <sheetViews>
    <sheetView workbookViewId="0">
      <selection activeCell="H24" sqref="H24"/>
    </sheetView>
  </sheetViews>
  <sheetFormatPr defaultRowHeight="15" x14ac:dyDescent="0.25"/>
  <cols>
    <col min="1" max="1" width="23.42578125" bestFit="1" customWidth="1"/>
    <col min="2" max="2" width="16.28515625" bestFit="1" customWidth="1"/>
    <col min="3" max="6" width="9" bestFit="1" customWidth="1"/>
    <col min="7" max="7" width="11.28515625" bestFit="1" customWidth="1"/>
  </cols>
  <sheetData>
    <row r="3" spans="1:7" x14ac:dyDescent="0.25">
      <c r="A3" s="8" t="s">
        <v>29</v>
      </c>
      <c r="B3" s="8" t="s">
        <v>30</v>
      </c>
    </row>
    <row r="4" spans="1:7" x14ac:dyDescent="0.25">
      <c r="A4" s="8" t="s">
        <v>25</v>
      </c>
      <c r="B4" t="s">
        <v>14</v>
      </c>
      <c r="C4" t="s">
        <v>15</v>
      </c>
      <c r="D4" t="s">
        <v>7</v>
      </c>
      <c r="E4" t="s">
        <v>11</v>
      </c>
      <c r="F4" t="s">
        <v>9</v>
      </c>
      <c r="G4" t="s">
        <v>26</v>
      </c>
    </row>
    <row r="5" spans="1:7" x14ac:dyDescent="0.25">
      <c r="A5" s="9" t="s">
        <v>12</v>
      </c>
      <c r="B5" s="10">
        <v>726.39999999999986</v>
      </c>
      <c r="C5" s="10">
        <v>979.3599999999999</v>
      </c>
      <c r="D5" s="10">
        <v>949.11999999999978</v>
      </c>
      <c r="E5" s="10">
        <v>574.88</v>
      </c>
      <c r="F5" s="10">
        <v>578.08000000000004</v>
      </c>
      <c r="G5" s="10">
        <v>3807.8399999999997</v>
      </c>
    </row>
    <row r="6" spans="1:7" x14ac:dyDescent="0.25">
      <c r="A6" s="9" t="s">
        <v>10</v>
      </c>
      <c r="B6" s="10">
        <v>8758.4000000000015</v>
      </c>
      <c r="C6" s="10">
        <v>10237.299999999999</v>
      </c>
      <c r="D6" s="10">
        <v>12626.999999999996</v>
      </c>
      <c r="E6" s="10">
        <v>9791.0999999999967</v>
      </c>
      <c r="F6" s="10">
        <v>11987.599999999995</v>
      </c>
      <c r="G6" s="10">
        <v>53401.399999999994</v>
      </c>
    </row>
    <row r="7" spans="1:7" x14ac:dyDescent="0.25">
      <c r="A7" s="9" t="s">
        <v>6</v>
      </c>
      <c r="B7" s="10">
        <v>4632.7999999999984</v>
      </c>
      <c r="C7" s="10">
        <v>4533.5999999999995</v>
      </c>
      <c r="D7" s="10">
        <v>3909.5999999999995</v>
      </c>
      <c r="E7" s="10">
        <v>4683.2</v>
      </c>
      <c r="F7" s="10">
        <v>6178.4000000000042</v>
      </c>
      <c r="G7" s="10">
        <v>23937.600000000002</v>
      </c>
    </row>
    <row r="8" spans="1:7" x14ac:dyDescent="0.25">
      <c r="A8" s="9" t="s">
        <v>13</v>
      </c>
      <c r="B8" s="10">
        <v>5280</v>
      </c>
      <c r="C8" s="10">
        <v>9901.5</v>
      </c>
      <c r="D8" s="10">
        <v>6511.5</v>
      </c>
      <c r="E8" s="10">
        <v>7161</v>
      </c>
      <c r="F8" s="10">
        <v>5868</v>
      </c>
      <c r="G8" s="10">
        <v>34722</v>
      </c>
    </row>
    <row r="9" spans="1:7" x14ac:dyDescent="0.25">
      <c r="A9" s="9" t="s">
        <v>8</v>
      </c>
      <c r="B9" s="10">
        <v>3270.4</v>
      </c>
      <c r="C9" s="10">
        <v>2203.2000000000003</v>
      </c>
      <c r="D9" s="10">
        <v>2136.0000000000009</v>
      </c>
      <c r="E9" s="10">
        <v>2125.6000000000004</v>
      </c>
      <c r="F9" s="10">
        <v>2749.2000000000007</v>
      </c>
      <c r="G9" s="10">
        <v>12484.400000000001</v>
      </c>
    </row>
    <row r="10" spans="1:7" x14ac:dyDescent="0.25">
      <c r="A10" s="9" t="s">
        <v>26</v>
      </c>
      <c r="B10" s="10">
        <v>22668</v>
      </c>
      <c r="C10" s="10">
        <v>27854.959999999999</v>
      </c>
      <c r="D10" s="10">
        <v>26133.219999999994</v>
      </c>
      <c r="E10" s="10">
        <v>24335.78</v>
      </c>
      <c r="F10" s="10">
        <v>27361.279999999999</v>
      </c>
      <c r="G10" s="10">
        <v>128353.23999999999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Y F A A B Q S w M E F A A C A A g A U K t C W E d m l i W m A A A A 9 g A A A B I A H A B D b 2 5 m a W c v U G F j a 2 F n Z S 5 4 b W w g o h g A K K A U A A A A A A A A A A A A A A A A A A A A A A A A A A A A h Y 8 x D o I w G I W v Q r r T l m o M I a U k O r h I Y m J i X J t S o R F + D C 2 W u z l 4 J K 8 g R l E 3 x / e 9 b 3 j v f r 3 x b G j q 4 K I 7 a 1 p I U Y Q p C j S o t j B Q p q h 3 x z B G m e B b q U 6 y 1 M E o g 0 0 G W 6 S o c u 6 c E O K 9 x 3 6 G 2 6 4 k j N K I H P L N T l W 6 k e g j m / 9 y a M A 6 C U o j w f e v M Y L h i M 3 x g s W Y c j J B n h v 4 C m z c + 2 x / I F / 1 t e s 7 L T S E 6 y U n U + T k / U E 8 A F B L A w Q U A A I A C A B Q q 0 J 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U K t C W L u j a m / O A g A A G Q g A A B M A H A B G b 3 J t d W x h c y 9 T Z W N 0 a W 9 u M S 5 t I K I Y A C i g F A A A A A A A A A A A A A A A A A A A A A A A A A A A A L V U X W / a M B R 9 r 8 R / s M w L S B k q V b W H d r R i F D S 0 r a O k 1 S Y F N J n k F i w S m 9 l O B 0 L 8 9 1 3 H N A l f m j S t e U l y r 3 3 O u e d e W 0 N o u B T E d + / m d e W s c q Z n T E F E q v S R 6 T n p v i f d H + 2 v p N f / 0 v U p a Z E Y T O W M 4 O P L V I W A k Z 6 M I 1 C N H o 9 B 1 2 j n a v S k Q e l R O F N c j w Y 8 N K k C P b q T Y Z q A M H r U k X E M U y A X 5 x e X o + 6 7 J 8 H N 6 A h X 3 X M 8 V Y r I B q y m T z y K Q J C M q W n F P L J J D A 0 f Y i x g K H / r m h P l E W D h j A R t Y x S f p A b 0 + D Z w m 8 e 3 5 M M N M S q F A r 8 v X u Q c S C f V R i a k l w r n R k H Q j i I U n S a i d l K M R + i j Y k I / S 5 V k M b o V U d 2 P 1 4 K O F A a d G N c L C U M Q L E F Q R 1 M u z m W 2 8 d p p s R 5 Z 0 3 t c a Z U 4 F x r Z 7 6 Z M k s g X J P l m Z q C O U D k f C 6 o D U Z a j j H 1 Y d I m t u 1 w w E e H 2 D H w L U m J z + e w 7 N / e E w m P m O h C 3 x I q x g v e d r l K f J Q s k z 3 7 r J b 8 7 M y a m V t t q A Y W k f L + D t U k L e 6 I S b 7 3 v h s E N x M D S b K x T d 8 z k w Q i / s 2 D f Q H K w 0 m c 4 Q 2 Q I i 4 P M Q 8 q E 4 W a F i b 4 w 7 y 8 b V l O W G S g e w m G 4 I 5 O E a 4 0 j 8 Y o l 0 m Q C a r O p V 8 6 4 O F p / + d g P m M J a c M K b 6 M q u f w T j j A R 9 n a 9 5 S E G t W v Y w e e Q j F 0 y t + n g k D H / m o F q 7 m 7 2 M q k X d M q t 7 D 2 Y I v 1 K O C j K 4 8 d 5 N l P d 1 R 8 + x y 6 i 7 D C F u f J d q P p F y X i v K 8 d C I O P Z 2 j r 4 / A z D N n 9 k L 9 z q Q d W B 7 1 K I u S b 3 P X E T b P z r e B N h V N s 7 n a K B k I o 2 9 D Y D h J a i L W d p m t v F a m c o j w T b b j m M / Z D F T 2 p W 9 0 6 M D 7 F 1 T / m r F G 9 / L 9 + y F T 1 l 2 + R T e n W / y 2 6 0 o p b Q y K y H I r 6 2 s 8 z g S E R d T B K F r S m E J W B d T P W x 3 G r P s Z N E r e m I G 6 I a S 8 d F J O e 1 L a S j q p H V T r P j 3 Q f o f w / R W A 2 V x X z t x g q N o l V N 9 / Q d Q S w E C L Q A U A A I A C A B Q q 0 J Y R 2 a W J a Y A A A D 2 A A A A E g A A A A A A A A A A A A A A A A A A A A A A Q 2 9 u Z m l n L 1 B h Y 2 t h Z 2 U u e G 1 s U E s B A i 0 A F A A C A A g A U K t C W A / K 6 a u k A A A A 6 Q A A A B M A A A A A A A A A A A A A A A A A 8 g A A A F t D b 2 5 0 Z W 5 0 X 1 R 5 c G V z X S 5 4 b W x Q S w E C L Q A U A A I A C A B Q q 0 J Y u 6 N q b 8 4 C A A A Z C A A A E w A A A A A A A A A A A A A A A A D j A Q A A R m 9 y b X V s Y X M v U 2 V j d G l v b j E u b V B L B Q Y A A A A A A w A D A M I A A A D + 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8 I g A A A A A A A B o i 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W d B Q U F B Q U F B Q U N i W l Z j a 2 x P Y l F S S U t z T S t Q c n d k S l h K b F J 5 W V c 1 e l p t O X l i U 0 J H Y V d 4 b E l H W n l i M j B n V k d G e m F 5 Q k Z O a U J G V 0 V G T k l F W k p U R V Z U Q U F B Q U F B Q U F B Q U F B Q U 4 r V U w y N E 5 P V z l Q a X U 4 T U x y O E E w e X N P U 0 d W c 2 N H V n l J R k Y x W l h K c F p Y T U F B W n R s V n l T V T V 0 Q k V n c X d 6 N C t 2 Q j B s Y 0 F B Q U F B I i A v P j w v U 3 R h Y m x l R W 5 0 c m l l c z 4 8 L 0 l 0 Z W 0 + P E l 0 Z W 0 + P E l 0 Z W 1 M b 2 N h d G l v b j 4 8 S X R l b V R 5 c G U + R m 9 y b X V s Y T w v S X R l b V R 5 c G U + P E l 0 Z W 1 Q Y X R o P l N l Y 3 R p b 2 4 x L 1 R h c 2 s l M j B F N i U y M E V Y Q U 0 l M j B G S U x F U z w v S X R l b V B h d G g + P C 9 J d G V t T G 9 j Y X R p b 2 4 + P F N 0 Y W J s Z U V u d H J p Z X M + P E V u d H J 5 I F R 5 c G U 9 I k l z U H J p d m F 0 Z S I g V m F s d W U 9 I m w w I i A v P j x F b n R y e S B U e X B l P S J R d W V y e U l E I i B W Y W x 1 Z T 0 i c 2 V h N z Q x M W Z k L T E z O D Q t N D J k O C 0 4 N G E 2 L W M 4 M m U x N T I 1 M D g 3 N 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z a 1 9 F N l 9 F W E F N X 0 Z J T E V T I i A v P j x F b n R y e S B U e X B l P S J G a W x s Z W R D b 2 1 w b G V 0 Z V J l c 3 V s d F R v V 2 9 y a 3 N o Z W V 0 I i B W Y W x 1 Z T 0 i b D E i I C 8 + P E V u d H J 5 I F R 5 c G U 9 I k F k Z G V k V G 9 E Y X R h T W 9 k Z W w i I F Z h b H V l P S J s M C I g L z 4 8 R W 5 0 c n k g V H l w Z T 0 i R m l s b E N v d W 5 0 I i B W Y W x 1 Z T 0 i b D E 4 N D Q i I C 8 + P E V u d H J 5 I F R 5 c G U 9 I k Z p b G x F c n J v c k N v Z G U i I F Z h b H V l P S J z V W 5 r b m 9 3 b i I g L z 4 8 R W 5 0 c n k g V H l w Z T 0 i R m l s b E V y c m 9 y Q 2 9 1 b n Q i I F Z h b H V l P S J s M C I g L z 4 8 R W 5 0 c n k g V H l w Z T 0 i R m l s b E x h c 3 R V c G R h d G V k I i B W Y W x 1 Z T 0 i Z D I w M j Q t M D I t M D J U M T I 6 N T Q 6 M D U u M z Q 1 M T A w N 1 o i I C 8 + P E V u d H J 5 I F R 5 c G U 9 I k Z p b G x D b 2 x 1 b W 5 U e X B l c y I g V m F s d W U 9 I n N C Z 2 t H Q m d N R E J R P T 0 i I C 8 + P E V u d H J 5 I F R 5 c G U 9 I k Z p b G x D b 2 x 1 b W 5 O Y W 1 l c y I g V m F s d W U 9 I n N b J n F 1 b 3 Q 7 U 2 9 1 c m N l L k 5 h b W U m c X V v d D s s J n F 1 b 3 Q 7 R G F 0 Z S Z x d W 9 0 O y w m c X V v d D t J d G V t J n F 1 b 3 Q 7 L C Z x d W 9 0 O 1 N h b G V z I F J l c C Z x d W 9 0 O y w m c X V v d D t R d W F u d G l 0 e S Z x d W 9 0 O y w m c X V v d D t Q c m l j Z S Z x d W 9 0 O y w m c X V v d D t D b 2 1 t a X N z a W 9 u 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V G F z a y B F N i B F W E F N I E Z J T E V T L 0 F 1 d G 9 S Z W 1 v d m V k Q 2 9 s d W 1 u c z E u e 1 N v d X J j Z S 5 O Y W 1 l L D B 9 J n F 1 b 3 Q 7 L C Z x d W 9 0 O 1 N l Y 3 R p b 2 4 x L 1 R h c 2 s g R T Y g R V h B T S B G S U x F U y 9 B d X R v U m V t b 3 Z l Z E N v b H V t b n M x L n t E Y X R l L D F 9 J n F 1 b 3 Q 7 L C Z x d W 9 0 O 1 N l Y 3 R p b 2 4 x L 1 R h c 2 s g R T Y g R V h B T S B G S U x F U y 9 B d X R v U m V t b 3 Z l Z E N v b H V t b n M x L n t J d G V t L D J 9 J n F 1 b 3 Q 7 L C Z x d W 9 0 O 1 N l Y 3 R p b 2 4 x L 1 R h c 2 s g R T Y g R V h B T S B G S U x F U y 9 B d X R v U m V t b 3 Z l Z E N v b H V t b n M x L n t T Y W x l c y B S Z X A s M 3 0 m c X V v d D s s J n F 1 b 3 Q 7 U 2 V j d G l v b j E v V G F z a y B F N i B F W E F N I E Z J T E V T L 0 F 1 d G 9 S Z W 1 v d m V k Q 2 9 s d W 1 u c z E u e 1 F 1 Y W 5 0 a X R 5 L D R 9 J n F 1 b 3 Q 7 L C Z x d W 9 0 O 1 N l Y 3 R p b 2 4 x L 1 R h c 2 s g R T Y g R V h B T S B G S U x F U y 9 B d X R v U m V t b 3 Z l Z E N v b H V t b n M x L n t Q c m l j Z S w 1 f S Z x d W 9 0 O y w m c X V v d D t T Z W N 0 a W 9 u M S 9 U Y X N r I E U 2 I E V Y Q U 0 g R k l M R V M v Q X V 0 b 1 J l b W 9 2 Z W R D b 2 x 1 b W 5 z M S 5 7 Q 2 9 t b W l z c 2 l v b i w 2 f S Z x d W 9 0 O 1 0 s J n F 1 b 3 Q 7 Q 2 9 s d W 1 u Q 2 9 1 b n Q m c X V v d D s 6 N y w m c X V v d D t L Z X l D b 2 x 1 b W 5 O Y W 1 l c y Z x d W 9 0 O z p b X S w m c X V v d D t D b 2 x 1 b W 5 J Z G V u d G l 0 a W V z J n F 1 b 3 Q 7 O l s m c X V v d D t T Z W N 0 a W 9 u M S 9 U Y X N r I E U 2 I E V Y Q U 0 g R k l M R V M v Q X V 0 b 1 J l b W 9 2 Z W R D b 2 x 1 b W 5 z M S 5 7 U 2 9 1 c m N l L k 5 h b W U s M H 0 m c X V v d D s s J n F 1 b 3 Q 7 U 2 V j d G l v b j E v V G F z a y B F N i B F W E F N I E Z J T E V T L 0 F 1 d G 9 S Z W 1 v d m V k Q 2 9 s d W 1 u c z E u e 0 R h d G U s M X 0 m c X V v d D s s J n F 1 b 3 Q 7 U 2 V j d G l v b j E v V G F z a y B F N i B F W E F N I E Z J T E V T L 0 F 1 d G 9 S Z W 1 v d m V k Q 2 9 s d W 1 u c z E u e 0 l 0 Z W 0 s M n 0 m c X V v d D s s J n F 1 b 3 Q 7 U 2 V j d G l v b j E v V G F z a y B F N i B F W E F N I E Z J T E V T L 0 F 1 d G 9 S Z W 1 v d m V k Q 2 9 s d W 1 u c z E u e 1 N h b G V z I F J l c C w z f S Z x d W 9 0 O y w m c X V v d D t T Z W N 0 a W 9 u M S 9 U Y X N r I E U 2 I E V Y Q U 0 g R k l M R V M v Q X V 0 b 1 J l b W 9 2 Z W R D b 2 x 1 b W 5 z M S 5 7 U X V h b n R p d H k s N H 0 m c X V v d D s s J n F 1 b 3 Q 7 U 2 V j d G l v b j E v V G F z a y B F N i B F W E F N I E Z J T E V T L 0 F 1 d G 9 S Z W 1 v d m V k Q 2 9 s d W 1 u c z E u e 1 B y a W N l L D V 9 J n F 1 b 3 Q 7 L C Z x d W 9 0 O 1 N l Y 3 R p b 2 4 x L 1 R h c 2 s g R T Y g R V h B T S B G S U x F U y 9 B d X R v U m V t b 3 Z l Z E N v b H V t b n M x L n t D b 2 1 t a X N z a W 9 u L D Z 9 J n F 1 b 3 Q 7 X S w m c X V v d D t S Z W x h d G l v b n N o a X B J b m Z v J n F 1 b 3 Q 7 O l t d f S I g L z 4 8 L 1 N 0 Y W J s Z U V u d H J p Z X M + P C 9 J d G V t P j x J d G V t P j x J d G V t T G 9 j Y X R p b 2 4 + P E l 0 Z W 1 U e X B l P k Z v c m 1 1 b G E 8 L 0 l 0 Z W 1 U e X B l P j x J d G V t U G F 0 a D 5 T Z W N 0 a W 9 u M S 9 U Y X N r J T I w R T Y l M j B F W E F N J T I w R k l M R V M v U 2 9 1 c m N l P C 9 J d G V t U G F 0 a D 4 8 L 0 l 0 Z W 1 M b 2 N h d G l v b j 4 8 U 3 R h Y m x l R W 5 0 c m l l c y A v P j w v S X R l b T 4 8 S X R l b T 4 8 S X R l b U x v Y 2 F 0 a W 9 u P j x J d G V t V H l w Z T 5 G b 3 J t d W x h P C 9 J d G V t V H l w Z T 4 8 S X R l b V B h d G g + U 2 V j d G l v b j E v U G F y Y W 1 l d G V y M T w v S X R l b V B h d G g + P C 9 J d G V t T G 9 j Y X R p b 2 4 + P F N 0 Y W J s Z U V u d H J p Z X M + P E V u d H J 5 I F R 5 c G U 9 I k l z U H J p d m F 0 Z S I g V m F s d W U 9 I m w w I i A v P j x F b n R y e S B U e X B l P S J R d W V y e U l E I i B W Y W x 1 Z T 0 i c z Q w N W M 4 Z j c z L W M 2 M D I t N G N k O C 1 h M z Y 4 L W F m Z D l k Y 2 I 2 Z W U 5 Z i I g L z 4 8 R W 5 0 c n k g V H l w Z T 0 i T G 9 h Z F R v U m V w b 3 J 0 R G l z Y W J s Z W Q i I F Z h b H V l P S J s M S I g L z 4 8 R W 5 0 c n k g V H l w Z T 0 i U X V l c n l H c m 9 1 c E l E I i B W Y W x 1 Z T 0 i c z Z l M m Y 5 N G R m L T M 5 M G Q t N G Y 2 Z i 0 4 Y W V m L T B j M m V i Z j A w Z D M y Y i 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0 L T A y L T A y V D E y O j U 0 O j A z L j A 2 M T Y 0 N j l a I i A v P j x F b n R y e S B U e X B l P S J G a W x s U 3 R h d H V z I i B W Y W x 1 Z T 0 i c 0 N v b X B s Z X R l I i A v P j w v U 3 R h Y m x l R W 5 0 c m l l c z 4 8 L 0 l 0 Z W 0 + P E l 0 Z W 0 + P E l 0 Z W 1 M b 2 N h d G l v b j 4 8 S X R l b V R 5 c G U + R m 9 y b X V s Y T w v S X R l b V R 5 c G U + P E l 0 Z W 1 Q Y X R o P l N l Y 3 R p b 2 4 x L 1 N h b X B s Z S U y M E Z p b G U 8 L 0 l 0 Z W 1 Q Y X R o P j w v S X R l b U x v Y 2 F 0 a W 9 u P j x T d G F i b G V F b n R y a W V z P j x F b n R y e S B U e X B l P S J J c 1 B y a X Z h d G U i I F Z h b H V l P S J s M C I g L z 4 8 R W 5 0 c n k g V H l w Z T 0 i U X V l c n l J R C I g V m F s d W U 9 I n M z M D g 0 N G E 2 N i 1 l Z m Q 4 L T R k N j Y t O T l m Y y 0 1 N z M x O W U 1 N W M 1 N T I i I C 8 + P E V u d H J 5 I F R 5 c G U 9 I k x v Y W R l Z F R v Q W 5 h b H l z a X N T Z X J 2 a W N l c y I g V m F s d W U 9 I m w w I i A v P j x F b n R y e S B U e X B l P S J G a W x s U 3 R h d H V z I i B W Y W x 1 Z T 0 i c 0 N v b X B s Z X R l I i A v P j x F b n R y e S B U e X B l P S J G a W x s T G F z d F V w Z G F 0 Z W Q i I F Z h b H V l P S J k M j A y N C 0 w M i 0 w M l Q x M j o 1 N D o w M y 4 w N j Y 2 M z M z W i I g L z 4 8 R W 5 0 c n k g V H l w Z T 0 i R m l s b E V y c m 9 y Q 2 9 k Z S I g V m F s d W U 9 I n N V b m t u b 3 d u I i A v P j x F b n R y e S B U e X B l P S J B Z G R l Z F R v R G F 0 Y U 1 v Z G V s I i B W Y W x 1 Z T 0 i b D A i I C 8 + P E V u d H J 5 I F R 5 c G U 9 I k x v Y W R U b 1 J l c G 9 y d E R p c 2 F i b G V k I i B W Y W x 1 Z T 0 i b D E i I C 8 + P E V u d H J 5 I F R 5 c G U 9 I l F 1 Z X J 5 R 3 J v d X B J R C I g V m F s d W U 9 I n M 2 Z T J m O T R k Z i 0 z O T B k L T R m N m Y t O G F l Z i 0 w Y z J l Y m Y w M G Q z M m I 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V H J h b n N m b 3 J t J T I w U 2 F t c G x l J T I w R m l s Z T w v S X R l b V B h d G g + P C 9 J d G V t T G 9 j Y X R p b 2 4 + P F N 0 Y W J s Z U V u d H J p Z X M + P E V u d H J 5 I F R 5 c G U 9 I k l z U H J p d m F 0 Z S I g V m F s d W U 9 I m w w I i A v P j x F b n R y e S B U e X B l P S J R d W V y e U l E I i B W Y W x 1 Z T 0 i c 2 U 0 M z J k O T M 3 L W I y Z m E t N D k 4 N y 1 i Z W U 2 L T Q x Z W J h M D J l Z W N m Z C I g L z 4 8 R W 5 0 c n k g V H l w Z T 0 i T G 9 h Z F R v U m V w b 3 J 0 R G l z Y W J s Z W Q i I F Z h b H V l P S J s M S I g L z 4 8 R W 5 0 c n k g V H l w Z T 0 i U X V l c n l H c m 9 1 c E l E I i B W Y W x 1 Z T 0 i c z I 0 N T c 2 N T l i L W U 2 O T Q t N D R k M C 0 4 M m F j L T M z Z T N l Y m M x Z D I 1 N y 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D I t M D J U M T I 6 N T Q 6 M D M u M D Y 1 N j M 1 O V o i I C 8 + P E V u d H J 5 I F R 5 c G U 9 I k Z p b G x T d G F 0 d X M i I F Z h b H V l P S J z Q 2 9 t c G x l d G U 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1 N o Z W V 0 M V 9 T a G V l d D w v S X R l b V B h d G g + P C 9 J d G V t T G 9 j Y X R p b 2 4 + P F N 0 Y W J s Z U V u d H J p Z X M g L z 4 8 L 0 l 0 Z W 0 + P E l 0 Z W 0 + P E l 0 Z W 1 M b 2 N h d G l v b j 4 8 S X R l b V R 5 c G U + R m 9 y b X V s Y T w v S X R l b V R 5 c G U + P E l 0 Z W 1 Q Y X R o P l N l Y 3 R p b 2 4 x L 1 R y Y W 5 z Z m 9 y b S U y M F N h b X B s Z S U y M E Z p b G U v U H J v b W 9 0 Z W Q l M j B I Z W F k Z X J z P C 9 J d G V t U G F 0 a D 4 8 L 0 l 0 Z W 1 M b 2 N h d G l v b j 4 8 U 3 R h Y m x l R W 5 0 c m l l c y A v P j w v S X R l b T 4 8 S X R l b T 4 8 S X R l b U x v Y 2 F 0 a W 9 u P j x J d G V t V H l w Z T 5 G b 3 J t d W x h P C 9 J d G V t V H l w Z T 4 8 S X R l b V B h d G g + U 2 V j d G l v b j E v V H J h b n N m b 3 J t J T I w R m l s Z T w v S X R l b V B h d G g + P C 9 J d G V t T G 9 j Y X R p b 2 4 + P F N 0 Y W J s Z U V u d H J p Z X M + P E V u d H J 5 I F R 5 c G U 9 I k x v Y W R U b 1 J l c G 9 y d E R p c 2 F i b G V k I i B W Y W x 1 Z T 0 i b D E i I C 8 + P E V u d H J 5 I F R 5 c G U 9 I l F 1 Z X J 5 S U Q i I F Z h b H V l P S J z Y z E 2 Z W U 4 O G M t O W M 1 N y 0 0 M G Q 4 L T g y M D k t N m J j O T Q y N G J k N z U 0 I i A v P j x F b n R y e S B U e X B l P S J R d W V y e U d y b 3 V w S U Q i I F Z h b H V l P S J z N m U y Z j k 0 Z G Y t M z k w Z C 0 0 Z j Z m L T h h Z W Y t M G M y Z W J m M D B k M z J i 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D I t M D J U M T I 6 N T Q 6 M D M u M D Y 4 N j I 5 M F 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U Y X N r J T I w R T Y l M j B F W E F N J T I w R k l M R V M v R m l s d G V y Z W Q l M j B I a W R k Z W 4 l M j B G a W x l c z E 8 L 0 l 0 Z W 1 Q Y X R o P j w v S X R l b U x v Y 2 F 0 a W 9 u P j x T d G F i b G V F b n R y a W V z I C 8 + P C 9 J d G V t P j x J d G V t P j x J d G V t T G 9 j Y X R p b 2 4 + P E l 0 Z W 1 U e X B l P k Z v c m 1 1 b G E 8 L 0 l 0 Z W 1 U e X B l P j x J d G V t U G F 0 a D 5 T Z W N 0 a W 9 u M S 9 U Y X N r J T I w R T Y l M j B F W E F N J T I w R k l M R V M v S W 5 2 b 2 t l J T I w Q 3 V z d G 9 t J T I w R n V u Y 3 R p b 2 4 x P C 9 J d G V t U G F 0 a D 4 8 L 0 l 0 Z W 1 M b 2 N h d G l v b j 4 8 U 3 R h Y m x l R W 5 0 c m l l c y A v P j w v S X R l b T 4 8 S X R l b T 4 8 S X R l b U x v Y 2 F 0 a W 9 u P j x J d G V t V H l w Z T 5 G b 3 J t d W x h P C 9 J d G V t V H l w Z T 4 8 S X R l b V B h d G g + U 2 V j d G l v b j E v V G F z a y U y M E U 2 J T I w R V h B T S U y M E Z J T E V T L 1 J l b m F t Z W Q l M j B D b 2 x 1 b W 5 z M T w v S X R l b V B h d G g + P C 9 J d G V t T G 9 j Y X R p b 2 4 + P F N 0 Y W J s Z U V u d H J p Z X M g L z 4 8 L 0 l 0 Z W 0 + P E l 0 Z W 0 + P E l 0 Z W 1 M b 2 N h d G l v b j 4 8 S X R l b V R 5 c G U + R m 9 y b X V s Y T w v S X R l b V R 5 c G U + P E l 0 Z W 1 Q Y X R o P l N l Y 3 R p b 2 4 x L 1 R h c 2 s l M j B F N i U y M E V Y Q U 0 l M j B G S U x F U y 9 S Z W 1 v d m V k J T I w T 3 R o Z X I l M j B D b 2 x 1 b W 5 z M T w v S X R l b V B h d G g + P C 9 J d G V t T G 9 j Y X R p b 2 4 + P F N 0 Y W J s Z U V u d H J p Z X M g L z 4 8 L 0 l 0 Z W 0 + P E l 0 Z W 0 + P E l 0 Z W 1 M b 2 N h d G l v b j 4 8 S X R l b V R 5 c G U + R m 9 y b X V s Y T w v S X R l b V R 5 c G U + P E l 0 Z W 1 Q Y X R o P l N l Y 3 R p b 2 4 x L 1 R h c 2 s l M j B F N i U y M E V Y Q U 0 l M j B G S U x F U y 9 F e H B h b m R l Z C U y M F R h Y m x l J T I w Q 2 9 s d W 1 u M T w v S X R l b V B h d G g + P C 9 J d G V t T G 9 j Y X R p b 2 4 + P F N 0 Y W J s Z U V u d H J p Z X M g L z 4 8 L 0 l 0 Z W 0 + P E l 0 Z W 0 + P E l 0 Z W 1 M b 2 N h d G l v b j 4 8 S X R l b V R 5 c G U + R m 9 y b X V s Y T w v S X R l b V R 5 c G U + P E l 0 Z W 1 Q Y X R o P l N l Y 3 R p b 2 4 x L 1 R h c 2 s l M j B F N i U y M E V Y Q U 0 l M j B G S U x F U y 9 D a G F u Z 2 V k J T I w V H l w Z T w v S X R l b V B h d G g + P C 9 J d G V t T G 9 j Y X R p b 2 4 + P F N 0 Y W J s Z U V u d H J p Z X M g L z 4 8 L 0 l 0 Z W 0 + P C 9 J d G V t c z 4 8 L 0 x v Y 2 F s U G F j a 2 F n Z U 1 l d G F k Y X R h R m l s Z T 4 W A A A A U E s F B g A A A A A A A A A A A A A A A A A A A A A A A C Y B A A A B A A A A 0 I y d 3 w E V 0 R G M e g D A T 8 K X 6 w E A A A C 7 O t d y u r t Y R r 7 E f O f 6 z A g W A A A A A A I A A A A A A B B m A A A A A Q A A I A A A A D i F c X i X W 0 L I 2 F N 0 K b h T b s L 9 o 4 w 1 / o X 7 y m 7 F g 6 A x A F C c A A A A A A 6 A A A A A A g A A I A A A A C e Y Y 1 4 H N X B r T g j 9 g t l R 1 T l E O 7 1 S 8 x t y 0 H k V + N V A u N 3 l U A A A A G u B 5 t p c j P Y y h 9 i Q l 3 s t T 8 x D z D 4 / C m P f 0 u v j C 2 L 4 O x 7 z k T Q P W M B 9 U p D W I r + k m c c T s L o P s O y H q d / u B M D Q P z 3 L f Q 9 v J e I h 2 x D u H Z F k B R l e R L s + Q A A A A E U K s c d G V M z v f S Z g 0 Z I Q g t e W S T T v x H G h Q X 8 Z 5 y Z w / v + A R d Y 0 m 0 K q c h w L L p z R R w F a f 1 o k f 7 E i e P S E J f X c X x h h S 3 Q = < / D a t a M a s h u p > 
</file>

<file path=customXml/itemProps1.xml><?xml version="1.0" encoding="utf-8"?>
<ds:datastoreItem xmlns:ds="http://schemas.openxmlformats.org/officeDocument/2006/customXml" ds:itemID="{57903DC9-95F9-499F-9EAB-6FC05CEC676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Sheet2</vt:lpstr>
      <vt:lpstr>Task E6 EXAM FILES</vt:lpstr>
      <vt:lpstr>Sheet1</vt:lpstr>
      <vt:lpstr>Sheet4</vt:lpstr>
      <vt:lpstr>Sheet3</vt:lpstr>
      <vt:lpstr>Sheet6</vt:lpstr>
      <vt:lpstr>Sheet5</vt:lpstr>
      <vt:lpstr>Sheet7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Papworth</dc:creator>
  <cp:lastModifiedBy>Chris Papworth</cp:lastModifiedBy>
  <dcterms:created xsi:type="dcterms:W3CDTF">2024-02-02T12:50:58Z</dcterms:created>
  <dcterms:modified xsi:type="dcterms:W3CDTF">2024-02-03T01:57:20Z</dcterms:modified>
</cp:coreProperties>
</file>