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nujsheth/Downloads/"/>
    </mc:Choice>
  </mc:AlternateContent>
  <bookViews>
    <workbookView xWindow="0" yWindow="440" windowWidth="25600" windowHeight="14480" firstSheet="2" activeTab="2"/>
  </bookViews>
  <sheets>
    <sheet name="Instructions" sheetId="3" r:id="rId1"/>
    <sheet name="SQL and Database Instructions" sheetId="9" r:id="rId2"/>
    <sheet name="SQL and Database Test" sheetId="1" r:id="rId3"/>
    <sheet name="Basic Functions I" sheetId="4" r:id="rId4"/>
    <sheet name="Basic Functions II" sheetId="5" r:id="rId5"/>
    <sheet name="Paid Digital Marketing Analysis" sheetId="10" r:id="rId6"/>
    <sheet name="Ad Placement Case Analysis" sheetId="7" r:id="rId7"/>
    <sheet name="Scripting Test" sheetId="12" r:id="rId8"/>
    <sheet name="Scripting Test - DATA" sheetId="13" r:id="rId9"/>
  </sheets>
  <definedNames>
    <definedName name="_xlnm._FilterDatabase" localSheetId="4" hidden="1">'Basic Functions II'!$A$1:$D$36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5" l="1"/>
  <c r="J25" i="10"/>
  <c r="C8" i="7"/>
  <c r="C6" i="7"/>
  <c r="L21" i="10"/>
  <c r="J22" i="10"/>
  <c r="G23" i="10"/>
  <c r="I21" i="10"/>
  <c r="G5" i="5"/>
  <c r="G13" i="5"/>
  <c r="I9" i="5"/>
  <c r="F29" i="4"/>
  <c r="F30" i="4"/>
  <c r="F31" i="4"/>
  <c r="F3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5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4" i="4"/>
  <c r="I23" i="10"/>
  <c r="G22" i="10"/>
  <c r="I22" i="10"/>
  <c r="H21" i="10"/>
  <c r="J21" i="10"/>
  <c r="G21" i="10"/>
  <c r="K21" i="10"/>
  <c r="M21" i="10"/>
  <c r="L22" i="10"/>
  <c r="L23" i="10"/>
  <c r="H23" i="10"/>
  <c r="J23" i="10"/>
  <c r="H22" i="10"/>
  <c r="K22" i="10"/>
  <c r="M22" i="10"/>
  <c r="K23" i="10"/>
  <c r="M23" i="10"/>
  <c r="E33" i="5"/>
  <c r="E34" i="5"/>
  <c r="E35" i="5"/>
  <c r="E36" i="5"/>
</calcChain>
</file>

<file path=xl/sharedStrings.xml><?xml version="1.0" encoding="utf-8"?>
<sst xmlns="http://schemas.openxmlformats.org/spreadsheetml/2006/main" count="4251" uniqueCount="218">
  <si>
    <t>Tables</t>
  </si>
  <si>
    <t>Columns</t>
  </si>
  <si>
    <t>Value type</t>
  </si>
  <si>
    <t>BI_VISIT</t>
  </si>
  <si>
    <t>Database</t>
  </si>
  <si>
    <t>EDW_ACCESS_VIEWS</t>
  </si>
  <si>
    <t>VISIT_ID</t>
  </si>
  <si>
    <t>VISITOR_ID</t>
  </si>
  <si>
    <t>VISIT_DT</t>
  </si>
  <si>
    <t>PAGE_VIEW_COUNT</t>
  </si>
  <si>
    <t>CAMPAIGN_ID</t>
  </si>
  <si>
    <t>FIRST_PAGE_VIEW_CAMPAIGN_ID</t>
  </si>
  <si>
    <t>BI_SALES</t>
  </si>
  <si>
    <t>SALES_TRANSACTION_LINE_ID</t>
  </si>
  <si>
    <t>INTEGER</t>
  </si>
  <si>
    <t>DECIMAL</t>
  </si>
  <si>
    <t>REVENUE_TOP_LINE</t>
  </si>
  <si>
    <t>REVENUE_BOTTOM_LINE</t>
  </si>
  <si>
    <t>DEPARTMENT</t>
  </si>
  <si>
    <t>SMALLINT</t>
  </si>
  <si>
    <t>DATE</t>
  </si>
  <si>
    <t>SALES_TRANSACTION_DATE</t>
  </si>
  <si>
    <t>BI_CAMPAIGN_DESCRIPTION</t>
  </si>
  <si>
    <t>CAMPAIGN_DESCRIPTION</t>
  </si>
  <si>
    <t>CHANNEL_DESCRIPTION</t>
  </si>
  <si>
    <t>VARCHAR</t>
  </si>
  <si>
    <t>Notes</t>
  </si>
  <si>
    <t>ID for individuals on website</t>
  </si>
  <si>
    <t>Date of visit to website</t>
  </si>
  <si>
    <t>A count of pages viewed in a given visit</t>
  </si>
  <si>
    <t>ID for individual sale transactions</t>
  </si>
  <si>
    <t>The last campaign a visit clicked through before the given transaction</t>
  </si>
  <si>
    <t>Top line revenue for a transaction</t>
  </si>
  <si>
    <t>Bottom line revenue for a transaction</t>
  </si>
  <si>
    <t>ID for individual browsing sessions on website</t>
  </si>
  <si>
    <t>Department of the product in a given transaction</t>
  </si>
  <si>
    <t>Date of sale</t>
  </si>
  <si>
    <t>Description of the campaign</t>
  </si>
  <si>
    <t>PRODUCT_ID</t>
  </si>
  <si>
    <t>ID for item purchased</t>
  </si>
  <si>
    <t>Instructions:</t>
  </si>
  <si>
    <t>2. Open book case study.  You may refer to any materials (online, offline, etc.); however, you can not speak to or communicate with (in person or electronically) to receive any type of help or hints</t>
  </si>
  <si>
    <t>Excel Basic Functions</t>
  </si>
  <si>
    <t>3. Please assume you're presenting your answers to executives and should format your spreadsheet accordingly (solution part only, not raw data, etc.)</t>
  </si>
  <si>
    <t>SQL and Database</t>
  </si>
  <si>
    <t>Ellison, Todd</t>
  </si>
  <si>
    <t>Elangovan, Sunny</t>
  </si>
  <si>
    <t>Dyer, Kendra</t>
  </si>
  <si>
    <t>Dunn, Valerie</t>
  </si>
  <si>
    <t>Dimick, Tichelle</t>
  </si>
  <si>
    <t>DeHart, Danielle</t>
  </si>
  <si>
    <t>Decker, Sam</t>
  </si>
  <si>
    <t>Crown, Merissa</t>
  </si>
  <si>
    <t>Clark, Shana</t>
  </si>
  <si>
    <t>Clark, Cami</t>
  </si>
  <si>
    <t>Christensen, Jessica</t>
  </si>
  <si>
    <t>Carter, Craig</t>
  </si>
  <si>
    <t>Callahan, Lois</t>
  </si>
  <si>
    <t>Burgess, Heather</t>
  </si>
  <si>
    <t>Buhler, Cami</t>
  </si>
  <si>
    <t>Bruss, Michella</t>
  </si>
  <si>
    <t>Brown, Ashlee</t>
  </si>
  <si>
    <t>Broadhead, Candis</t>
  </si>
  <si>
    <t>Broadhead, Annette</t>
  </si>
  <si>
    <t>Bown, Heather</t>
  </si>
  <si>
    <t>Boutsis, Vanessa</t>
  </si>
  <si>
    <t>Blakeslee, Adam</t>
  </si>
  <si>
    <t>Bey, April</t>
  </si>
  <si>
    <t>Beausheur, Kim</t>
  </si>
  <si>
    <t>Bates, Jen</t>
  </si>
  <si>
    <t>Barnes, Melissa</t>
  </si>
  <si>
    <t>Attridge, Matt</t>
  </si>
  <si>
    <t>Anderson, Melanie</t>
  </si>
  <si>
    <t>Aitken, Don</t>
  </si>
  <si>
    <t>Please show your work (i.e., show your formulas)</t>
  </si>
  <si>
    <t>Using Excel's built in functionality, split the values in column D  into first and last names</t>
  </si>
  <si>
    <t>Step 1</t>
  </si>
  <si>
    <t>Kim</t>
  </si>
  <si>
    <t>Valerie</t>
  </si>
  <si>
    <t>Stacie</t>
  </si>
  <si>
    <t>Vanessa</t>
  </si>
  <si>
    <t>Jason</t>
  </si>
  <si>
    <t>Jen</t>
  </si>
  <si>
    <t>Tiffany</t>
  </si>
  <si>
    <t>Shana</t>
  </si>
  <si>
    <t>Bonnie</t>
  </si>
  <si>
    <t>April</t>
  </si>
  <si>
    <t>Lois</t>
  </si>
  <si>
    <t>Gile</t>
  </si>
  <si>
    <t>Danielle</t>
  </si>
  <si>
    <t>Todd</t>
  </si>
  <si>
    <t>Jade</t>
  </si>
  <si>
    <t>Merissa</t>
  </si>
  <si>
    <t>Craig</t>
  </si>
  <si>
    <t>Kristin</t>
  </si>
  <si>
    <t>Don</t>
  </si>
  <si>
    <t>Melissa</t>
  </si>
  <si>
    <t>Jessica</t>
  </si>
  <si>
    <t>Melanie</t>
  </si>
  <si>
    <t>Heather</t>
  </si>
  <si>
    <t>Tichelle</t>
  </si>
  <si>
    <t>Clint</t>
  </si>
  <si>
    <t>Candis</t>
  </si>
  <si>
    <t>Matt</t>
  </si>
  <si>
    <t>Using a formula in cell G13, what is the average pieces per hour for associates with quality lower than 89%?</t>
  </si>
  <si>
    <t>Step 3</t>
  </si>
  <si>
    <t>Sam</t>
  </si>
  <si>
    <t>Cami</t>
  </si>
  <si>
    <t>Sunny</t>
  </si>
  <si>
    <t>Adam</t>
  </si>
  <si>
    <t>Using a formula in cell G9, what is the average quality and pieces per hour for the associates on Jason's team?</t>
  </si>
  <si>
    <t>Step 2</t>
  </si>
  <si>
    <t>Kendra</t>
  </si>
  <si>
    <t>Annette</t>
  </si>
  <si>
    <t>Using a formula in cell G5, count how many associates have quality greater than 90% and pieces per hour greater than 45</t>
  </si>
  <si>
    <t>Ashlee</t>
  </si>
  <si>
    <t>Michella</t>
  </si>
  <si>
    <t>Pieces per Hour</t>
  </si>
  <si>
    <t>Quality</t>
  </si>
  <si>
    <t>Team</t>
  </si>
  <si>
    <t>Associate</t>
  </si>
  <si>
    <t>SQL and Database Test Instructions</t>
  </si>
  <si>
    <t>The questions will require you to join tables and make calculations within the SQL to get the desired output.</t>
  </si>
  <si>
    <t>Primary Unique Key - ID for individual browsing sessions on website</t>
  </si>
  <si>
    <t>Primary Unique Key - Campaign ID for each marketing campaign run</t>
  </si>
  <si>
    <t>Primary Unique Key - ID for individual items purchased in a sale transaction</t>
  </si>
  <si>
    <t>The top 18 columns show a simplistic overview of 3 tables we have at Overstock.com.  Your task will be to write SQL as if you were quering these tables to retreive the data as specified in the questions.</t>
  </si>
  <si>
    <t>Please note column E (notes) to verify you are using columns and data correctly as you write the SQL.</t>
  </si>
  <si>
    <t>Key Terminology</t>
  </si>
  <si>
    <t>Impressions:</t>
  </si>
  <si>
    <t>How often your ad is shown. An impression is counted each time your ad is shown on a search result page</t>
  </si>
  <si>
    <t>Clicks:</t>
  </si>
  <si>
    <t>When someone clicks your ad, like on the blue headline of a text ad. Only a small percentage of impressions lead to clicks.</t>
  </si>
  <si>
    <t>Conversions:</t>
  </si>
  <si>
    <t>An action that's counted when someone interacts with your ad (for example, clicks a text ad) and then takes an action that you’ve defined as valuable to your business, such as an online purchase.
For this test, we will consider a conversion to be a purchase on our website.</t>
  </si>
  <si>
    <t>Ad Position:</t>
  </si>
  <si>
    <t>The order in which your ad appears on a page in relation to other ads. An ad position of "1" means that your ad is the first ad on a page. Ads can appear on the top or bottom of a search results page.</t>
  </si>
  <si>
    <t>ROAS:</t>
  </si>
  <si>
    <t>Return on Ad Spend - Total revenue / Ad Cost. Total revenue is the value of the conversions attributed to the ad spend incurred during a given time window.</t>
  </si>
  <si>
    <t>Situation:</t>
  </si>
  <si>
    <t>You are currently in position 3 of a paid text search keyword. The click-through rate (clicks per impressions) is 1% and the cost-per-click (CPC) is $1.</t>
  </si>
  <si>
    <t>You can get into position 1 by paying $2 CPC and would expect a CTR of 2%.</t>
  </si>
  <si>
    <t>In position 2, your CPC would be $1.5 and you would expect a CTR of 1.5%.</t>
  </si>
  <si>
    <t>Conversion Rate (conversions per click) is 5% for all positions. (CvR)</t>
  </si>
  <si>
    <t>Gross margin per conversion is 20% (before advertising cost).</t>
  </si>
  <si>
    <t>Average Order (conversion) Value is $200. (AOV)</t>
  </si>
  <si>
    <t>The table below summarizes the above information:</t>
  </si>
  <si>
    <t>Ad Position</t>
  </si>
  <si>
    <t>CTR</t>
  </si>
  <si>
    <t>CvR</t>
  </si>
  <si>
    <t>Gross Margin</t>
  </si>
  <si>
    <t>CPC</t>
  </si>
  <si>
    <t>AOV</t>
  </si>
  <si>
    <t>Q1. What is the cost per conversion in position 1?</t>
  </si>
  <si>
    <t>Q2. What is the cost per conversion in position 2?</t>
  </si>
  <si>
    <t>Q3. What is the cost per conversion in position 3?</t>
  </si>
  <si>
    <t>Q4. If goal is to maximize absolute net profit, then which position you would want to be in?</t>
  </si>
  <si>
    <t>Q4. If goal is to maximize overall traffic, then which position you would want to be in?</t>
  </si>
  <si>
    <t>Q5. Compare that with the most profitable position (from the answer of the previous question) and calculate the % extra cost you would have to pay to sustain
this position?</t>
  </si>
  <si>
    <t>Q6. What is return on ad spend (ROAS) of the additional conversions gained by moving from position 3 to position 2?</t>
  </si>
  <si>
    <t>Question</t>
  </si>
  <si>
    <t>Answer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</si>
  <si>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Please read the scienario and answer the questions found under the questions and answers section.</t>
    </r>
  </si>
  <si>
    <t>Revenue</t>
  </si>
  <si>
    <t>Ad Spend</t>
  </si>
  <si>
    <t>Marketing Analysis</t>
  </si>
  <si>
    <t>Campaign ID for the first webpage a visit views.  The campaign that drove the visitor to view the website.</t>
  </si>
  <si>
    <t>Marketing channel the campaign belongs to</t>
  </si>
  <si>
    <t>Margin</t>
  </si>
  <si>
    <t>Gross Profit</t>
  </si>
  <si>
    <t>Last Year Numbers</t>
  </si>
  <si>
    <t>We run ads on a 3rd party websites that give the customers a coupon for product on our website.</t>
  </si>
  <si>
    <t>Coupon Cost</t>
  </si>
  <si>
    <t>This Year's Estimates</t>
  </si>
  <si>
    <t>For a holiday promotion last year, we ran a 10% off coupon and paid $7,000 for an ad placement on their website.  We have decided to run a 12% (increased from 10% last year) coupon and pay for the same placement this year and expect to receive a 15% year over year lift in revenue.</t>
  </si>
  <si>
    <t>The advertiser wants Overstock.com to pay for an additional one time ad placement on their website for an additional $7,000 cost.</t>
  </si>
  <si>
    <t>QUESTION 1: Knowing the information provided above, fill in 'This Year estimates' using the data provided below.</t>
  </si>
  <si>
    <t>QUESTION 2: Using This Year's Estimates you calculated in the questions above, determine the revenue lift from this additional placement we would need to break even.</t>
  </si>
  <si>
    <t>QUESTION 3:  Assume we will get no lift in revenue from the additional $7,000 cost placement, what changes to our coupon could we make to still break even?</t>
  </si>
  <si>
    <t>Basic Functions I</t>
  </si>
  <si>
    <t>Basic Functions II</t>
  </si>
  <si>
    <t>Paid Digital Marketing Analysis</t>
  </si>
  <si>
    <t>Ad Placement Analysis</t>
  </si>
  <si>
    <t>Scripting Test (R or Python)</t>
  </si>
  <si>
    <t>Scripting Test</t>
  </si>
  <si>
    <t>Date</t>
  </si>
  <si>
    <t>Channel</t>
  </si>
  <si>
    <t>Customer_Type</t>
  </si>
  <si>
    <t>Customer_Count</t>
  </si>
  <si>
    <t>Gross_Profit</t>
  </si>
  <si>
    <t>Marketing_Spend</t>
  </si>
  <si>
    <t>Organic Social</t>
  </si>
  <si>
    <t>NEW</t>
  </si>
  <si>
    <t>EXISTING</t>
  </si>
  <si>
    <t>Brand</t>
  </si>
  <si>
    <t>Unidentified</t>
  </si>
  <si>
    <t>Others</t>
  </si>
  <si>
    <t>Organic Search</t>
  </si>
  <si>
    <t>Branded Search</t>
  </si>
  <si>
    <t>Direct</t>
  </si>
  <si>
    <t>Display</t>
  </si>
  <si>
    <t>Referral</t>
  </si>
  <si>
    <t>Mail</t>
  </si>
  <si>
    <t>Paid Search</t>
  </si>
  <si>
    <t>Data in sheet: "Scripting Test - DATA"</t>
  </si>
  <si>
    <t>SALES_TRANSACTION_CAMPAIGN_ID</t>
  </si>
  <si>
    <t>SALES_TRANSACTION_ID</t>
  </si>
  <si>
    <t>clicks</t>
  </si>
  <si>
    <t>orders</t>
  </si>
  <si>
    <t>cost</t>
  </si>
  <si>
    <t>revenue</t>
  </si>
  <si>
    <t>margin</t>
  </si>
  <si>
    <t>cost per conv</t>
  </si>
  <si>
    <t>ROAS</t>
  </si>
  <si>
    <r>
      <t xml:space="preserve">1. This is a time-based test. You have </t>
    </r>
    <r>
      <rPr>
        <b/>
        <sz val="10"/>
        <color theme="1"/>
        <rFont val="Arial"/>
        <family val="2"/>
      </rPr>
      <t>48 hours</t>
    </r>
    <r>
      <rPr>
        <sz val="10"/>
        <color theme="1"/>
        <rFont val="Arial"/>
        <family val="2"/>
      </rPr>
      <t xml:space="preserve"> to submit the completed test since the time you received it.</t>
    </r>
  </si>
  <si>
    <t>First_Name</t>
  </si>
  <si>
    <t>Last_Name</t>
  </si>
  <si>
    <t>decrease coupon percent from 12% to 10.35%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</si>
</sst>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4"/>
      <name val="Arial"/>
      <family val="2"/>
    </font>
    <font>
      <i/>
      <sz val="10"/>
      <color theme="1"/>
      <name val="Arial"/>
      <family val="2"/>
    </font>
    <font>
      <sz val="10"/>
      <color rgb="FF212121"/>
      <name val="Roboto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4"/>
      <color rgb="FF454545"/>
      <name val="Courier New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164" fontId="4" fillId="0" borderId="0" xfId="1" applyNumberFormat="1" applyFont="1"/>
    <xf numFmtId="165" fontId="4" fillId="0" borderId="0" xfId="3" applyNumberFormat="1" applyFont="1"/>
    <xf numFmtId="0" fontId="3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2" borderId="0" xfId="0" applyFont="1" applyFill="1"/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/>
    <xf numFmtId="0" fontId="7" fillId="0" borderId="0" xfId="0" applyFont="1" applyBorder="1" applyAlignment="1">
      <alignment wrapText="1"/>
    </xf>
    <xf numFmtId="0" fontId="8" fillId="4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10" fontId="4" fillId="0" borderId="0" xfId="0" applyNumberFormat="1" applyFont="1" applyBorder="1" applyAlignment="1">
      <alignment horizontal="right" wrapText="1"/>
    </xf>
    <xf numFmtId="9" fontId="4" fillId="0" borderId="0" xfId="0" applyNumberFormat="1" applyFont="1" applyBorder="1" applyAlignment="1">
      <alignment horizontal="right" wrapText="1"/>
    </xf>
    <xf numFmtId="8" fontId="4" fillId="0" borderId="0" xfId="0" applyNumberFormat="1" applyFont="1" applyBorder="1" applyAlignment="1">
      <alignment horizontal="right" wrapText="1"/>
    </xf>
    <xf numFmtId="6" fontId="4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0" fillId="0" borderId="1" xfId="0" applyBorder="1"/>
    <xf numFmtId="0" fontId="0" fillId="0" borderId="0" xfId="0"/>
    <xf numFmtId="0" fontId="2" fillId="0" borderId="0" xfId="0" applyFont="1"/>
    <xf numFmtId="0" fontId="0" fillId="0" borderId="0" xfId="0" applyNumberFormat="1"/>
    <xf numFmtId="44" fontId="0" fillId="0" borderId="0" xfId="0" applyNumberFormat="1"/>
    <xf numFmtId="44" fontId="0" fillId="0" borderId="0" xfId="2" applyFont="1"/>
    <xf numFmtId="9" fontId="0" fillId="0" borderId="0" xfId="3" applyFont="1"/>
    <xf numFmtId="166" fontId="0" fillId="0" borderId="0" xfId="2" applyNumberFormat="1" applyFont="1"/>
    <xf numFmtId="166" fontId="0" fillId="0" borderId="0" xfId="0" applyNumberFormat="1"/>
    <xf numFmtId="44" fontId="0" fillId="0" borderId="0" xfId="3" applyNumberFormat="1" applyFont="1"/>
    <xf numFmtId="0" fontId="0" fillId="5" borderId="0" xfId="0" applyFill="1"/>
    <xf numFmtId="166" fontId="0" fillId="5" borderId="0" xfId="2" applyNumberFormat="1" applyFont="1" applyFill="1"/>
    <xf numFmtId="0" fontId="10" fillId="2" borderId="0" xfId="4" applyFill="1" applyAlignment="1">
      <alignment horizontal="left" indent="2"/>
    </xf>
    <xf numFmtId="0" fontId="4" fillId="2" borderId="0" xfId="0" applyFont="1" applyFill="1" applyAlignment="1">
      <alignment horizontal="right"/>
    </xf>
    <xf numFmtId="0" fontId="11" fillId="2" borderId="0" xfId="4" applyFont="1" applyFill="1"/>
    <xf numFmtId="0" fontId="12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13" fillId="0" borderId="0" xfId="0" applyFont="1"/>
    <xf numFmtId="14" fontId="0" fillId="0" borderId="0" xfId="0" applyNumberFormat="1"/>
    <xf numFmtId="0" fontId="10" fillId="0" borderId="0" xfId="4" applyAlignment="1">
      <alignment vertical="center"/>
    </xf>
    <xf numFmtId="0" fontId="2" fillId="6" borderId="1" xfId="0" applyFont="1" applyFill="1" applyBorder="1"/>
    <xf numFmtId="8" fontId="0" fillId="0" borderId="1" xfId="0" applyNumberFormat="1" applyBorder="1"/>
    <xf numFmtId="9" fontId="0" fillId="0" borderId="1" xfId="0" applyNumberFormat="1" applyBorder="1"/>
    <xf numFmtId="8" fontId="4" fillId="0" borderId="0" xfId="0" applyNumberFormat="1" applyFont="1" applyBorder="1" applyAlignment="1">
      <alignment wrapText="1"/>
    </xf>
    <xf numFmtId="6" fontId="4" fillId="0" borderId="0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6" fontId="0" fillId="0" borderId="0" xfId="0" applyNumberFormat="1" applyBorder="1"/>
    <xf numFmtId="8" fontId="0" fillId="0" borderId="0" xfId="0" applyNumberFormat="1" applyBorder="1"/>
    <xf numFmtId="166" fontId="0" fillId="0" borderId="0" xfId="3" applyNumberFormat="1" applyFont="1"/>
    <xf numFmtId="0" fontId="14" fillId="0" borderId="0" xfId="0" applyFont="1"/>
    <xf numFmtId="165" fontId="4" fillId="0" borderId="0" xfId="0" applyNumberFormat="1" applyFont="1"/>
    <xf numFmtId="0" fontId="4" fillId="3" borderId="1" xfId="3" applyNumberFormat="1" applyFont="1" applyFill="1" applyBorder="1" applyAlignment="1">
      <alignment horizontal="center"/>
    </xf>
    <xf numFmtId="9" fontId="4" fillId="3" borderId="1" xfId="3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18</xdr:row>
      <xdr:rowOff>139065</xdr:rowOff>
    </xdr:from>
    <xdr:to>
      <xdr:col>3</xdr:col>
      <xdr:colOff>106680</xdr:colOff>
      <xdr:row>35</xdr:row>
      <xdr:rowOff>139065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spect="1"/>
        </xdr:cNvSpPr>
      </xdr:nvSpPr>
      <xdr:spPr>
        <a:xfrm>
          <a:off x="114300" y="3568065"/>
          <a:ext cx="5393055" cy="3238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SQL Test Question 1:</a:t>
          </a:r>
        </a:p>
        <a:p>
          <a:pPr algn="l"/>
          <a:r>
            <a:rPr lang="en-US" sz="1100" baseline="0"/>
            <a:t>Show me sale revenue (top line &amp; bottom line) by Marketing channel for the past 90 days trended by day.</a:t>
          </a:r>
          <a:endParaRPr lang="en-US" sz="1100"/>
        </a:p>
      </xdr:txBody>
    </xdr:sp>
    <xdr:clientData/>
  </xdr:twoCellAnchor>
  <xdr:twoCellAnchor editAs="absolute">
    <xdr:from>
      <xdr:col>0</xdr:col>
      <xdr:colOff>172402</xdr:colOff>
      <xdr:row>23</xdr:row>
      <xdr:rowOff>114300</xdr:rowOff>
    </xdr:from>
    <xdr:to>
      <xdr:col>3</xdr:col>
      <xdr:colOff>65722</xdr:colOff>
      <xdr:row>35</xdr:row>
      <xdr:rowOff>59436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172402" y="4495800"/>
          <a:ext cx="6065520" cy="223113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Write Query</a:t>
          </a:r>
          <a:r>
            <a:rPr lang="en-US" sz="1100" baseline="0"/>
            <a:t> Here:</a:t>
          </a:r>
        </a:p>
        <a:p>
          <a:pPr algn="l"/>
          <a:r>
            <a:rPr lang="en-US" sz="1100" baseline="0"/>
            <a:t>SELECT   S.sale_transaction_date , sum(S.revenue_top_line), sum(S.revenue_bottom_line), C.channel_description</a:t>
          </a:r>
        </a:p>
        <a:p>
          <a:pPr algn="l"/>
          <a:r>
            <a:rPr lang="en-US" sz="1100" baseline="0"/>
            <a:t>FROM BI_VISIT as V  JOIN BI_SALES as S</a:t>
          </a:r>
        </a:p>
        <a:p>
          <a:pPr algn="l"/>
          <a:r>
            <a:rPr lang="en-US" sz="1100" baseline="0"/>
            <a:t>ON V.visit_id = S.visit_id</a:t>
          </a:r>
        </a:p>
        <a:p>
          <a:pPr algn="l"/>
          <a:r>
            <a:rPr lang="en-US" sz="1100" baseline="0"/>
            <a:t>JOIN BI_CAMPAIGN_DESCRIPTION as C</a:t>
          </a:r>
        </a:p>
        <a:p>
          <a:pPr algn="l"/>
          <a:r>
            <a:rPr lang="en-US" sz="1100" baseline="0"/>
            <a:t>ON C.campaign_id = S.sales_transaction_campaign_id</a:t>
          </a:r>
        </a:p>
        <a:p>
          <a:pPr algn="l"/>
          <a:r>
            <a:rPr lang="en-US" sz="1100" baseline="0"/>
            <a:t>where  S.sale_transaction_date &gt;= current_date -  90</a:t>
          </a:r>
        </a:p>
        <a:p>
          <a:pPr algn="l"/>
          <a:r>
            <a:rPr lang="en-US" sz="1100" baseline="0"/>
            <a:t>group by C.channel_description, S.sale_transaction_date </a:t>
          </a:r>
        </a:p>
        <a:p>
          <a:pPr algn="l"/>
          <a:r>
            <a:rPr lang="en-US" sz="1100" baseline="0"/>
            <a:t>order by S.sale_transaction_date;</a:t>
          </a:r>
        </a:p>
      </xdr:txBody>
    </xdr:sp>
    <xdr:clientData/>
  </xdr:twoCellAnchor>
  <xdr:twoCellAnchor editAs="absolute">
    <xdr:from>
      <xdr:col>3</xdr:col>
      <xdr:colOff>144780</xdr:colOff>
      <xdr:row>18</xdr:row>
      <xdr:rowOff>146685</xdr:rowOff>
    </xdr:from>
    <xdr:to>
      <xdr:col>4</xdr:col>
      <xdr:colOff>4817745</xdr:colOff>
      <xdr:row>35</xdr:row>
      <xdr:rowOff>123825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>
          <a:spLocks noChangeAspect="1"/>
        </xdr:cNvSpPr>
      </xdr:nvSpPr>
      <xdr:spPr>
        <a:xfrm>
          <a:off x="5545455" y="3575685"/>
          <a:ext cx="5377815" cy="32156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SQL Test Question 2:</a:t>
          </a:r>
        </a:p>
        <a:p>
          <a:pPr algn="l"/>
          <a:r>
            <a:rPr lang="en-US" sz="1100" baseline="0"/>
            <a:t>Show me the number of visits, visitors and bounce rate for each Marketing Channel for the past 90 days trended by day. (Hint: Bounce rate = Single page view visits / total visits)</a:t>
          </a:r>
          <a:endParaRPr lang="en-US" sz="1100"/>
        </a:p>
      </xdr:txBody>
    </xdr:sp>
    <xdr:clientData/>
  </xdr:twoCellAnchor>
  <xdr:twoCellAnchor editAs="absolute">
    <xdr:from>
      <xdr:col>3</xdr:col>
      <xdr:colOff>198120</xdr:colOff>
      <xdr:row>24</xdr:row>
      <xdr:rowOff>6825</xdr:rowOff>
    </xdr:from>
    <xdr:to>
      <xdr:col>4</xdr:col>
      <xdr:colOff>4772025</xdr:colOff>
      <xdr:row>35</xdr:row>
      <xdr:rowOff>62865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5598795" y="4578825"/>
          <a:ext cx="5278755" cy="21515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Write Query</a:t>
          </a:r>
          <a:r>
            <a:rPr lang="en-US" sz="1100" baseline="0"/>
            <a:t> Here:</a:t>
          </a:r>
        </a:p>
        <a:p>
          <a:pPr algn="l"/>
          <a:r>
            <a:rPr lang="en-US" sz="1100" baseline="0"/>
            <a:t>SELECT count(V.visit_id), count(distinct(V.visitor_id) as visitors, C.channel_description,V.visit_dt, (V.page_view_count / count(V.visitor_id)) as Bounce_rate</a:t>
          </a:r>
        </a:p>
        <a:p>
          <a:pPr algn="l"/>
          <a:r>
            <a:rPr lang="en-US" sz="1100" baseline="0"/>
            <a:t>FROM BI_VISIT as V  JOIN BI_SALES as S</a:t>
          </a:r>
        </a:p>
        <a:p>
          <a:pPr algn="l"/>
          <a:r>
            <a:rPr lang="en-US" sz="1100" baseline="0"/>
            <a:t>ON V.visit_id = S.visit_id</a:t>
          </a:r>
        </a:p>
        <a:p>
          <a:pPr algn="l"/>
          <a:r>
            <a:rPr lang="en-US" sz="1100" baseline="0"/>
            <a:t>JOIN BI_CAMPAIGN_DESCRIPTION as C</a:t>
          </a:r>
        </a:p>
        <a:p>
          <a:pPr algn="l"/>
          <a:r>
            <a:rPr lang="en-US" sz="1100" baseline="0"/>
            <a:t>ON C.campaign_id = S.sales_transaction_campaign_id</a:t>
          </a:r>
        </a:p>
        <a:p>
          <a:pPr algn="l"/>
          <a:r>
            <a:rPr lang="en-US" sz="1100" baseline="0"/>
            <a:t>where  V.visit_dt &gt;= current_date -  90</a:t>
          </a:r>
        </a:p>
        <a:p>
          <a:pPr algn="l"/>
          <a:r>
            <a:rPr lang="en-US" sz="1100" baseline="0"/>
            <a:t>group by C.channel_description,V.visit_dt</a:t>
          </a:r>
        </a:p>
        <a:p>
          <a:pPr algn="l"/>
          <a:r>
            <a:rPr lang="en-US" sz="1100" baseline="0"/>
            <a:t>order by V.visit_dt;</a:t>
          </a:r>
        </a:p>
        <a:p>
          <a:pPr algn="l"/>
          <a:endParaRPr lang="en-US" sz="1100" baseline="0"/>
        </a:p>
      </xdr:txBody>
    </xdr:sp>
    <xdr:clientData/>
  </xdr:twoCellAnchor>
  <xdr:twoCellAnchor editAs="absolute">
    <xdr:from>
      <xdr:col>4</xdr:col>
      <xdr:colOff>4871085</xdr:colOff>
      <xdr:row>18</xdr:row>
      <xdr:rowOff>154305</xdr:rowOff>
    </xdr:from>
    <xdr:to>
      <xdr:col>11</xdr:col>
      <xdr:colOff>188595</xdr:colOff>
      <xdr:row>35</xdr:row>
      <xdr:rowOff>131445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>
          <a:spLocks noChangeAspect="1"/>
        </xdr:cNvSpPr>
      </xdr:nvSpPr>
      <xdr:spPr>
        <a:xfrm>
          <a:off x="10976610" y="3583305"/>
          <a:ext cx="5394960" cy="32156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SQL Test Question 3:</a:t>
          </a:r>
        </a:p>
        <a:p>
          <a:pPr algn="l"/>
          <a:r>
            <a:rPr lang="en-US" sz="1100" baseline="0"/>
            <a:t>Show me the number of visits each Marketing channel acquired and the revenue (top line &amp; Bottom line) for each last clicked Marketing channel for the past 90 days trended by day.  Calculate conversion rate (orders/visits). Answer in one query.</a:t>
          </a:r>
          <a:endParaRPr lang="en-US" sz="1100"/>
        </a:p>
      </xdr:txBody>
    </xdr:sp>
    <xdr:clientData/>
  </xdr:twoCellAnchor>
  <xdr:twoCellAnchor editAs="absolute">
    <xdr:from>
      <xdr:col>4</xdr:col>
      <xdr:colOff>4916805</xdr:colOff>
      <xdr:row>24</xdr:row>
      <xdr:rowOff>19050</xdr:rowOff>
    </xdr:from>
    <xdr:to>
      <xdr:col>11</xdr:col>
      <xdr:colOff>135255</xdr:colOff>
      <xdr:row>35</xdr:row>
      <xdr:rowOff>55245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11022330" y="4591050"/>
          <a:ext cx="5295900" cy="21316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Write Query</a:t>
          </a:r>
          <a:r>
            <a:rPr lang="en-US" sz="1100" baseline="0"/>
            <a:t> Here: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select count(distinct (V.visitors_id)), count(S.PRODUCT_ID)/count(V.visit_id) conversion_rate, C.channel_description,S.revenue_top_line,S.revenue_bottom_line,V.visit_dt</a:t>
          </a:r>
        </a:p>
        <a:p>
          <a:pPr algn="l"/>
          <a:r>
            <a:rPr lang="en-US" sz="1100" baseline="0"/>
            <a:t>FROM BI_VISIT as V  JOIN BI_SALES as S</a:t>
          </a:r>
        </a:p>
        <a:p>
          <a:pPr algn="l"/>
          <a:r>
            <a:rPr lang="en-US" sz="1100" baseline="0"/>
            <a:t>ON V.visit_id = S.visit_id</a:t>
          </a:r>
        </a:p>
        <a:p>
          <a:pPr algn="l"/>
          <a:r>
            <a:rPr lang="en-US" sz="1100" baseline="0"/>
            <a:t>JOIN BI_CAMPAIGN_DESCRIPTION as C</a:t>
          </a:r>
        </a:p>
        <a:p>
          <a:pPr algn="l"/>
          <a:r>
            <a:rPr lang="en-US" sz="1100" baseline="0"/>
            <a:t>ON C.campaign_id = S.sales_transaction_campaign_id</a:t>
          </a:r>
        </a:p>
        <a:p>
          <a:pPr algn="l"/>
          <a:r>
            <a:rPr lang="en-US" sz="1100" baseline="0"/>
            <a:t>where  V.visit_dt &gt;= current_date -  90</a:t>
          </a:r>
        </a:p>
        <a:p>
          <a:pPr algn="l"/>
          <a:r>
            <a:rPr lang="en-US" sz="1100" baseline="0"/>
            <a:t>group by C.channel_description,S.revenue_top_line,S.revenue_bottom_line,V.visit_dt</a:t>
          </a:r>
        </a:p>
        <a:p>
          <a:pPr algn="l"/>
          <a:r>
            <a:rPr lang="en-US" sz="1100" baseline="0"/>
            <a:t>order by V.visit_dt,C.channel_description,S.revenue_top_line,S.revenue_bottom_line;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</xdr:row>
      <xdr:rowOff>180975</xdr:rowOff>
    </xdr:from>
    <xdr:to>
      <xdr:col>25</xdr:col>
      <xdr:colOff>533400</xdr:colOff>
      <xdr:row>24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E46DC882-BC09-4E23-B459-ADA241206725}"/>
            </a:ext>
          </a:extLst>
        </xdr:cNvPr>
        <xdr:cNvSpPr txBox="1"/>
      </xdr:nvSpPr>
      <xdr:spPr>
        <a:xfrm>
          <a:off x="600075" y="1019175"/>
          <a:ext cx="15173325" cy="365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objective of this exercise is to test your ability to read, clean, transform, visualize and interpret data using R or Python. You are provided a CSV file with some sample marketing sales data for an e-commerce website. You may choose either R or Python to complete the exercise. If you prefer, then you may also use R markdown or Python notebook format.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Q1. Read the data into an R or Pandas data frame. Display the top 10 rows of the data frame.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Q2. Within this 90-day data set, we observe traffic from an "Unidentified "marketing channel coming to the site. We would like to identify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 of “existing” customers by day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this channel. (“Existing” customers are defined as those who have made a purchase in the past)</a:t>
          </a:r>
        </a:p>
        <a:p>
          <a:pPr marL="171450" lvl="0" indent="-171450" fontAlgn="ctr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demonstrate this result in a visualization. Are there any insights that you could derive from the visualization?</a:t>
          </a:r>
        </a:p>
        <a:p>
          <a:pPr marL="171450" lvl="0" indent="-171450" fontAlgn="ctr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spend amount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daily average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these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customers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marL="171450" lvl="0" indent="-171450" fontAlgn="ctr">
            <a:buFont typeface="Arial" panose="020B0604020202020204" pitchFamily="34" charset="0"/>
            <a:buChar char="•"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lvl="0" indent="-171450" fontAlgn="ctr">
            <a:buFont typeface="Arial" panose="020B0604020202020204" pitchFamily="34" charset="0"/>
            <a:buChar char="•"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Q3. We believe that the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Brand channel drives more New Customers than Existing Customers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We would like to verify this statement using the data provided.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provide the daily difference between Brand channel’s New Customers and Existing Customers using a visualization. Are there any insights from the visualization?</a:t>
          </a:r>
        </a:p>
        <a:p>
          <a:pPr fontAlgn="ctr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Q4. Please calculate ‘Marketing_Contribution’ using formula: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Marketing_Contribution = Gross_Profit - Marketing_Spend</a:t>
          </a:r>
          <a:r>
            <a:rPr lang="en-US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a plot of the daily Marketing_Contribution at the aggerated level (for all channels and customer types together)</a:t>
          </a:r>
        </a:p>
        <a:p>
          <a:pPr fontAlgn="ctr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Q5. Find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correlation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between Paid Search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Revenue and Organic Search Revenue - as a calculation as well as a plot.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ctr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1"/>
  <sheetViews>
    <sheetView workbookViewId="0">
      <selection activeCell="C8" sqref="C8"/>
    </sheetView>
  </sheetViews>
  <sheetFormatPr baseColWidth="10" defaultColWidth="8.83203125" defaultRowHeight="15" x14ac:dyDescent="0.2"/>
  <cols>
    <col min="1" max="2" width="8.83203125" style="3"/>
    <col min="3" max="3" width="32.33203125" style="3" customWidth="1"/>
    <col min="4" max="16384" width="8.83203125" style="3"/>
  </cols>
  <sheetData>
    <row r="3" spans="2:23" x14ac:dyDescent="0.2">
      <c r="B3" s="4" t="s">
        <v>40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2:23" x14ac:dyDescent="0.2">
      <c r="B4" s="5" t="s">
        <v>214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2:23" x14ac:dyDescent="0.2">
      <c r="B5" s="5" t="s">
        <v>41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2:23" x14ac:dyDescent="0.2">
      <c r="B6" s="5" t="s">
        <v>43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2:23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2:23" x14ac:dyDescent="0.2">
      <c r="B8" s="40">
        <v>1</v>
      </c>
      <c r="C8" s="41" t="s">
        <v>44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2:23" x14ac:dyDescent="0.2">
      <c r="B9" s="40">
        <v>2</v>
      </c>
      <c r="C9" s="42" t="s">
        <v>42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2:23" x14ac:dyDescent="0.2">
      <c r="B10" s="40">
        <v>2.1</v>
      </c>
      <c r="C10" s="39" t="s">
        <v>179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2:23" x14ac:dyDescent="0.2">
      <c r="B11" s="40">
        <v>2.2000000000000002</v>
      </c>
      <c r="C11" s="39" t="s">
        <v>180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2:23" x14ac:dyDescent="0.2">
      <c r="B12" s="40">
        <v>3</v>
      </c>
      <c r="C12" s="42" t="s">
        <v>165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2:23" x14ac:dyDescent="0.2">
      <c r="B13" s="40">
        <v>3.1</v>
      </c>
      <c r="C13" s="39" t="s">
        <v>181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2:23" x14ac:dyDescent="0.2">
      <c r="B14" s="40">
        <v>3.2</v>
      </c>
      <c r="C14" s="39" t="s">
        <v>182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2:23" x14ac:dyDescent="0.2">
      <c r="B15" s="40">
        <v>4</v>
      </c>
      <c r="C15" s="41" t="s">
        <v>183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2:23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2:23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2:23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2:23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2:23" x14ac:dyDescent="0.2">
      <c r="C20" s="5"/>
    </row>
    <row r="21" spans="2:23" x14ac:dyDescent="0.2">
      <c r="C21" s="5"/>
    </row>
  </sheetData>
  <hyperlinks>
    <hyperlink ref="C8" location="'SQL and Database Test'!A1" display="SQL and Database"/>
    <hyperlink ref="C10" location="'Basic Functions I'!A1" display="Basic Functions I"/>
    <hyperlink ref="C11" location="'Basic Functions II'!A1" display="Basic Functions II"/>
    <hyperlink ref="C13" location="'Paid Digital Marketing Analysis'!A1" display="Paid Digital Marketing Analysis"/>
    <hyperlink ref="C14" location="'Ad Placement Case Analysis'!A1" display="Ad Placement Analysis"/>
    <hyperlink ref="C15" location="'Scripting Test'!A1" display="Scripting Test (R or Python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topLeftCell="A2" workbookViewId="0">
      <selection activeCell="D11" sqref="D11"/>
    </sheetView>
  </sheetViews>
  <sheetFormatPr baseColWidth="10" defaultColWidth="8.83203125" defaultRowHeight="15" x14ac:dyDescent="0.2"/>
  <cols>
    <col min="1" max="16384" width="8.83203125" style="3"/>
  </cols>
  <sheetData>
    <row r="3" spans="2:2" x14ac:dyDescent="0.2">
      <c r="B3" s="13" t="s">
        <v>121</v>
      </c>
    </row>
    <row r="4" spans="2:2" x14ac:dyDescent="0.2">
      <c r="B4" s="3" t="s">
        <v>126</v>
      </c>
    </row>
    <row r="5" spans="2:2" x14ac:dyDescent="0.2">
      <c r="B5" s="3" t="s">
        <v>122</v>
      </c>
    </row>
    <row r="6" spans="2:2" x14ac:dyDescent="0.2">
      <c r="B6" s="3" t="s">
        <v>127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10" workbookViewId="0">
      <selection activeCell="C9" sqref="C9"/>
    </sheetView>
  </sheetViews>
  <sheetFormatPr baseColWidth="10" defaultColWidth="8.83203125" defaultRowHeight="15" x14ac:dyDescent="0.2"/>
  <cols>
    <col min="1" max="1" width="19.6640625" bestFit="1" customWidth="1"/>
    <col min="2" max="2" width="26.83203125" bestFit="1" customWidth="1"/>
    <col min="3" max="3" width="34.5" bestFit="1" customWidth="1"/>
    <col min="4" max="4" width="10.5" bestFit="1" customWidth="1"/>
    <col min="5" max="5" width="96.33203125" bestFit="1" customWidth="1"/>
  </cols>
  <sheetData>
    <row r="1" spans="1:5" x14ac:dyDescent="0.2">
      <c r="A1" s="48" t="s">
        <v>4</v>
      </c>
      <c r="B1" s="48" t="s">
        <v>0</v>
      </c>
      <c r="C1" s="48" t="s">
        <v>1</v>
      </c>
      <c r="D1" s="48" t="s">
        <v>2</v>
      </c>
      <c r="E1" s="48" t="s">
        <v>26</v>
      </c>
    </row>
    <row r="2" spans="1:5" x14ac:dyDescent="0.2">
      <c r="A2" s="27" t="s">
        <v>5</v>
      </c>
      <c r="B2" s="27" t="s">
        <v>3</v>
      </c>
      <c r="C2" s="27" t="s">
        <v>6</v>
      </c>
      <c r="D2" s="27" t="s">
        <v>15</v>
      </c>
      <c r="E2" s="27" t="s">
        <v>123</v>
      </c>
    </row>
    <row r="3" spans="1:5" x14ac:dyDescent="0.2">
      <c r="A3" s="27" t="s">
        <v>5</v>
      </c>
      <c r="B3" s="27" t="s">
        <v>3</v>
      </c>
      <c r="C3" s="27" t="s">
        <v>7</v>
      </c>
      <c r="D3" s="27" t="s">
        <v>15</v>
      </c>
      <c r="E3" s="27" t="s">
        <v>27</v>
      </c>
    </row>
    <row r="4" spans="1:5" x14ac:dyDescent="0.2">
      <c r="A4" s="27" t="s">
        <v>5</v>
      </c>
      <c r="B4" s="27" t="s">
        <v>3</v>
      </c>
      <c r="C4" s="27" t="s">
        <v>8</v>
      </c>
      <c r="D4" s="27" t="s">
        <v>20</v>
      </c>
      <c r="E4" s="27" t="s">
        <v>28</v>
      </c>
    </row>
    <row r="5" spans="1:5" x14ac:dyDescent="0.2">
      <c r="A5" s="27" t="s">
        <v>5</v>
      </c>
      <c r="B5" s="27" t="s">
        <v>3</v>
      </c>
      <c r="C5" s="27" t="s">
        <v>11</v>
      </c>
      <c r="D5" s="27" t="s">
        <v>15</v>
      </c>
      <c r="E5" s="27" t="s">
        <v>166</v>
      </c>
    </row>
    <row r="6" spans="1:5" x14ac:dyDescent="0.2">
      <c r="A6" s="27" t="s">
        <v>5</v>
      </c>
      <c r="B6" s="27" t="s">
        <v>3</v>
      </c>
      <c r="C6" s="27" t="s">
        <v>9</v>
      </c>
      <c r="D6" s="27" t="s">
        <v>14</v>
      </c>
      <c r="E6" s="27" t="s">
        <v>29</v>
      </c>
    </row>
    <row r="7" spans="1:5" x14ac:dyDescent="0.2">
      <c r="A7" s="27" t="s">
        <v>5</v>
      </c>
      <c r="B7" s="27" t="s">
        <v>12</v>
      </c>
      <c r="C7" s="27" t="s">
        <v>206</v>
      </c>
      <c r="D7" s="27" t="s">
        <v>14</v>
      </c>
      <c r="E7" s="27" t="s">
        <v>30</v>
      </c>
    </row>
    <row r="8" spans="1:5" x14ac:dyDescent="0.2">
      <c r="A8" s="27" t="s">
        <v>5</v>
      </c>
      <c r="B8" s="27" t="s">
        <v>12</v>
      </c>
      <c r="C8" s="27" t="s">
        <v>13</v>
      </c>
      <c r="D8" s="27" t="s">
        <v>14</v>
      </c>
      <c r="E8" s="27" t="s">
        <v>125</v>
      </c>
    </row>
    <row r="9" spans="1:5" x14ac:dyDescent="0.2">
      <c r="A9" s="27" t="s">
        <v>5</v>
      </c>
      <c r="B9" s="27" t="s">
        <v>12</v>
      </c>
      <c r="C9" s="27" t="s">
        <v>205</v>
      </c>
      <c r="D9" s="27" t="s">
        <v>15</v>
      </c>
      <c r="E9" s="27" t="s">
        <v>31</v>
      </c>
    </row>
    <row r="10" spans="1:5" x14ac:dyDescent="0.2">
      <c r="A10" s="27" t="s">
        <v>5</v>
      </c>
      <c r="B10" s="27" t="s">
        <v>12</v>
      </c>
      <c r="C10" s="27" t="s">
        <v>16</v>
      </c>
      <c r="D10" s="27" t="s">
        <v>15</v>
      </c>
      <c r="E10" s="27" t="s">
        <v>32</v>
      </c>
    </row>
    <row r="11" spans="1:5" x14ac:dyDescent="0.2">
      <c r="A11" s="27" t="s">
        <v>5</v>
      </c>
      <c r="B11" s="27" t="s">
        <v>12</v>
      </c>
      <c r="C11" s="27" t="s">
        <v>17</v>
      </c>
      <c r="D11" s="27" t="s">
        <v>15</v>
      </c>
      <c r="E11" s="27" t="s">
        <v>33</v>
      </c>
    </row>
    <row r="12" spans="1:5" x14ac:dyDescent="0.2">
      <c r="A12" s="27" t="s">
        <v>5</v>
      </c>
      <c r="B12" s="27" t="s">
        <v>12</v>
      </c>
      <c r="C12" s="27" t="s">
        <v>6</v>
      </c>
      <c r="D12" s="27" t="s">
        <v>15</v>
      </c>
      <c r="E12" s="27" t="s">
        <v>34</v>
      </c>
    </row>
    <row r="13" spans="1:5" x14ac:dyDescent="0.2">
      <c r="A13" s="27" t="s">
        <v>5</v>
      </c>
      <c r="B13" s="27" t="s">
        <v>12</v>
      </c>
      <c r="C13" s="27" t="s">
        <v>38</v>
      </c>
      <c r="D13" s="27" t="s">
        <v>15</v>
      </c>
      <c r="E13" s="27" t="s">
        <v>39</v>
      </c>
    </row>
    <row r="14" spans="1:5" x14ac:dyDescent="0.2">
      <c r="A14" s="27" t="s">
        <v>5</v>
      </c>
      <c r="B14" s="27" t="s">
        <v>12</v>
      </c>
      <c r="C14" s="27" t="s">
        <v>18</v>
      </c>
      <c r="D14" s="27" t="s">
        <v>19</v>
      </c>
      <c r="E14" s="27" t="s">
        <v>35</v>
      </c>
    </row>
    <row r="15" spans="1:5" x14ac:dyDescent="0.2">
      <c r="A15" s="27" t="s">
        <v>5</v>
      </c>
      <c r="B15" s="27" t="s">
        <v>12</v>
      </c>
      <c r="C15" s="27" t="s">
        <v>21</v>
      </c>
      <c r="D15" s="27" t="s">
        <v>20</v>
      </c>
      <c r="E15" s="27" t="s">
        <v>36</v>
      </c>
    </row>
    <row r="16" spans="1:5" x14ac:dyDescent="0.2">
      <c r="A16" s="27" t="s">
        <v>5</v>
      </c>
      <c r="B16" s="27" t="s">
        <v>22</v>
      </c>
      <c r="C16" s="27" t="s">
        <v>10</v>
      </c>
      <c r="D16" s="27" t="s">
        <v>15</v>
      </c>
      <c r="E16" s="27" t="s">
        <v>124</v>
      </c>
    </row>
    <row r="17" spans="1:5" x14ac:dyDescent="0.2">
      <c r="A17" s="27" t="s">
        <v>5</v>
      </c>
      <c r="B17" s="27" t="s">
        <v>22</v>
      </c>
      <c r="C17" s="27" t="s">
        <v>23</v>
      </c>
      <c r="D17" s="27" t="s">
        <v>25</v>
      </c>
      <c r="E17" s="27" t="s">
        <v>37</v>
      </c>
    </row>
    <row r="18" spans="1:5" x14ac:dyDescent="0.2">
      <c r="A18" s="27" t="s">
        <v>5</v>
      </c>
      <c r="B18" s="27" t="s">
        <v>22</v>
      </c>
      <c r="C18" s="27" t="s">
        <v>24</v>
      </c>
      <c r="D18" s="27" t="s">
        <v>25</v>
      </c>
      <c r="E18" s="27" t="s">
        <v>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4" workbookViewId="0">
      <selection activeCell="E4" sqref="E4"/>
    </sheetView>
  </sheetViews>
  <sheetFormatPr baseColWidth="10" defaultColWidth="9.1640625" defaultRowHeight="13" x14ac:dyDescent="0.15"/>
  <cols>
    <col min="1" max="2" width="9.1640625" style="2" customWidth="1"/>
    <col min="3" max="3" width="9.1640625" style="2"/>
    <col min="4" max="4" width="19.1640625" style="2" bestFit="1" customWidth="1"/>
    <col min="5" max="5" width="68.5" style="2" customWidth="1"/>
    <col min="6" max="6" width="65" style="2" customWidth="1"/>
    <col min="7" max="7" width="25.6640625" style="2" customWidth="1"/>
    <col min="8" max="8" width="9.1640625" style="2"/>
    <col min="9" max="9" width="9.33203125" style="2" customWidth="1"/>
    <col min="10" max="10" width="16.83203125" style="2" customWidth="1"/>
    <col min="11" max="16384" width="9.1640625" style="2"/>
  </cols>
  <sheetData>
    <row r="1" spans="1:6" x14ac:dyDescent="0.15">
      <c r="A1" s="1" t="s">
        <v>76</v>
      </c>
      <c r="B1" s="8" t="s">
        <v>75</v>
      </c>
    </row>
    <row r="2" spans="1:6" x14ac:dyDescent="0.15">
      <c r="A2" s="2" t="s">
        <v>74</v>
      </c>
    </row>
    <row r="3" spans="1:6" x14ac:dyDescent="0.15">
      <c r="A3" s="7"/>
      <c r="B3" s="7"/>
      <c r="E3" s="2" t="s">
        <v>215</v>
      </c>
      <c r="F3" s="2" t="s">
        <v>216</v>
      </c>
    </row>
    <row r="4" spans="1:6" ht="19" x14ac:dyDescent="0.25">
      <c r="D4" s="2" t="s">
        <v>73</v>
      </c>
      <c r="E4" s="57" t="str">
        <f>TRIM(RIGHT($D4,LEN($D4)-FIND(",",$D4,1)))</f>
        <v>Don</v>
      </c>
      <c r="F4" s="57" t="str">
        <f>LEFT($D4,FIND(",",$D4,1)-1)</f>
        <v>Aitken</v>
      </c>
    </row>
    <row r="5" spans="1:6" ht="19" x14ac:dyDescent="0.25">
      <c r="D5" s="6" t="s">
        <v>72</v>
      </c>
      <c r="E5" s="57" t="str">
        <f t="shared" ref="E5:E32" si="0">TRIM(RIGHT($D5,LEN($D5)-FIND(",",$D5,1)))</f>
        <v>Melanie</v>
      </c>
      <c r="F5" s="57" t="str">
        <f>LEFT($D5,FIND(",",$D5,1)-1)</f>
        <v>Anderson</v>
      </c>
    </row>
    <row r="6" spans="1:6" ht="19" x14ac:dyDescent="0.25">
      <c r="D6" s="6" t="s">
        <v>71</v>
      </c>
      <c r="E6" s="57" t="str">
        <f t="shared" si="0"/>
        <v>Matt</v>
      </c>
      <c r="F6" s="57" t="str">
        <f t="shared" ref="F6:F28" si="1">LEFT($D6,FIND(",",$D6,1)-1)</f>
        <v>Attridge</v>
      </c>
    </row>
    <row r="7" spans="1:6" ht="19" x14ac:dyDescent="0.25">
      <c r="D7" s="6" t="s">
        <v>70</v>
      </c>
      <c r="E7" s="57" t="str">
        <f t="shared" si="0"/>
        <v>Melissa</v>
      </c>
      <c r="F7" s="57" t="str">
        <f t="shared" si="1"/>
        <v>Barnes</v>
      </c>
    </row>
    <row r="8" spans="1:6" ht="19" x14ac:dyDescent="0.25">
      <c r="D8" s="6" t="s">
        <v>69</v>
      </c>
      <c r="E8" s="57" t="str">
        <f t="shared" si="0"/>
        <v>Jen</v>
      </c>
      <c r="F8" s="57" t="str">
        <f t="shared" si="1"/>
        <v>Bates</v>
      </c>
    </row>
    <row r="9" spans="1:6" ht="19" x14ac:dyDescent="0.25">
      <c r="D9" s="6" t="s">
        <v>68</v>
      </c>
      <c r="E9" s="57" t="str">
        <f t="shared" si="0"/>
        <v>Kim</v>
      </c>
      <c r="F9" s="57" t="str">
        <f t="shared" si="1"/>
        <v>Beausheur</v>
      </c>
    </row>
    <row r="10" spans="1:6" ht="19" x14ac:dyDescent="0.25">
      <c r="D10" s="6" t="s">
        <v>67</v>
      </c>
      <c r="E10" s="57" t="str">
        <f t="shared" si="0"/>
        <v>April</v>
      </c>
      <c r="F10" s="57" t="str">
        <f t="shared" si="1"/>
        <v>Bey</v>
      </c>
    </row>
    <row r="11" spans="1:6" ht="19" x14ac:dyDescent="0.25">
      <c r="D11" s="6" t="s">
        <v>66</v>
      </c>
      <c r="E11" s="57" t="str">
        <f t="shared" si="0"/>
        <v>Adam</v>
      </c>
      <c r="F11" s="57" t="str">
        <f t="shared" si="1"/>
        <v>Blakeslee</v>
      </c>
    </row>
    <row r="12" spans="1:6" ht="19" x14ac:dyDescent="0.25">
      <c r="D12" s="6" t="s">
        <v>65</v>
      </c>
      <c r="E12" s="57" t="str">
        <f t="shared" si="0"/>
        <v>Vanessa</v>
      </c>
      <c r="F12" s="57" t="str">
        <f t="shared" si="1"/>
        <v>Boutsis</v>
      </c>
    </row>
    <row r="13" spans="1:6" ht="19" x14ac:dyDescent="0.25">
      <c r="D13" s="6" t="s">
        <v>64</v>
      </c>
      <c r="E13" s="57" t="str">
        <f t="shared" si="0"/>
        <v>Heather</v>
      </c>
      <c r="F13" s="57" t="str">
        <f t="shared" si="1"/>
        <v>Bown</v>
      </c>
    </row>
    <row r="14" spans="1:6" ht="19" x14ac:dyDescent="0.25">
      <c r="D14" s="6" t="s">
        <v>63</v>
      </c>
      <c r="E14" s="57" t="str">
        <f t="shared" si="0"/>
        <v>Annette</v>
      </c>
      <c r="F14" s="57" t="str">
        <f t="shared" si="1"/>
        <v>Broadhead</v>
      </c>
    </row>
    <row r="15" spans="1:6" ht="19" x14ac:dyDescent="0.25">
      <c r="D15" s="6" t="s">
        <v>62</v>
      </c>
      <c r="E15" s="57" t="str">
        <f t="shared" si="0"/>
        <v>Candis</v>
      </c>
      <c r="F15" s="57" t="str">
        <f t="shared" si="1"/>
        <v>Broadhead</v>
      </c>
    </row>
    <row r="16" spans="1:6" ht="19" x14ac:dyDescent="0.25">
      <c r="D16" s="6" t="s">
        <v>61</v>
      </c>
      <c r="E16" s="57" t="str">
        <f t="shared" si="0"/>
        <v>Ashlee</v>
      </c>
      <c r="F16" s="57" t="str">
        <f t="shared" si="1"/>
        <v>Brown</v>
      </c>
    </row>
    <row r="17" spans="4:6" ht="19" x14ac:dyDescent="0.25">
      <c r="D17" s="6" t="s">
        <v>60</v>
      </c>
      <c r="E17" s="57" t="str">
        <f t="shared" si="0"/>
        <v>Michella</v>
      </c>
      <c r="F17" s="57" t="str">
        <f t="shared" si="1"/>
        <v>Bruss</v>
      </c>
    </row>
    <row r="18" spans="4:6" ht="19" x14ac:dyDescent="0.25">
      <c r="D18" s="6" t="s">
        <v>59</v>
      </c>
      <c r="E18" s="57" t="str">
        <f t="shared" si="0"/>
        <v>Cami</v>
      </c>
      <c r="F18" s="57" t="str">
        <f t="shared" si="1"/>
        <v>Buhler</v>
      </c>
    </row>
    <row r="19" spans="4:6" ht="19" x14ac:dyDescent="0.25">
      <c r="D19" s="6" t="s">
        <v>58</v>
      </c>
      <c r="E19" s="57" t="str">
        <f t="shared" si="0"/>
        <v>Heather</v>
      </c>
      <c r="F19" s="57" t="str">
        <f t="shared" si="1"/>
        <v>Burgess</v>
      </c>
    </row>
    <row r="20" spans="4:6" ht="19" x14ac:dyDescent="0.25">
      <c r="D20" s="6" t="s">
        <v>57</v>
      </c>
      <c r="E20" s="57" t="str">
        <f t="shared" si="0"/>
        <v>Lois</v>
      </c>
      <c r="F20" s="57" t="str">
        <f t="shared" si="1"/>
        <v>Callahan</v>
      </c>
    </row>
    <row r="21" spans="4:6" ht="19" x14ac:dyDescent="0.25">
      <c r="D21" s="6" t="s">
        <v>56</v>
      </c>
      <c r="E21" s="57" t="str">
        <f t="shared" si="0"/>
        <v>Craig</v>
      </c>
      <c r="F21" s="57" t="str">
        <f t="shared" si="1"/>
        <v>Carter</v>
      </c>
    </row>
    <row r="22" spans="4:6" ht="19" x14ac:dyDescent="0.25">
      <c r="D22" s="6" t="s">
        <v>55</v>
      </c>
      <c r="E22" s="57" t="str">
        <f t="shared" si="0"/>
        <v>Jessica</v>
      </c>
      <c r="F22" s="57" t="str">
        <f t="shared" si="1"/>
        <v>Christensen</v>
      </c>
    </row>
    <row r="23" spans="4:6" ht="19" x14ac:dyDescent="0.25">
      <c r="D23" s="6" t="s">
        <v>54</v>
      </c>
      <c r="E23" s="57" t="str">
        <f t="shared" si="0"/>
        <v>Cami</v>
      </c>
      <c r="F23" s="57" t="str">
        <f t="shared" si="1"/>
        <v>Clark</v>
      </c>
    </row>
    <row r="24" spans="4:6" ht="19" x14ac:dyDescent="0.25">
      <c r="D24" s="6" t="s">
        <v>53</v>
      </c>
      <c r="E24" s="57" t="str">
        <f t="shared" si="0"/>
        <v>Shana</v>
      </c>
      <c r="F24" s="57" t="str">
        <f t="shared" si="1"/>
        <v>Clark</v>
      </c>
    </row>
    <row r="25" spans="4:6" ht="19" x14ac:dyDescent="0.25">
      <c r="D25" s="6" t="s">
        <v>52</v>
      </c>
      <c r="E25" s="57" t="str">
        <f t="shared" si="0"/>
        <v>Merissa</v>
      </c>
      <c r="F25" s="57" t="str">
        <f t="shared" si="1"/>
        <v>Crown</v>
      </c>
    </row>
    <row r="26" spans="4:6" ht="19" x14ac:dyDescent="0.25">
      <c r="D26" s="6" t="s">
        <v>51</v>
      </c>
      <c r="E26" s="57" t="str">
        <f t="shared" si="0"/>
        <v>Sam</v>
      </c>
      <c r="F26" s="57" t="str">
        <f t="shared" si="1"/>
        <v>Decker</v>
      </c>
    </row>
    <row r="27" spans="4:6" ht="19" x14ac:dyDescent="0.25">
      <c r="D27" s="6" t="s">
        <v>50</v>
      </c>
      <c r="E27" s="57" t="str">
        <f t="shared" si="0"/>
        <v>Danielle</v>
      </c>
      <c r="F27" s="57" t="str">
        <f t="shared" si="1"/>
        <v>DeHart</v>
      </c>
    </row>
    <row r="28" spans="4:6" ht="19" x14ac:dyDescent="0.25">
      <c r="D28" s="6" t="s">
        <v>49</v>
      </c>
      <c r="E28" s="57" t="str">
        <f t="shared" si="0"/>
        <v>Tichelle</v>
      </c>
      <c r="F28" s="57" t="str">
        <f t="shared" si="1"/>
        <v>Dimick</v>
      </c>
    </row>
    <row r="29" spans="4:6" ht="19" x14ac:dyDescent="0.25">
      <c r="D29" s="6" t="s">
        <v>48</v>
      </c>
      <c r="E29" s="57" t="str">
        <f t="shared" si="0"/>
        <v>Valerie</v>
      </c>
      <c r="F29" s="57" t="str">
        <f>LEFT($D29,FIND(",",$D29,1)-1)</f>
        <v>Dunn</v>
      </c>
    </row>
    <row r="30" spans="4:6" ht="19" x14ac:dyDescent="0.25">
      <c r="D30" s="6" t="s">
        <v>47</v>
      </c>
      <c r="E30" s="57" t="str">
        <f t="shared" si="0"/>
        <v>Kendra</v>
      </c>
      <c r="F30" s="57" t="str">
        <f>LEFT($D30,FIND(",",$D30,1)-1)</f>
        <v>Dyer</v>
      </c>
    </row>
    <row r="31" spans="4:6" ht="19" x14ac:dyDescent="0.25">
      <c r="D31" s="6" t="s">
        <v>46</v>
      </c>
      <c r="E31" s="57" t="str">
        <f t="shared" si="0"/>
        <v>Sunny</v>
      </c>
      <c r="F31" s="57" t="str">
        <f t="shared" ref="F31:F32" si="2">LEFT($D31,FIND(",",$D31,1)-1)</f>
        <v>Elangovan</v>
      </c>
    </row>
    <row r="32" spans="4:6" ht="19" x14ac:dyDescent="0.25">
      <c r="D32" s="6" t="s">
        <v>45</v>
      </c>
      <c r="E32" s="57" t="str">
        <f t="shared" si="0"/>
        <v>Todd</v>
      </c>
      <c r="F32" s="57" t="str">
        <f t="shared" si="2"/>
        <v>Ellison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G16" sqref="G16"/>
    </sheetView>
  </sheetViews>
  <sheetFormatPr baseColWidth="10" defaultColWidth="9.1640625" defaultRowHeight="13" x14ac:dyDescent="0.15"/>
  <cols>
    <col min="1" max="4" width="15.5" style="2" customWidth="1"/>
    <col min="5" max="6" width="9.1640625" style="2"/>
    <col min="7" max="7" width="37.33203125" style="2" customWidth="1"/>
    <col min="8" max="16384" width="9.1640625" style="2"/>
  </cols>
  <sheetData>
    <row r="1" spans="1:9" x14ac:dyDescent="0.15">
      <c r="A1" s="12" t="s">
        <v>120</v>
      </c>
      <c r="B1" s="12" t="s">
        <v>119</v>
      </c>
      <c r="C1" s="12" t="s">
        <v>118</v>
      </c>
      <c r="D1" s="12" t="s">
        <v>117</v>
      </c>
      <c r="E1" s="11"/>
    </row>
    <row r="2" spans="1:9" x14ac:dyDescent="0.15">
      <c r="A2" s="2" t="s">
        <v>116</v>
      </c>
      <c r="B2" s="2" t="s">
        <v>79</v>
      </c>
      <c r="C2" s="10">
        <v>0.97</v>
      </c>
      <c r="D2" s="9">
        <v>48</v>
      </c>
      <c r="E2" s="9"/>
    </row>
    <row r="3" spans="1:9" x14ac:dyDescent="0.15">
      <c r="A3" s="2" t="s">
        <v>115</v>
      </c>
      <c r="B3" s="2" t="s">
        <v>81</v>
      </c>
      <c r="C3" s="10">
        <v>0.9</v>
      </c>
      <c r="D3" s="9">
        <v>48</v>
      </c>
      <c r="E3" s="9"/>
      <c r="F3" s="1" t="s">
        <v>76</v>
      </c>
      <c r="G3" s="8" t="s">
        <v>114</v>
      </c>
    </row>
    <row r="4" spans="1:9" x14ac:dyDescent="0.15">
      <c r="A4" s="2" t="s">
        <v>113</v>
      </c>
      <c r="B4" s="2" t="s">
        <v>77</v>
      </c>
      <c r="C4" s="10">
        <v>0.98</v>
      </c>
      <c r="D4" s="9">
        <v>40</v>
      </c>
      <c r="E4" s="9"/>
      <c r="F4" s="1"/>
    </row>
    <row r="5" spans="1:9" x14ac:dyDescent="0.15">
      <c r="A5" s="2" t="s">
        <v>112</v>
      </c>
      <c r="B5" s="2" t="s">
        <v>77</v>
      </c>
      <c r="C5" s="10">
        <v>0.8</v>
      </c>
      <c r="D5" s="9">
        <v>44</v>
      </c>
      <c r="E5" s="9"/>
      <c r="F5" s="1"/>
      <c r="G5" s="59">
        <f>COUNTIFS(C2:C36,"&gt;90%",D2:D36,"&gt;45")</f>
        <v>3</v>
      </c>
    </row>
    <row r="6" spans="1:9" x14ac:dyDescent="0.15">
      <c r="A6" s="2" t="s">
        <v>99</v>
      </c>
      <c r="B6" s="2" t="s">
        <v>79</v>
      </c>
      <c r="C6" s="10">
        <v>0.84</v>
      </c>
      <c r="D6" s="9">
        <v>45</v>
      </c>
      <c r="E6" s="9"/>
      <c r="F6" s="1"/>
    </row>
    <row r="7" spans="1:9" x14ac:dyDescent="0.15">
      <c r="A7" s="2" t="s">
        <v>107</v>
      </c>
      <c r="B7" s="2" t="s">
        <v>79</v>
      </c>
      <c r="C7" s="10">
        <v>0.86</v>
      </c>
      <c r="D7" s="9">
        <v>39</v>
      </c>
      <c r="E7" s="9"/>
      <c r="F7" s="1" t="s">
        <v>111</v>
      </c>
      <c r="G7" s="8" t="s">
        <v>110</v>
      </c>
    </row>
    <row r="8" spans="1:9" x14ac:dyDescent="0.15">
      <c r="A8" s="2" t="s">
        <v>109</v>
      </c>
      <c r="B8" s="2" t="s">
        <v>81</v>
      </c>
      <c r="C8" s="10">
        <v>0.88</v>
      </c>
      <c r="D8" s="9">
        <v>40</v>
      </c>
      <c r="E8" s="9"/>
      <c r="F8" s="1"/>
    </row>
    <row r="9" spans="1:9" x14ac:dyDescent="0.15">
      <c r="A9" s="2" t="s">
        <v>108</v>
      </c>
      <c r="B9" s="2" t="s">
        <v>79</v>
      </c>
      <c r="C9" s="10">
        <v>0.83</v>
      </c>
      <c r="D9" s="9">
        <v>45</v>
      </c>
      <c r="E9" s="9"/>
      <c r="F9" s="1"/>
      <c r="G9" s="60">
        <f>AVERAGEIF(B2:B36, "=Jason",C2:C36)</f>
        <v>0.89076923076923076</v>
      </c>
      <c r="I9" s="59">
        <f>AVERAGEIF(B2:B36, "=Jason",D2:D36)</f>
        <v>42.307692307692307</v>
      </c>
    </row>
    <row r="10" spans="1:9" x14ac:dyDescent="0.15">
      <c r="A10" s="2" t="s">
        <v>107</v>
      </c>
      <c r="B10" s="2" t="s">
        <v>77</v>
      </c>
      <c r="C10" s="10">
        <v>0.91</v>
      </c>
      <c r="D10" s="9">
        <v>46</v>
      </c>
      <c r="E10" s="9"/>
      <c r="F10" s="1"/>
    </row>
    <row r="11" spans="1:9" x14ac:dyDescent="0.15">
      <c r="A11" s="2" t="s">
        <v>106</v>
      </c>
      <c r="B11" s="2" t="s">
        <v>79</v>
      </c>
      <c r="C11" s="10">
        <v>1</v>
      </c>
      <c r="D11" s="9">
        <v>40</v>
      </c>
      <c r="E11" s="9"/>
      <c r="F11" s="1" t="s">
        <v>105</v>
      </c>
      <c r="G11" s="8" t="s">
        <v>104</v>
      </c>
    </row>
    <row r="12" spans="1:9" x14ac:dyDescent="0.15">
      <c r="A12" s="2" t="s">
        <v>103</v>
      </c>
      <c r="B12" s="2" t="s">
        <v>79</v>
      </c>
      <c r="C12" s="10">
        <v>0.83</v>
      </c>
      <c r="D12" s="9">
        <v>45</v>
      </c>
      <c r="E12" s="9"/>
    </row>
    <row r="13" spans="1:9" x14ac:dyDescent="0.15">
      <c r="A13" s="2" t="s">
        <v>102</v>
      </c>
      <c r="B13" s="2" t="s">
        <v>77</v>
      </c>
      <c r="C13" s="10">
        <v>0.89</v>
      </c>
      <c r="D13" s="9">
        <v>38</v>
      </c>
      <c r="E13" s="9"/>
      <c r="G13" s="59">
        <f>AVERAGEIF(C2:C36, "&lt;89%",D2:D36)</f>
        <v>43.2</v>
      </c>
    </row>
    <row r="14" spans="1:9" x14ac:dyDescent="0.15">
      <c r="A14" s="2" t="s">
        <v>101</v>
      </c>
      <c r="B14" s="2" t="s">
        <v>79</v>
      </c>
      <c r="C14" s="10">
        <v>0.97</v>
      </c>
      <c r="D14" s="9">
        <v>42</v>
      </c>
      <c r="E14" s="9"/>
    </row>
    <row r="15" spans="1:9" x14ac:dyDescent="0.15">
      <c r="A15" s="2" t="s">
        <v>100</v>
      </c>
      <c r="B15" s="2" t="s">
        <v>79</v>
      </c>
      <c r="C15" s="10">
        <v>0.89</v>
      </c>
      <c r="D15" s="9">
        <v>43</v>
      </c>
      <c r="E15" s="9"/>
    </row>
    <row r="16" spans="1:9" x14ac:dyDescent="0.15">
      <c r="A16" s="2" t="s">
        <v>99</v>
      </c>
      <c r="B16" s="2" t="s">
        <v>77</v>
      </c>
      <c r="C16" s="10">
        <v>0.88</v>
      </c>
      <c r="D16" s="9">
        <v>44</v>
      </c>
      <c r="E16" s="9"/>
    </row>
    <row r="17" spans="1:5" x14ac:dyDescent="0.15">
      <c r="A17" s="2" t="s">
        <v>98</v>
      </c>
      <c r="B17" s="2" t="s">
        <v>81</v>
      </c>
      <c r="C17" s="10">
        <v>0.88</v>
      </c>
      <c r="D17" s="9">
        <v>45</v>
      </c>
      <c r="E17" s="9"/>
    </row>
    <row r="18" spans="1:5" x14ac:dyDescent="0.15">
      <c r="A18" s="2" t="s">
        <v>77</v>
      </c>
      <c r="B18" s="2" t="s">
        <v>77</v>
      </c>
      <c r="C18" s="10">
        <v>0.95</v>
      </c>
      <c r="D18" s="9">
        <v>47</v>
      </c>
      <c r="E18" s="9"/>
    </row>
    <row r="19" spans="1:5" x14ac:dyDescent="0.15">
      <c r="A19" s="2" t="s">
        <v>97</v>
      </c>
      <c r="B19" s="2" t="s">
        <v>81</v>
      </c>
      <c r="C19" s="10">
        <v>0.9</v>
      </c>
      <c r="D19" s="9">
        <v>47</v>
      </c>
      <c r="E19" s="9"/>
    </row>
    <row r="20" spans="1:5" x14ac:dyDescent="0.15">
      <c r="A20" s="2" t="s">
        <v>96</v>
      </c>
      <c r="B20" s="2" t="s">
        <v>81</v>
      </c>
      <c r="C20" s="10">
        <v>0.98</v>
      </c>
      <c r="D20" s="9">
        <v>39</v>
      </c>
      <c r="E20" s="9"/>
    </row>
    <row r="21" spans="1:5" x14ac:dyDescent="0.15">
      <c r="A21" s="2" t="s">
        <v>95</v>
      </c>
      <c r="B21" s="2" t="s">
        <v>77</v>
      </c>
      <c r="C21" s="10">
        <v>0.99</v>
      </c>
      <c r="D21" s="9">
        <v>44</v>
      </c>
      <c r="E21" s="9"/>
    </row>
    <row r="22" spans="1:5" x14ac:dyDescent="0.15">
      <c r="A22" s="2" t="s">
        <v>94</v>
      </c>
      <c r="B22" s="2" t="s">
        <v>79</v>
      </c>
      <c r="C22" s="10">
        <v>0.88</v>
      </c>
      <c r="D22" s="9">
        <v>48</v>
      </c>
      <c r="E22" s="9"/>
    </row>
    <row r="23" spans="1:5" x14ac:dyDescent="0.15">
      <c r="A23" s="2" t="s">
        <v>93</v>
      </c>
      <c r="B23" s="2" t="s">
        <v>79</v>
      </c>
      <c r="C23" s="10">
        <v>0.97</v>
      </c>
      <c r="D23" s="9">
        <v>38</v>
      </c>
      <c r="E23" s="9"/>
    </row>
    <row r="24" spans="1:5" x14ac:dyDescent="0.15">
      <c r="A24" s="2" t="s">
        <v>92</v>
      </c>
      <c r="B24" s="2" t="s">
        <v>79</v>
      </c>
      <c r="C24" s="10">
        <v>0.91</v>
      </c>
      <c r="D24" s="9">
        <v>42</v>
      </c>
      <c r="E24" s="9"/>
    </row>
    <row r="25" spans="1:5" x14ac:dyDescent="0.15">
      <c r="A25" s="2" t="s">
        <v>91</v>
      </c>
      <c r="B25" s="2" t="s">
        <v>81</v>
      </c>
      <c r="C25" s="10">
        <v>0.87</v>
      </c>
      <c r="D25" s="9">
        <v>40</v>
      </c>
      <c r="E25" s="9"/>
    </row>
    <row r="26" spans="1:5" x14ac:dyDescent="0.15">
      <c r="A26" s="2" t="s">
        <v>90</v>
      </c>
      <c r="B26" s="2" t="s">
        <v>77</v>
      </c>
      <c r="C26" s="10">
        <v>0.95</v>
      </c>
      <c r="D26" s="9">
        <v>45</v>
      </c>
      <c r="E26" s="9"/>
    </row>
    <row r="27" spans="1:5" x14ac:dyDescent="0.15">
      <c r="A27" s="2" t="s">
        <v>89</v>
      </c>
      <c r="B27" s="2" t="s">
        <v>81</v>
      </c>
      <c r="C27" s="10">
        <v>0.89</v>
      </c>
      <c r="D27" s="9">
        <v>39</v>
      </c>
      <c r="E27" s="9"/>
    </row>
    <row r="28" spans="1:5" x14ac:dyDescent="0.15">
      <c r="A28" s="2" t="s">
        <v>88</v>
      </c>
      <c r="B28" s="2" t="s">
        <v>81</v>
      </c>
      <c r="C28" s="10">
        <v>0.87</v>
      </c>
      <c r="D28" s="9">
        <v>44</v>
      </c>
      <c r="E28" s="9"/>
    </row>
    <row r="29" spans="1:5" x14ac:dyDescent="0.15">
      <c r="A29" s="2" t="s">
        <v>87</v>
      </c>
      <c r="B29" s="2" t="s">
        <v>81</v>
      </c>
      <c r="C29" s="10">
        <v>0.84</v>
      </c>
      <c r="D29" s="9">
        <v>48</v>
      </c>
      <c r="E29" s="9"/>
    </row>
    <row r="30" spans="1:5" x14ac:dyDescent="0.15">
      <c r="A30" s="2" t="s">
        <v>86</v>
      </c>
      <c r="B30" s="2" t="s">
        <v>81</v>
      </c>
      <c r="C30" s="10">
        <v>0.81</v>
      </c>
      <c r="D30" s="9">
        <v>40</v>
      </c>
      <c r="E30" s="9"/>
    </row>
    <row r="31" spans="1:5" x14ac:dyDescent="0.15">
      <c r="A31" s="2" t="s">
        <v>85</v>
      </c>
      <c r="B31" s="2" t="s">
        <v>81</v>
      </c>
      <c r="C31" s="10">
        <v>0.83</v>
      </c>
      <c r="D31" s="9">
        <v>40</v>
      </c>
      <c r="E31" s="9"/>
    </row>
    <row r="32" spans="1:5" x14ac:dyDescent="0.15">
      <c r="A32" s="2" t="s">
        <v>84</v>
      </c>
      <c r="B32" s="2" t="s">
        <v>77</v>
      </c>
      <c r="C32" s="10">
        <v>0.85</v>
      </c>
      <c r="D32" s="9">
        <v>41</v>
      </c>
      <c r="E32" s="9"/>
    </row>
    <row r="33" spans="1:7" x14ac:dyDescent="0.15">
      <c r="A33" s="2" t="s">
        <v>83</v>
      </c>
      <c r="B33" s="2" t="s">
        <v>81</v>
      </c>
      <c r="C33" s="10">
        <v>0.98</v>
      </c>
      <c r="D33" s="9">
        <v>39</v>
      </c>
      <c r="E33" s="9" t="str">
        <f>IF(C33&lt;0.89,D33," ")</f>
        <v xml:space="preserve"> </v>
      </c>
    </row>
    <row r="34" spans="1:7" x14ac:dyDescent="0.15">
      <c r="A34" s="2" t="s">
        <v>82</v>
      </c>
      <c r="B34" s="2" t="s">
        <v>81</v>
      </c>
      <c r="C34" s="10">
        <v>0.95</v>
      </c>
      <c r="D34" s="9">
        <v>41</v>
      </c>
      <c r="E34" s="9" t="str">
        <f>IF(C34&lt;0.89,D34," ")</f>
        <v xml:space="preserve"> </v>
      </c>
    </row>
    <row r="35" spans="1:7" x14ac:dyDescent="0.15">
      <c r="A35" s="2" t="s">
        <v>80</v>
      </c>
      <c r="B35" s="2" t="s">
        <v>79</v>
      </c>
      <c r="C35" s="10">
        <v>0.92</v>
      </c>
      <c r="D35" s="9">
        <v>43</v>
      </c>
      <c r="E35" s="9" t="str">
        <f>IF(C35&lt;0.89,D35," ")</f>
        <v xml:space="preserve"> </v>
      </c>
    </row>
    <row r="36" spans="1:7" x14ac:dyDescent="0.15">
      <c r="A36" s="2" t="s">
        <v>78</v>
      </c>
      <c r="B36" s="2" t="s">
        <v>77</v>
      </c>
      <c r="C36" s="10">
        <v>0.99</v>
      </c>
      <c r="D36" s="9">
        <v>39</v>
      </c>
      <c r="E36" s="9" t="str">
        <f>IF(C36&lt;0.89,D36," ")</f>
        <v xml:space="preserve"> </v>
      </c>
    </row>
    <row r="37" spans="1:7" x14ac:dyDescent="0.15">
      <c r="E37" s="9"/>
    </row>
    <row r="38" spans="1:7" x14ac:dyDescent="0.15">
      <c r="G38" s="58"/>
    </row>
  </sheetData>
  <autoFilter ref="A1:D3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8" workbookViewId="0">
      <selection activeCell="G27" sqref="G27"/>
    </sheetView>
  </sheetViews>
  <sheetFormatPr baseColWidth="10" defaultColWidth="8.6640625" defaultRowHeight="15" x14ac:dyDescent="0.2"/>
  <cols>
    <col min="1" max="1" width="16.5" style="16" customWidth="1"/>
    <col min="2" max="3" width="8.6640625" style="16"/>
    <col min="4" max="4" width="13" style="16" customWidth="1"/>
    <col min="5" max="5" width="8.6640625" style="16"/>
    <col min="6" max="6" width="8.6640625" style="16" customWidth="1"/>
    <col min="7" max="7" width="12.1640625" style="16" customWidth="1"/>
    <col min="8" max="16384" width="8.6640625" style="16"/>
  </cols>
  <sheetData>
    <row r="1" spans="1:10" x14ac:dyDescent="0.2">
      <c r="A1" s="16" t="s">
        <v>162</v>
      </c>
    </row>
    <row r="2" spans="1:10" x14ac:dyDescent="0.2"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">
      <c r="A3" s="14" t="s">
        <v>128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7" t="s">
        <v>129</v>
      </c>
      <c r="B4" s="18" t="s">
        <v>130</v>
      </c>
      <c r="C4" s="15"/>
      <c r="D4" s="15"/>
      <c r="E4" s="15"/>
      <c r="F4" s="15"/>
      <c r="G4" s="15"/>
      <c r="H4" s="15"/>
      <c r="I4" s="15"/>
      <c r="J4" s="15"/>
    </row>
    <row r="5" spans="1:10" x14ac:dyDescent="0.2">
      <c r="A5" s="17" t="s">
        <v>131</v>
      </c>
      <c r="B5" s="19" t="s">
        <v>132</v>
      </c>
      <c r="C5" s="15"/>
      <c r="D5" s="15"/>
      <c r="E5" s="15"/>
      <c r="F5" s="15"/>
      <c r="G5" s="15"/>
      <c r="H5" s="15"/>
      <c r="I5" s="15"/>
      <c r="J5" s="15"/>
    </row>
    <row r="6" spans="1:10" x14ac:dyDescent="0.2">
      <c r="A6" s="17" t="s">
        <v>133</v>
      </c>
      <c r="B6" s="19" t="s">
        <v>134</v>
      </c>
      <c r="C6" s="15"/>
      <c r="D6" s="15"/>
      <c r="E6" s="15"/>
      <c r="F6" s="15"/>
      <c r="G6" s="15"/>
      <c r="H6" s="15"/>
      <c r="I6" s="15"/>
      <c r="J6" s="15"/>
    </row>
    <row r="7" spans="1:10" x14ac:dyDescent="0.2">
      <c r="A7" s="17" t="s">
        <v>135</v>
      </c>
      <c r="B7" s="18" t="s">
        <v>136</v>
      </c>
      <c r="C7" s="15"/>
      <c r="D7" s="15"/>
      <c r="E7" s="15"/>
      <c r="F7" s="15"/>
      <c r="G7" s="15"/>
      <c r="H7" s="15"/>
      <c r="I7" s="15"/>
      <c r="J7" s="15"/>
    </row>
    <row r="8" spans="1:10" x14ac:dyDescent="0.2">
      <c r="A8" s="17" t="s">
        <v>137</v>
      </c>
      <c r="B8" s="19" t="s">
        <v>138</v>
      </c>
      <c r="C8" s="15"/>
      <c r="D8" s="15"/>
      <c r="E8" s="15"/>
      <c r="F8" s="15"/>
      <c r="G8" s="15"/>
      <c r="H8" s="15"/>
      <c r="I8" s="15"/>
      <c r="J8" s="15"/>
    </row>
    <row r="9" spans="1:10" x14ac:dyDescent="0.2">
      <c r="B9" s="15"/>
      <c r="C9" s="15"/>
      <c r="D9" s="15"/>
      <c r="E9" s="15"/>
      <c r="F9" s="15"/>
      <c r="G9" s="15"/>
      <c r="H9" s="15"/>
      <c r="I9" s="15"/>
      <c r="J9" s="15"/>
    </row>
    <row r="10" spans="1:10" ht="12" customHeight="1" x14ac:dyDescent="0.2">
      <c r="A10" s="14" t="s">
        <v>139</v>
      </c>
      <c r="B10" s="15"/>
      <c r="C10" s="15"/>
      <c r="D10" s="15"/>
      <c r="E10" s="15"/>
      <c r="F10" s="15"/>
      <c r="G10" s="15"/>
      <c r="H10" s="15"/>
      <c r="I10" s="15"/>
      <c r="J10" s="15"/>
    </row>
    <row r="11" spans="1:10" x14ac:dyDescent="0.2">
      <c r="A11" s="19" t="s">
        <v>140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2">
      <c r="A12" s="19" t="s">
        <v>141</v>
      </c>
      <c r="B12" s="15"/>
      <c r="C12" s="15"/>
      <c r="D12" s="15"/>
      <c r="E12" s="15"/>
      <c r="F12" s="15"/>
      <c r="G12" s="15"/>
      <c r="H12" s="15"/>
      <c r="I12" s="15"/>
      <c r="J12" s="15"/>
    </row>
    <row r="13" spans="1:10" x14ac:dyDescent="0.2">
      <c r="A13" s="19" t="s">
        <v>142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x14ac:dyDescent="0.2">
      <c r="A14" s="19" t="s">
        <v>143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">
      <c r="A15" s="19" t="s">
        <v>144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2">
      <c r="A16" s="19" t="s">
        <v>145</v>
      </c>
      <c r="B16" s="15"/>
      <c r="C16" s="15"/>
      <c r="D16" s="15"/>
      <c r="E16" s="15"/>
      <c r="F16" s="15"/>
      <c r="G16" s="15"/>
      <c r="H16" s="15"/>
      <c r="I16" s="15"/>
      <c r="J16" s="15"/>
    </row>
    <row r="17" spans="1:13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3" x14ac:dyDescent="0.2">
      <c r="A18" s="19" t="s">
        <v>146</v>
      </c>
      <c r="B18" s="15"/>
      <c r="C18" s="15"/>
      <c r="D18" s="15"/>
      <c r="E18" s="15"/>
      <c r="F18" s="15"/>
      <c r="G18" s="15"/>
      <c r="H18" s="15"/>
      <c r="I18" s="15"/>
      <c r="J18" s="15"/>
    </row>
    <row r="19" spans="1:13" x14ac:dyDescent="0.2">
      <c r="A19" s="15"/>
      <c r="B19" s="15"/>
      <c r="C19" s="15"/>
      <c r="D19" s="15"/>
      <c r="E19" s="15"/>
      <c r="F19" s="15"/>
      <c r="G19" s="15">
        <v>10000</v>
      </c>
      <c r="H19" s="15"/>
      <c r="I19" s="15"/>
      <c r="J19" s="15"/>
    </row>
    <row r="20" spans="1:13" ht="27" x14ac:dyDescent="0.2">
      <c r="A20" s="20" t="s">
        <v>147</v>
      </c>
      <c r="B20" s="20" t="s">
        <v>148</v>
      </c>
      <c r="C20" s="20" t="s">
        <v>149</v>
      </c>
      <c r="D20" s="20" t="s">
        <v>150</v>
      </c>
      <c r="E20" s="20" t="s">
        <v>151</v>
      </c>
      <c r="F20" s="20" t="s">
        <v>152</v>
      </c>
      <c r="G20" s="20" t="s">
        <v>207</v>
      </c>
      <c r="H20" s="15" t="s">
        <v>208</v>
      </c>
      <c r="I20" s="15" t="s">
        <v>209</v>
      </c>
      <c r="J20" s="15" t="s">
        <v>210</v>
      </c>
      <c r="K20" s="53" t="s">
        <v>211</v>
      </c>
      <c r="L20" s="53" t="s">
        <v>212</v>
      </c>
      <c r="M20" s="53" t="s">
        <v>213</v>
      </c>
    </row>
    <row r="21" spans="1:13" x14ac:dyDescent="0.2">
      <c r="A21" s="21">
        <v>1</v>
      </c>
      <c r="B21" s="22">
        <v>0.02</v>
      </c>
      <c r="C21" s="23">
        <v>0.05</v>
      </c>
      <c r="D21" s="23">
        <v>0.2</v>
      </c>
      <c r="E21" s="24">
        <v>2</v>
      </c>
      <c r="F21" s="25">
        <v>200</v>
      </c>
      <c r="G21" s="21">
        <f>G19*B21</f>
        <v>200</v>
      </c>
      <c r="H21" s="15">
        <f>G21*C21</f>
        <v>10</v>
      </c>
      <c r="I21" s="51">
        <f>G21*E21</f>
        <v>400</v>
      </c>
      <c r="J21" s="52">
        <f>F21*H21</f>
        <v>2000</v>
      </c>
      <c r="K21" s="54">
        <f>J21*D21</f>
        <v>400</v>
      </c>
      <c r="L21" s="55">
        <f>I21/H21</f>
        <v>40</v>
      </c>
      <c r="M21" s="16">
        <f>J21/I21</f>
        <v>5</v>
      </c>
    </row>
    <row r="22" spans="1:13" x14ac:dyDescent="0.2">
      <c r="A22" s="21">
        <v>2</v>
      </c>
      <c r="B22" s="22">
        <v>1.4999999999999999E-2</v>
      </c>
      <c r="C22" s="23">
        <v>0.05</v>
      </c>
      <c r="D22" s="23">
        <v>0.2</v>
      </c>
      <c r="E22" s="24">
        <v>1.5</v>
      </c>
      <c r="F22" s="25">
        <v>200</v>
      </c>
      <c r="G22" s="21">
        <f>G19*B22</f>
        <v>150</v>
      </c>
      <c r="H22" s="15">
        <f>G22*C22</f>
        <v>7.5</v>
      </c>
      <c r="I22" s="51">
        <f>G22*E22</f>
        <v>225</v>
      </c>
      <c r="J22" s="52">
        <f>F22*H22</f>
        <v>1500</v>
      </c>
      <c r="K22" s="54">
        <f>J22*D22</f>
        <v>300</v>
      </c>
      <c r="L22" s="55">
        <f>I22/H22</f>
        <v>30</v>
      </c>
      <c r="M22" s="16">
        <f t="shared" ref="M22:M23" si="0">J22/I22</f>
        <v>6.666666666666667</v>
      </c>
    </row>
    <row r="23" spans="1:13" x14ac:dyDescent="0.2">
      <c r="A23" s="21">
        <v>3</v>
      </c>
      <c r="B23" s="22">
        <v>0.01</v>
      </c>
      <c r="C23" s="23">
        <v>0.05</v>
      </c>
      <c r="D23" s="23">
        <v>0.2</v>
      </c>
      <c r="E23" s="24">
        <v>1</v>
      </c>
      <c r="F23" s="25">
        <v>200</v>
      </c>
      <c r="G23" s="21">
        <f>G19*B23</f>
        <v>100</v>
      </c>
      <c r="H23" s="15">
        <f>G23*C23</f>
        <v>5</v>
      </c>
      <c r="I23" s="51">
        <f>G23*E23</f>
        <v>100</v>
      </c>
      <c r="J23" s="52">
        <f>F23*H23</f>
        <v>1000</v>
      </c>
      <c r="K23" s="54">
        <f>J23*D23</f>
        <v>200</v>
      </c>
      <c r="L23" s="55">
        <f>I23/H23</f>
        <v>20</v>
      </c>
      <c r="M23" s="16">
        <f t="shared" si="0"/>
        <v>10</v>
      </c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>
        <f>500/125</f>
        <v>4</v>
      </c>
    </row>
    <row r="26" spans="1:13" x14ac:dyDescent="0.2">
      <c r="A26" s="26" t="s">
        <v>161</v>
      </c>
      <c r="B26" s="26" t="s">
        <v>160</v>
      </c>
      <c r="C26" s="15"/>
      <c r="D26" s="15"/>
      <c r="E26" s="15"/>
      <c r="F26" s="15"/>
      <c r="G26" s="15"/>
      <c r="H26" s="15"/>
      <c r="I26" s="15"/>
      <c r="J26" s="15"/>
    </row>
    <row r="27" spans="1:13" x14ac:dyDescent="0.2">
      <c r="A27" s="49">
        <v>40</v>
      </c>
      <c r="B27" s="19" t="s">
        <v>153</v>
      </c>
      <c r="C27" s="15"/>
      <c r="D27" s="15"/>
      <c r="E27" s="15"/>
      <c r="F27" s="15"/>
      <c r="G27" s="15"/>
      <c r="H27" s="15"/>
      <c r="I27" s="15"/>
      <c r="J27" s="15"/>
    </row>
    <row r="28" spans="1:13" x14ac:dyDescent="0.2">
      <c r="A28" s="49">
        <v>30</v>
      </c>
      <c r="B28" s="19" t="s">
        <v>154</v>
      </c>
      <c r="C28" s="15"/>
      <c r="D28" s="15"/>
      <c r="E28" s="15"/>
      <c r="F28" s="15"/>
      <c r="G28" s="15"/>
      <c r="H28" s="15"/>
      <c r="I28" s="15"/>
      <c r="J28" s="15"/>
    </row>
    <row r="29" spans="1:13" x14ac:dyDescent="0.2">
      <c r="A29" s="49">
        <v>20</v>
      </c>
      <c r="B29" s="19" t="s">
        <v>155</v>
      </c>
      <c r="C29" s="15"/>
      <c r="D29" s="15"/>
      <c r="E29" s="15"/>
      <c r="F29" s="15"/>
      <c r="G29" s="15"/>
      <c r="H29" s="15"/>
      <c r="I29" s="15"/>
      <c r="J29" s="15"/>
    </row>
    <row r="30" spans="1:13" x14ac:dyDescent="0.2">
      <c r="A30" s="27">
        <v>3</v>
      </c>
      <c r="B30" s="19" t="s">
        <v>156</v>
      </c>
      <c r="C30" s="15"/>
      <c r="D30" s="15"/>
      <c r="E30" s="15"/>
      <c r="F30" s="15"/>
      <c r="G30" s="15"/>
      <c r="H30" s="15"/>
      <c r="I30" s="15"/>
      <c r="J30" s="15"/>
    </row>
    <row r="31" spans="1:13" x14ac:dyDescent="0.2">
      <c r="A31" s="27">
        <v>1</v>
      </c>
      <c r="B31" s="19" t="s">
        <v>157</v>
      </c>
      <c r="C31" s="15"/>
      <c r="D31" s="15"/>
      <c r="E31" s="15"/>
      <c r="F31" s="15"/>
      <c r="G31" s="15"/>
      <c r="H31" s="15"/>
      <c r="I31" s="15"/>
      <c r="J31" s="15"/>
    </row>
    <row r="32" spans="1:13" x14ac:dyDescent="0.2">
      <c r="A32" s="50">
        <v>3</v>
      </c>
      <c r="B32" s="19" t="s">
        <v>158</v>
      </c>
      <c r="C32" s="15"/>
      <c r="D32" s="15"/>
      <c r="E32" s="15"/>
      <c r="F32" s="15"/>
      <c r="G32" s="15"/>
      <c r="H32" s="15"/>
      <c r="I32" s="15"/>
      <c r="J32" s="15"/>
    </row>
    <row r="33" spans="1:10" x14ac:dyDescent="0.2">
      <c r="A33" s="27">
        <v>4</v>
      </c>
      <c r="B33" s="19" t="s">
        <v>159</v>
      </c>
      <c r="C33" s="15"/>
      <c r="D33" s="15"/>
      <c r="E33" s="15"/>
      <c r="F33" s="15"/>
      <c r="G33" s="15"/>
      <c r="H33" s="15"/>
      <c r="I33" s="15"/>
      <c r="J33" s="15"/>
    </row>
    <row r="34" spans="1:10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12.6640625" customWidth="1"/>
    <col min="2" max="3" width="19.5" bestFit="1" customWidth="1"/>
    <col min="4" max="4" width="11.83203125" style="28" bestFit="1" customWidth="1"/>
    <col min="5" max="5" width="11.83203125" bestFit="1" customWidth="1"/>
    <col min="6" max="6" width="18.83203125" bestFit="1" customWidth="1"/>
    <col min="7" max="7" width="20.1640625" bestFit="1" customWidth="1"/>
    <col min="8" max="8" width="8.6640625" customWidth="1"/>
    <col min="10" max="10" width="8.83203125" style="28"/>
    <col min="12" max="12" width="10.1640625" bestFit="1" customWidth="1"/>
  </cols>
  <sheetData>
    <row r="1" spans="1:25" x14ac:dyDescent="0.2">
      <c r="A1" t="s">
        <v>171</v>
      </c>
      <c r="B1" s="28"/>
      <c r="C1" s="28"/>
      <c r="E1" s="28"/>
      <c r="F1" s="28"/>
      <c r="G1" s="28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s="28" customFormat="1" x14ac:dyDescent="0.2">
      <c r="A2" s="28" t="s">
        <v>174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s="28" customFormat="1" x14ac:dyDescent="0.2"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s="28" customFormat="1" x14ac:dyDescent="0.2">
      <c r="A4" s="29" t="s">
        <v>176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s="28" customFormat="1" x14ac:dyDescent="0.2">
      <c r="B5" s="28" t="s">
        <v>170</v>
      </c>
      <c r="C5" s="37" t="s">
        <v>173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s="28" customFormat="1" x14ac:dyDescent="0.2">
      <c r="A6" s="28" t="s">
        <v>163</v>
      </c>
      <c r="B6" s="34">
        <v>850000</v>
      </c>
      <c r="C6" s="38">
        <f>B6*1.15</f>
        <v>977499.99999999988</v>
      </c>
      <c r="D6" s="31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s="28" customFormat="1" x14ac:dyDescent="0.2">
      <c r="A7" s="28" t="s">
        <v>168</v>
      </c>
      <c r="B7" s="34">
        <v>155000</v>
      </c>
      <c r="C7" s="38">
        <v>178250</v>
      </c>
      <c r="D7" s="31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s="28" customFormat="1" x14ac:dyDescent="0.2">
      <c r="A8" s="28" t="s">
        <v>172</v>
      </c>
      <c r="B8" s="34">
        <v>85000</v>
      </c>
      <c r="C8" s="38">
        <f>(C6*0.12)</f>
        <v>117299.99999999999</v>
      </c>
      <c r="D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s="28" customFormat="1" x14ac:dyDescent="0.2">
      <c r="A9" s="28" t="s">
        <v>164</v>
      </c>
      <c r="B9" s="34">
        <v>7000</v>
      </c>
      <c r="C9" s="38">
        <v>7000</v>
      </c>
      <c r="D9" s="35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s="28" customFormat="1" x14ac:dyDescent="0.2">
      <c r="A10" s="28" t="s">
        <v>169</v>
      </c>
      <c r="B10" s="34">
        <v>63000</v>
      </c>
      <c r="C10" s="38">
        <v>53950</v>
      </c>
      <c r="D10" s="35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s="28" customFormat="1" x14ac:dyDescent="0.2">
      <c r="B11" s="34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s="28" customFormat="1" x14ac:dyDescent="0.2">
      <c r="A12" t="s">
        <v>175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s="28" customFormat="1" x14ac:dyDescent="0.2"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s="28" customFormat="1" x14ac:dyDescent="0.2">
      <c r="A14" s="29" t="s">
        <v>177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x14ac:dyDescent="0.2">
      <c r="B15" t="s">
        <v>173</v>
      </c>
      <c r="C15" s="34"/>
      <c r="D15" s="34"/>
      <c r="E15" s="34"/>
      <c r="F15" s="33"/>
      <c r="G15" s="34"/>
      <c r="H15" s="35"/>
      <c r="I15" s="35"/>
      <c r="J15" s="35"/>
      <c r="K15" s="32"/>
      <c r="L15" s="31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5" x14ac:dyDescent="0.2">
      <c r="A16" t="s">
        <v>163</v>
      </c>
      <c r="B16" s="34">
        <v>1065516</v>
      </c>
      <c r="C16" s="33"/>
      <c r="D16" s="33"/>
      <c r="E16" s="34"/>
      <c r="F16" s="33"/>
      <c r="G16" s="34"/>
      <c r="H16" s="33"/>
      <c r="I16" s="35"/>
      <c r="J16" s="35"/>
      <c r="K16" s="32"/>
      <c r="L16" s="31"/>
    </row>
    <row r="17" spans="1:12" x14ac:dyDescent="0.2">
      <c r="A17" t="s">
        <v>168</v>
      </c>
      <c r="B17" s="34">
        <v>194300</v>
      </c>
      <c r="C17" s="33"/>
      <c r="D17" s="33"/>
      <c r="E17" s="34"/>
      <c r="F17" s="32"/>
      <c r="G17" s="32"/>
      <c r="H17" s="35"/>
      <c r="I17" s="35"/>
      <c r="J17" s="35"/>
      <c r="K17" s="32"/>
      <c r="L17" s="31"/>
    </row>
    <row r="18" spans="1:12" x14ac:dyDescent="0.2">
      <c r="A18" t="s">
        <v>169</v>
      </c>
      <c r="B18" s="34">
        <v>63000</v>
      </c>
      <c r="D18" s="34"/>
      <c r="E18" s="34"/>
      <c r="F18" s="32"/>
      <c r="G18" s="32"/>
      <c r="H18" s="35"/>
      <c r="I18" s="35"/>
      <c r="J18" s="35"/>
      <c r="K18" s="32"/>
      <c r="L18" s="31"/>
    </row>
    <row r="19" spans="1:12" x14ac:dyDescent="0.2">
      <c r="A19" t="s">
        <v>172</v>
      </c>
      <c r="B19" s="34">
        <v>117300</v>
      </c>
      <c r="C19" s="56"/>
      <c r="E19" s="34"/>
      <c r="F19" s="32"/>
      <c r="G19" s="32"/>
      <c r="H19" s="35"/>
      <c r="I19" s="35"/>
      <c r="J19" s="35"/>
      <c r="K19" s="32"/>
      <c r="L19" s="31"/>
    </row>
    <row r="20" spans="1:12" x14ac:dyDescent="0.2">
      <c r="A20" t="s">
        <v>164</v>
      </c>
      <c r="B20" s="34">
        <v>14000</v>
      </c>
      <c r="C20" s="34"/>
      <c r="D20" s="34"/>
      <c r="E20" s="34"/>
      <c r="F20" s="36"/>
      <c r="G20" s="36"/>
      <c r="H20" s="35"/>
      <c r="I20" s="35"/>
      <c r="J20" s="35"/>
      <c r="K20" s="32"/>
      <c r="L20" s="31"/>
    </row>
    <row r="21" spans="1:12" x14ac:dyDescent="0.2">
      <c r="B21" s="35"/>
      <c r="C21" s="34"/>
      <c r="D21" s="34"/>
      <c r="E21" s="34"/>
      <c r="F21" s="32"/>
      <c r="G21" s="32"/>
      <c r="H21" s="35"/>
      <c r="I21" s="35"/>
      <c r="J21" s="35"/>
      <c r="K21" s="32"/>
      <c r="L21" s="31"/>
    </row>
    <row r="22" spans="1:12" x14ac:dyDescent="0.2">
      <c r="A22" s="29" t="s">
        <v>178</v>
      </c>
      <c r="B22" s="28"/>
      <c r="C22" s="34"/>
      <c r="D22" s="34"/>
      <c r="E22" s="34"/>
      <c r="G22" s="34"/>
      <c r="H22" s="35"/>
      <c r="I22" s="35"/>
      <c r="J22" s="35"/>
      <c r="K22" s="32"/>
      <c r="L22" s="31"/>
    </row>
    <row r="23" spans="1:12" x14ac:dyDescent="0.2">
      <c r="A23" t="s">
        <v>217</v>
      </c>
      <c r="B23" s="28"/>
      <c r="C23" s="34"/>
      <c r="D23" s="34"/>
      <c r="E23" s="34"/>
      <c r="F23" s="33"/>
      <c r="G23" s="34"/>
      <c r="H23" s="35"/>
      <c r="I23" s="35"/>
      <c r="J23" s="35"/>
      <c r="K23" s="32"/>
      <c r="L23" s="31"/>
    </row>
    <row r="24" spans="1:12" x14ac:dyDescent="0.2">
      <c r="A24" s="28"/>
      <c r="B24" s="34"/>
    </row>
    <row r="25" spans="1:12" x14ac:dyDescent="0.2">
      <c r="A25" s="28"/>
      <c r="B25" s="28" t="s">
        <v>173</v>
      </c>
    </row>
    <row r="26" spans="1:12" x14ac:dyDescent="0.2">
      <c r="A26" s="28" t="s">
        <v>163</v>
      </c>
      <c r="B26" s="34">
        <v>977500</v>
      </c>
    </row>
    <row r="27" spans="1:12" x14ac:dyDescent="0.2">
      <c r="A27" s="28" t="s">
        <v>168</v>
      </c>
      <c r="B27" s="34">
        <v>178250</v>
      </c>
    </row>
    <row r="28" spans="1:12" x14ac:dyDescent="0.2">
      <c r="A28" s="28" t="s">
        <v>169</v>
      </c>
      <c r="B28" s="34">
        <v>63000</v>
      </c>
    </row>
    <row r="29" spans="1:12" x14ac:dyDescent="0.2">
      <c r="A29" s="28" t="s">
        <v>172</v>
      </c>
      <c r="B29" s="34">
        <v>101250</v>
      </c>
    </row>
    <row r="30" spans="1:12" x14ac:dyDescent="0.2">
      <c r="A30" s="28" t="s">
        <v>164</v>
      </c>
      <c r="B30" s="34">
        <v>14000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topLeftCell="A3" workbookViewId="0">
      <selection activeCell="M26" sqref="M26"/>
    </sheetView>
  </sheetViews>
  <sheetFormatPr baseColWidth="10" defaultColWidth="8.83203125" defaultRowHeight="15" x14ac:dyDescent="0.2"/>
  <sheetData>
    <row r="2" spans="2:2" ht="21" x14ac:dyDescent="0.25">
      <c r="B2" s="45" t="s">
        <v>184</v>
      </c>
    </row>
    <row r="4" spans="2:2" x14ac:dyDescent="0.2">
      <c r="B4" s="47" t="s">
        <v>204</v>
      </c>
    </row>
    <row r="5" spans="2:2" x14ac:dyDescent="0.2">
      <c r="B5" s="43"/>
    </row>
    <row r="6" spans="2:2" x14ac:dyDescent="0.2">
      <c r="B6" s="43"/>
    </row>
    <row r="7" spans="2:2" x14ac:dyDescent="0.2">
      <c r="B7" s="43"/>
    </row>
    <row r="8" spans="2:2" x14ac:dyDescent="0.2">
      <c r="B8" s="44"/>
    </row>
    <row r="9" spans="2:2" x14ac:dyDescent="0.2">
      <c r="B9" s="44"/>
    </row>
    <row r="10" spans="2:2" x14ac:dyDescent="0.2">
      <c r="B10" s="43"/>
    </row>
    <row r="11" spans="2:2" x14ac:dyDescent="0.2">
      <c r="B11" s="44"/>
    </row>
  </sheetData>
  <hyperlinks>
    <hyperlink ref="B4" location="'Scripting Test - DATA'!A1" display="Data in the next sheet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8"/>
  <sheetViews>
    <sheetView workbookViewId="0"/>
  </sheetViews>
  <sheetFormatPr baseColWidth="10" defaultColWidth="8.83203125" defaultRowHeight="15" x14ac:dyDescent="0.2"/>
  <cols>
    <col min="1" max="1" width="9.6640625" bestFit="1" customWidth="1"/>
    <col min="2" max="2" width="14.83203125" bestFit="1" customWidth="1"/>
    <col min="3" max="3" width="15" bestFit="1" customWidth="1"/>
    <col min="4" max="4" width="11" bestFit="1" customWidth="1"/>
    <col min="5" max="5" width="16" bestFit="1" customWidth="1"/>
    <col min="6" max="6" width="11.83203125" bestFit="1" customWidth="1"/>
    <col min="7" max="7" width="16.6640625" bestFit="1" customWidth="1"/>
  </cols>
  <sheetData>
    <row r="1" spans="1:7" x14ac:dyDescent="0.2">
      <c r="A1" s="28" t="s">
        <v>185</v>
      </c>
      <c r="B1" s="28" t="s">
        <v>186</v>
      </c>
      <c r="C1" s="28" t="s">
        <v>187</v>
      </c>
      <c r="D1" s="28" t="s">
        <v>163</v>
      </c>
      <c r="E1" s="28" t="s">
        <v>188</v>
      </c>
      <c r="F1" s="28" t="s">
        <v>189</v>
      </c>
      <c r="G1" s="28" t="s">
        <v>190</v>
      </c>
    </row>
    <row r="2" spans="1:7" x14ac:dyDescent="0.2">
      <c r="A2" s="46">
        <v>42736</v>
      </c>
      <c r="B2" s="28" t="s">
        <v>191</v>
      </c>
      <c r="C2" s="28" t="s">
        <v>192</v>
      </c>
      <c r="D2" s="28">
        <v>2802.44</v>
      </c>
      <c r="E2" s="28">
        <v>22</v>
      </c>
      <c r="F2" s="28">
        <v>700.84</v>
      </c>
      <c r="G2" s="28">
        <v>201.79</v>
      </c>
    </row>
    <row r="3" spans="1:7" x14ac:dyDescent="0.2">
      <c r="A3" s="46">
        <v>42736</v>
      </c>
      <c r="B3" s="28" t="s">
        <v>191</v>
      </c>
      <c r="C3" s="28" t="s">
        <v>193</v>
      </c>
      <c r="D3" s="28">
        <v>3471.09</v>
      </c>
      <c r="E3" s="28">
        <v>25</v>
      </c>
      <c r="F3" s="28">
        <v>1110.4000000000001</v>
      </c>
      <c r="G3" s="28">
        <v>249.75</v>
      </c>
    </row>
    <row r="4" spans="1:7" x14ac:dyDescent="0.2">
      <c r="A4" s="46">
        <v>42736</v>
      </c>
      <c r="B4" s="28" t="s">
        <v>194</v>
      </c>
      <c r="C4" s="28" t="s">
        <v>192</v>
      </c>
      <c r="D4" s="28">
        <v>81.45</v>
      </c>
      <c r="E4" s="28">
        <v>2</v>
      </c>
      <c r="F4" s="28">
        <v>29.87</v>
      </c>
      <c r="G4" s="28">
        <v>717.99</v>
      </c>
    </row>
    <row r="5" spans="1:7" x14ac:dyDescent="0.2">
      <c r="A5" s="46">
        <v>42736</v>
      </c>
      <c r="B5" s="28" t="s">
        <v>195</v>
      </c>
      <c r="C5" s="28" t="s">
        <v>192</v>
      </c>
      <c r="D5" s="28">
        <v>15465.99</v>
      </c>
      <c r="E5" s="28">
        <v>80</v>
      </c>
      <c r="F5" s="28">
        <v>5291.55</v>
      </c>
      <c r="G5" s="28">
        <v>738.66</v>
      </c>
    </row>
    <row r="6" spans="1:7" x14ac:dyDescent="0.2">
      <c r="A6" s="46">
        <v>42736</v>
      </c>
      <c r="B6" s="28" t="s">
        <v>194</v>
      </c>
      <c r="C6" s="28" t="s">
        <v>193</v>
      </c>
      <c r="D6" s="28">
        <v>180.46</v>
      </c>
      <c r="E6" s="28">
        <v>3</v>
      </c>
      <c r="F6" s="28">
        <v>51.48</v>
      </c>
      <c r="G6" s="28">
        <v>1595.63</v>
      </c>
    </row>
    <row r="7" spans="1:7" x14ac:dyDescent="0.2">
      <c r="A7" s="46">
        <v>42736</v>
      </c>
      <c r="B7" s="28" t="s">
        <v>195</v>
      </c>
      <c r="C7" s="28" t="s">
        <v>193</v>
      </c>
      <c r="D7" s="28">
        <v>24834.6</v>
      </c>
      <c r="E7" s="28">
        <v>256</v>
      </c>
      <c r="F7" s="28">
        <v>9558.39</v>
      </c>
      <c r="G7" s="28">
        <v>1798.7</v>
      </c>
    </row>
    <row r="8" spans="1:7" x14ac:dyDescent="0.2">
      <c r="A8" s="46">
        <v>42736</v>
      </c>
      <c r="B8" s="28" t="s">
        <v>196</v>
      </c>
      <c r="C8" s="28" t="s">
        <v>193</v>
      </c>
      <c r="D8" s="28">
        <v>14187.9</v>
      </c>
      <c r="E8" s="28">
        <v>141</v>
      </c>
      <c r="F8" s="28">
        <v>4530.53</v>
      </c>
      <c r="G8" s="28">
        <v>2868.98</v>
      </c>
    </row>
    <row r="9" spans="1:7" x14ac:dyDescent="0.2">
      <c r="A9" s="46">
        <v>42736</v>
      </c>
      <c r="B9" s="28" t="s">
        <v>196</v>
      </c>
      <c r="C9" s="28" t="s">
        <v>193</v>
      </c>
      <c r="D9" s="28">
        <v>14187.9</v>
      </c>
      <c r="E9" s="28">
        <v>141</v>
      </c>
      <c r="F9" s="28">
        <v>4530.53</v>
      </c>
      <c r="G9" s="28">
        <v>2868.98</v>
      </c>
    </row>
    <row r="10" spans="1:7" x14ac:dyDescent="0.2">
      <c r="A10" s="46">
        <v>42736</v>
      </c>
      <c r="B10" s="28" t="s">
        <v>196</v>
      </c>
      <c r="C10" s="28" t="s">
        <v>192</v>
      </c>
      <c r="D10" s="28">
        <v>17436.84</v>
      </c>
      <c r="E10" s="28">
        <v>257</v>
      </c>
      <c r="F10" s="28">
        <v>5438.96</v>
      </c>
      <c r="G10" s="28">
        <v>4084.93</v>
      </c>
    </row>
    <row r="11" spans="1:7" x14ac:dyDescent="0.2">
      <c r="A11" s="46">
        <v>42736</v>
      </c>
      <c r="B11" s="28" t="s">
        <v>197</v>
      </c>
      <c r="C11" s="28" t="s">
        <v>192</v>
      </c>
      <c r="D11" s="28">
        <v>87085.6</v>
      </c>
      <c r="E11" s="28">
        <v>605</v>
      </c>
      <c r="F11" s="28">
        <v>27992.77</v>
      </c>
      <c r="G11" s="28">
        <v>8080.3</v>
      </c>
    </row>
    <row r="12" spans="1:7" x14ac:dyDescent="0.2">
      <c r="A12" s="46">
        <v>42736</v>
      </c>
      <c r="B12" s="28" t="s">
        <v>198</v>
      </c>
      <c r="C12" s="28" t="s">
        <v>192</v>
      </c>
      <c r="D12" s="28">
        <v>40964.6</v>
      </c>
      <c r="E12" s="28">
        <v>259</v>
      </c>
      <c r="F12" s="28">
        <v>13833.97</v>
      </c>
      <c r="G12" s="28">
        <v>9380.43</v>
      </c>
    </row>
    <row r="13" spans="1:7" x14ac:dyDescent="0.2">
      <c r="A13" s="46">
        <v>42736</v>
      </c>
      <c r="B13" s="28" t="s">
        <v>199</v>
      </c>
      <c r="C13" s="28" t="s">
        <v>192</v>
      </c>
      <c r="D13" s="28">
        <v>76492.740000000005</v>
      </c>
      <c r="E13" s="28">
        <v>495</v>
      </c>
      <c r="F13" s="28">
        <v>26861.62</v>
      </c>
      <c r="G13" s="28">
        <v>10306.48</v>
      </c>
    </row>
    <row r="14" spans="1:7" x14ac:dyDescent="0.2">
      <c r="A14" s="46">
        <v>42736</v>
      </c>
      <c r="B14" s="28" t="s">
        <v>197</v>
      </c>
      <c r="C14" s="28" t="s">
        <v>193</v>
      </c>
      <c r="D14" s="28">
        <v>114467.37</v>
      </c>
      <c r="E14" s="28">
        <v>771</v>
      </c>
      <c r="F14" s="28">
        <v>39251.730000000003</v>
      </c>
      <c r="G14" s="28">
        <v>12344.07</v>
      </c>
    </row>
    <row r="15" spans="1:7" x14ac:dyDescent="0.2">
      <c r="A15" s="46">
        <v>42736</v>
      </c>
      <c r="B15" s="28" t="s">
        <v>200</v>
      </c>
      <c r="C15" s="28" t="s">
        <v>192</v>
      </c>
      <c r="D15" s="28">
        <v>27114.79</v>
      </c>
      <c r="E15" s="28">
        <v>196</v>
      </c>
      <c r="F15" s="28">
        <v>8529.6</v>
      </c>
      <c r="G15" s="28">
        <v>14876.7</v>
      </c>
    </row>
    <row r="16" spans="1:7" x14ac:dyDescent="0.2">
      <c r="A16" s="46">
        <v>42736</v>
      </c>
      <c r="B16" s="28" t="s">
        <v>201</v>
      </c>
      <c r="C16" s="28" t="s">
        <v>192</v>
      </c>
      <c r="D16" s="28">
        <v>74490.14</v>
      </c>
      <c r="E16" s="28">
        <v>382</v>
      </c>
      <c r="F16" s="28">
        <v>24049.05</v>
      </c>
      <c r="G16" s="28">
        <v>15585.12</v>
      </c>
    </row>
    <row r="17" spans="1:7" x14ac:dyDescent="0.2">
      <c r="A17" s="46">
        <v>42736</v>
      </c>
      <c r="B17" s="28" t="s">
        <v>198</v>
      </c>
      <c r="C17" s="28" t="s">
        <v>193</v>
      </c>
      <c r="D17" s="28">
        <v>103063.55</v>
      </c>
      <c r="E17" s="28">
        <v>752</v>
      </c>
      <c r="F17" s="28">
        <v>36485</v>
      </c>
      <c r="G17" s="28">
        <v>24846.52</v>
      </c>
    </row>
    <row r="18" spans="1:7" x14ac:dyDescent="0.2">
      <c r="A18" s="46">
        <v>42736</v>
      </c>
      <c r="B18" s="28" t="s">
        <v>199</v>
      </c>
      <c r="C18" s="28" t="s">
        <v>193</v>
      </c>
      <c r="D18" s="28">
        <v>177025.75</v>
      </c>
      <c r="E18" s="28">
        <v>1143</v>
      </c>
      <c r="F18" s="28">
        <v>61020.94</v>
      </c>
      <c r="G18" s="28">
        <v>25638.09</v>
      </c>
    </row>
    <row r="19" spans="1:7" x14ac:dyDescent="0.2">
      <c r="A19" s="46">
        <v>42736</v>
      </c>
      <c r="B19" s="28" t="s">
        <v>202</v>
      </c>
      <c r="C19" s="28" t="s">
        <v>192</v>
      </c>
      <c r="D19" s="28">
        <v>137251.49</v>
      </c>
      <c r="E19" s="28">
        <v>738</v>
      </c>
      <c r="F19" s="28">
        <v>44879.45</v>
      </c>
      <c r="G19" s="28">
        <v>27085.22</v>
      </c>
    </row>
    <row r="20" spans="1:7" x14ac:dyDescent="0.2">
      <c r="A20" s="46">
        <v>42736</v>
      </c>
      <c r="B20" s="28" t="s">
        <v>200</v>
      </c>
      <c r="C20" s="28" t="s">
        <v>193</v>
      </c>
      <c r="D20" s="28">
        <v>70248.649999999994</v>
      </c>
      <c r="E20" s="28">
        <v>517</v>
      </c>
      <c r="F20" s="28">
        <v>23903.14</v>
      </c>
      <c r="G20" s="28">
        <v>39257.64</v>
      </c>
    </row>
    <row r="21" spans="1:7" x14ac:dyDescent="0.2">
      <c r="A21" s="46">
        <v>42736</v>
      </c>
      <c r="B21" s="28" t="s">
        <v>201</v>
      </c>
      <c r="C21" s="28" t="s">
        <v>193</v>
      </c>
      <c r="D21" s="28">
        <v>189822.65</v>
      </c>
      <c r="E21" s="28">
        <v>1019</v>
      </c>
      <c r="F21" s="28">
        <v>61540.67</v>
      </c>
      <c r="G21" s="28">
        <v>40469.65</v>
      </c>
    </row>
    <row r="22" spans="1:7" x14ac:dyDescent="0.2">
      <c r="A22" s="46">
        <v>42736</v>
      </c>
      <c r="B22" s="28" t="s">
        <v>203</v>
      </c>
      <c r="C22" s="28" t="s">
        <v>192</v>
      </c>
      <c r="D22" s="28">
        <v>131919.22</v>
      </c>
      <c r="E22" s="28">
        <v>1060</v>
      </c>
      <c r="F22" s="28">
        <v>43099.88</v>
      </c>
      <c r="G22" s="28">
        <v>63787.12</v>
      </c>
    </row>
    <row r="23" spans="1:7" x14ac:dyDescent="0.2">
      <c r="A23" s="46">
        <v>42736</v>
      </c>
      <c r="B23" s="28" t="s">
        <v>203</v>
      </c>
      <c r="C23" s="28" t="s">
        <v>193</v>
      </c>
      <c r="D23" s="28">
        <v>172666.32</v>
      </c>
      <c r="E23" s="28">
        <v>1254</v>
      </c>
      <c r="F23" s="28">
        <v>58457.2</v>
      </c>
      <c r="G23" s="28">
        <v>83644.91</v>
      </c>
    </row>
    <row r="24" spans="1:7" x14ac:dyDescent="0.2">
      <c r="A24" s="46">
        <v>42736</v>
      </c>
      <c r="B24" s="28" t="s">
        <v>202</v>
      </c>
      <c r="C24" s="28" t="s">
        <v>193</v>
      </c>
      <c r="D24" s="28">
        <v>532703.72</v>
      </c>
      <c r="E24" s="28">
        <v>3069</v>
      </c>
      <c r="F24" s="28">
        <v>178678.24</v>
      </c>
      <c r="G24" s="28">
        <v>102507.49</v>
      </c>
    </row>
    <row r="25" spans="1:7" x14ac:dyDescent="0.2">
      <c r="A25" s="46">
        <v>42737</v>
      </c>
      <c r="B25" s="28" t="s">
        <v>191</v>
      </c>
      <c r="C25" s="28" t="s">
        <v>192</v>
      </c>
      <c r="D25" s="28">
        <v>3695.8</v>
      </c>
      <c r="E25" s="28">
        <v>30</v>
      </c>
      <c r="F25" s="28">
        <v>1296.76</v>
      </c>
      <c r="G25" s="28">
        <v>310.42</v>
      </c>
    </row>
    <row r="26" spans="1:7" x14ac:dyDescent="0.2">
      <c r="A26" s="46">
        <v>42737</v>
      </c>
      <c r="B26" s="28" t="s">
        <v>191</v>
      </c>
      <c r="C26" s="28" t="s">
        <v>193</v>
      </c>
      <c r="D26" s="28">
        <v>3835.08</v>
      </c>
      <c r="E26" s="28">
        <v>27</v>
      </c>
      <c r="F26" s="28">
        <v>1316.12</v>
      </c>
      <c r="G26" s="28">
        <v>441.75</v>
      </c>
    </row>
    <row r="27" spans="1:7" x14ac:dyDescent="0.2">
      <c r="A27" s="46">
        <v>42737</v>
      </c>
      <c r="B27" s="28" t="s">
        <v>194</v>
      </c>
      <c r="C27" s="28" t="s">
        <v>193</v>
      </c>
      <c r="D27" s="28">
        <v>139.4</v>
      </c>
      <c r="E27" s="28">
        <v>2</v>
      </c>
      <c r="F27" s="28">
        <v>74.09</v>
      </c>
      <c r="G27" s="28">
        <v>499.66</v>
      </c>
    </row>
    <row r="28" spans="1:7" x14ac:dyDescent="0.2">
      <c r="A28" s="46">
        <v>42737</v>
      </c>
      <c r="B28" s="28" t="s">
        <v>194</v>
      </c>
      <c r="C28" s="28" t="s">
        <v>192</v>
      </c>
      <c r="D28" s="28">
        <v>496.48</v>
      </c>
      <c r="E28" s="28">
        <v>1</v>
      </c>
      <c r="F28" s="28">
        <v>52.66</v>
      </c>
      <c r="G28" s="28">
        <v>1791.89</v>
      </c>
    </row>
    <row r="29" spans="1:7" x14ac:dyDescent="0.2">
      <c r="A29" s="46">
        <v>42737</v>
      </c>
      <c r="B29" s="28" t="s">
        <v>195</v>
      </c>
      <c r="C29" s="28" t="s">
        <v>192</v>
      </c>
      <c r="D29" s="28">
        <v>23487.45</v>
      </c>
      <c r="E29" s="28">
        <v>136</v>
      </c>
      <c r="F29" s="28">
        <v>7801.07</v>
      </c>
      <c r="G29" s="28">
        <v>2177.6</v>
      </c>
    </row>
    <row r="30" spans="1:7" x14ac:dyDescent="0.2">
      <c r="A30" s="46">
        <v>42737</v>
      </c>
      <c r="B30" s="28" t="s">
        <v>196</v>
      </c>
      <c r="C30" s="28" t="s">
        <v>193</v>
      </c>
      <c r="D30" s="28">
        <v>18274.37</v>
      </c>
      <c r="E30" s="28">
        <v>171</v>
      </c>
      <c r="F30" s="28">
        <v>5922.81</v>
      </c>
      <c r="G30" s="28">
        <v>3560.55</v>
      </c>
    </row>
    <row r="31" spans="1:7" x14ac:dyDescent="0.2">
      <c r="A31" s="46">
        <v>42737</v>
      </c>
      <c r="B31" s="28" t="s">
        <v>195</v>
      </c>
      <c r="C31" s="28" t="s">
        <v>193</v>
      </c>
      <c r="D31" s="28">
        <v>43867.66</v>
      </c>
      <c r="E31" s="28">
        <v>358</v>
      </c>
      <c r="F31" s="28">
        <v>16562.7</v>
      </c>
      <c r="G31" s="28">
        <v>4350.6000000000004</v>
      </c>
    </row>
    <row r="32" spans="1:7" x14ac:dyDescent="0.2">
      <c r="A32" s="46">
        <v>42737</v>
      </c>
      <c r="B32" s="28" t="s">
        <v>196</v>
      </c>
      <c r="C32" s="28" t="s">
        <v>192</v>
      </c>
      <c r="D32" s="28">
        <v>22924.27</v>
      </c>
      <c r="E32" s="28">
        <v>307</v>
      </c>
      <c r="F32" s="28">
        <v>6852.48</v>
      </c>
      <c r="G32" s="28">
        <v>5283.04</v>
      </c>
    </row>
    <row r="33" spans="1:7" x14ac:dyDescent="0.2">
      <c r="A33" s="46">
        <v>42737</v>
      </c>
      <c r="B33" s="28" t="s">
        <v>197</v>
      </c>
      <c r="C33" s="28" t="s">
        <v>192</v>
      </c>
      <c r="D33" s="28">
        <v>117233.82</v>
      </c>
      <c r="E33" s="28">
        <v>818</v>
      </c>
      <c r="F33" s="28">
        <v>39549.550000000003</v>
      </c>
      <c r="G33" s="28">
        <v>11227.12</v>
      </c>
    </row>
    <row r="34" spans="1:7" x14ac:dyDescent="0.2">
      <c r="A34" s="46">
        <v>42737</v>
      </c>
      <c r="B34" s="28" t="s">
        <v>199</v>
      </c>
      <c r="C34" s="28" t="s">
        <v>192</v>
      </c>
      <c r="D34" s="28">
        <v>117443.83</v>
      </c>
      <c r="E34" s="28">
        <v>700</v>
      </c>
      <c r="F34" s="28">
        <v>41934.81</v>
      </c>
      <c r="G34" s="28">
        <v>13194.62</v>
      </c>
    </row>
    <row r="35" spans="1:7" x14ac:dyDescent="0.2">
      <c r="A35" s="46">
        <v>42737</v>
      </c>
      <c r="B35" s="28" t="s">
        <v>198</v>
      </c>
      <c r="C35" s="28" t="s">
        <v>192</v>
      </c>
      <c r="D35" s="28">
        <v>73204.13</v>
      </c>
      <c r="E35" s="28">
        <v>378</v>
      </c>
      <c r="F35" s="28">
        <v>26436.38</v>
      </c>
      <c r="G35" s="28">
        <v>14194.92</v>
      </c>
    </row>
    <row r="36" spans="1:7" x14ac:dyDescent="0.2">
      <c r="A36" s="46">
        <v>42737</v>
      </c>
      <c r="B36" s="28" t="s">
        <v>197</v>
      </c>
      <c r="C36" s="28" t="s">
        <v>193</v>
      </c>
      <c r="D36" s="28">
        <v>142416.42000000001</v>
      </c>
      <c r="E36" s="28">
        <v>972</v>
      </c>
      <c r="F36" s="28">
        <v>48959.08</v>
      </c>
      <c r="G36" s="28">
        <v>15173.13</v>
      </c>
    </row>
    <row r="37" spans="1:7" x14ac:dyDescent="0.2">
      <c r="A37" s="46">
        <v>42737</v>
      </c>
      <c r="B37" s="28" t="s">
        <v>200</v>
      </c>
      <c r="C37" s="28" t="s">
        <v>192</v>
      </c>
      <c r="D37" s="28">
        <v>35555.99</v>
      </c>
      <c r="E37" s="28">
        <v>256</v>
      </c>
      <c r="F37" s="28">
        <v>11498.27</v>
      </c>
      <c r="G37" s="28">
        <v>18674.12</v>
      </c>
    </row>
    <row r="38" spans="1:7" x14ac:dyDescent="0.2">
      <c r="A38" s="46">
        <v>42737</v>
      </c>
      <c r="B38" s="28" t="s">
        <v>201</v>
      </c>
      <c r="C38" s="28" t="s">
        <v>192</v>
      </c>
      <c r="D38" s="28">
        <v>104361.72</v>
      </c>
      <c r="E38" s="28">
        <v>534</v>
      </c>
      <c r="F38" s="28">
        <v>33846.67</v>
      </c>
      <c r="G38" s="28">
        <v>21607.279999999999</v>
      </c>
    </row>
    <row r="39" spans="1:7" x14ac:dyDescent="0.2">
      <c r="A39" s="46">
        <v>42737</v>
      </c>
      <c r="B39" s="28" t="s">
        <v>198</v>
      </c>
      <c r="C39" s="28" t="s">
        <v>193</v>
      </c>
      <c r="D39" s="28">
        <v>155914.37</v>
      </c>
      <c r="E39" s="28">
        <v>959</v>
      </c>
      <c r="F39" s="28">
        <v>54933.04</v>
      </c>
      <c r="G39" s="28">
        <v>30638.97</v>
      </c>
    </row>
    <row r="40" spans="1:7" x14ac:dyDescent="0.2">
      <c r="A40" s="46">
        <v>42737</v>
      </c>
      <c r="B40" s="28" t="s">
        <v>199</v>
      </c>
      <c r="C40" s="28" t="s">
        <v>193</v>
      </c>
      <c r="D40" s="28">
        <v>256057.43</v>
      </c>
      <c r="E40" s="28">
        <v>1504</v>
      </c>
      <c r="F40" s="28">
        <v>91738.18</v>
      </c>
      <c r="G40" s="28">
        <v>32322.29</v>
      </c>
    </row>
    <row r="41" spans="1:7" x14ac:dyDescent="0.2">
      <c r="A41" s="46">
        <v>42737</v>
      </c>
      <c r="B41" s="28" t="s">
        <v>202</v>
      </c>
      <c r="C41" s="28" t="s">
        <v>192</v>
      </c>
      <c r="D41" s="28">
        <v>222043.89</v>
      </c>
      <c r="E41" s="28">
        <v>1099</v>
      </c>
      <c r="F41" s="28">
        <v>73648.69</v>
      </c>
      <c r="G41" s="28">
        <v>41403.24</v>
      </c>
    </row>
    <row r="42" spans="1:7" x14ac:dyDescent="0.2">
      <c r="A42" s="46">
        <v>42737</v>
      </c>
      <c r="B42" s="28" t="s">
        <v>201</v>
      </c>
      <c r="C42" s="28" t="s">
        <v>193</v>
      </c>
      <c r="D42" s="28">
        <v>229790.41</v>
      </c>
      <c r="E42" s="28">
        <v>1240</v>
      </c>
      <c r="F42" s="28">
        <v>74667.34</v>
      </c>
      <c r="G42" s="28">
        <v>47546.98</v>
      </c>
    </row>
    <row r="43" spans="1:7" x14ac:dyDescent="0.2">
      <c r="A43" s="46">
        <v>42737</v>
      </c>
      <c r="B43" s="28" t="s">
        <v>200</v>
      </c>
      <c r="C43" s="28" t="s">
        <v>193</v>
      </c>
      <c r="D43" s="28">
        <v>100017.81</v>
      </c>
      <c r="E43" s="28">
        <v>675</v>
      </c>
      <c r="F43" s="28">
        <v>34332.629999999997</v>
      </c>
      <c r="G43" s="28">
        <v>48925.46</v>
      </c>
    </row>
    <row r="44" spans="1:7" x14ac:dyDescent="0.2">
      <c r="A44" s="46">
        <v>42737</v>
      </c>
      <c r="B44" s="28" t="s">
        <v>203</v>
      </c>
      <c r="C44" s="28" t="s">
        <v>192</v>
      </c>
      <c r="D44" s="28">
        <v>192697.63</v>
      </c>
      <c r="E44" s="28">
        <v>1470</v>
      </c>
      <c r="F44" s="28">
        <v>63221.03</v>
      </c>
      <c r="G44" s="28">
        <v>89082.559999999998</v>
      </c>
    </row>
    <row r="45" spans="1:7" x14ac:dyDescent="0.2">
      <c r="A45" s="46">
        <v>42737</v>
      </c>
      <c r="B45" s="28" t="s">
        <v>203</v>
      </c>
      <c r="C45" s="28" t="s">
        <v>193</v>
      </c>
      <c r="D45" s="28">
        <v>243675.34</v>
      </c>
      <c r="E45" s="28">
        <v>1732</v>
      </c>
      <c r="F45" s="28">
        <v>82787.03</v>
      </c>
      <c r="G45" s="28">
        <v>111588.16</v>
      </c>
    </row>
    <row r="46" spans="1:7" x14ac:dyDescent="0.2">
      <c r="A46" s="46">
        <v>42737</v>
      </c>
      <c r="B46" s="28" t="s">
        <v>202</v>
      </c>
      <c r="C46" s="28" t="s">
        <v>193</v>
      </c>
      <c r="D46" s="28">
        <v>761168.06</v>
      </c>
      <c r="E46" s="28">
        <v>4231</v>
      </c>
      <c r="F46" s="28">
        <v>257113.67</v>
      </c>
      <c r="G46" s="28">
        <v>157451.85999999999</v>
      </c>
    </row>
    <row r="47" spans="1:7" x14ac:dyDescent="0.2">
      <c r="A47" s="46">
        <v>42738</v>
      </c>
      <c r="B47" s="28" t="s">
        <v>191</v>
      </c>
      <c r="C47" s="28" t="s">
        <v>192</v>
      </c>
      <c r="D47" s="28">
        <v>1952.29</v>
      </c>
      <c r="E47" s="28">
        <v>18</v>
      </c>
      <c r="F47" s="28">
        <v>865.52</v>
      </c>
      <c r="G47" s="28">
        <v>131.47999999999999</v>
      </c>
    </row>
    <row r="48" spans="1:7" x14ac:dyDescent="0.2">
      <c r="A48" s="46">
        <v>42738</v>
      </c>
      <c r="B48" s="28" t="s">
        <v>191</v>
      </c>
      <c r="C48" s="28" t="s">
        <v>193</v>
      </c>
      <c r="D48" s="28">
        <v>2342.0300000000002</v>
      </c>
      <c r="E48" s="28">
        <v>16</v>
      </c>
      <c r="F48" s="28">
        <v>745.15</v>
      </c>
      <c r="G48" s="28">
        <v>138.05000000000001</v>
      </c>
    </row>
    <row r="49" spans="1:7" x14ac:dyDescent="0.2">
      <c r="A49" s="46">
        <v>42738</v>
      </c>
      <c r="B49" s="28" t="s">
        <v>194</v>
      </c>
      <c r="C49" s="28" t="s">
        <v>193</v>
      </c>
      <c r="D49" s="28">
        <v>12.63</v>
      </c>
      <c r="E49" s="28">
        <v>1</v>
      </c>
      <c r="F49" s="28">
        <v>2.65</v>
      </c>
      <c r="G49" s="28">
        <v>709.78</v>
      </c>
    </row>
    <row r="50" spans="1:7" x14ac:dyDescent="0.2">
      <c r="A50" s="46">
        <v>42738</v>
      </c>
      <c r="B50" s="28" t="s">
        <v>195</v>
      </c>
      <c r="C50" s="28" t="s">
        <v>192</v>
      </c>
      <c r="D50" s="28">
        <v>23612.36</v>
      </c>
      <c r="E50" s="28">
        <v>136</v>
      </c>
      <c r="F50" s="28">
        <v>7244</v>
      </c>
      <c r="G50" s="28">
        <v>1522.37</v>
      </c>
    </row>
    <row r="51" spans="1:7" x14ac:dyDescent="0.2">
      <c r="A51" s="46">
        <v>42738</v>
      </c>
      <c r="B51" s="28" t="s">
        <v>194</v>
      </c>
      <c r="C51" s="28" t="s">
        <v>192</v>
      </c>
      <c r="D51" s="28">
        <v>28.05</v>
      </c>
      <c r="E51" s="28">
        <v>1</v>
      </c>
      <c r="F51" s="28">
        <v>9.67</v>
      </c>
      <c r="G51" s="28">
        <v>1580.03</v>
      </c>
    </row>
    <row r="52" spans="1:7" x14ac:dyDescent="0.2">
      <c r="A52" s="46">
        <v>42738</v>
      </c>
      <c r="B52" s="28" t="s">
        <v>196</v>
      </c>
      <c r="C52" s="28" t="s">
        <v>193</v>
      </c>
      <c r="D52" s="28">
        <v>16335.37</v>
      </c>
      <c r="E52" s="28">
        <v>152</v>
      </c>
      <c r="F52" s="28">
        <v>5187.2700000000004</v>
      </c>
      <c r="G52" s="28">
        <v>2858.46</v>
      </c>
    </row>
    <row r="53" spans="1:7" x14ac:dyDescent="0.2">
      <c r="A53" s="46">
        <v>42738</v>
      </c>
      <c r="B53" s="28" t="s">
        <v>195</v>
      </c>
      <c r="C53" s="28" t="s">
        <v>193</v>
      </c>
      <c r="D53" s="28">
        <v>34362.89</v>
      </c>
      <c r="E53" s="28">
        <v>306</v>
      </c>
      <c r="F53" s="28">
        <v>12352.22</v>
      </c>
      <c r="G53" s="28">
        <v>3125.71</v>
      </c>
    </row>
    <row r="54" spans="1:7" x14ac:dyDescent="0.2">
      <c r="A54" s="46">
        <v>42738</v>
      </c>
      <c r="B54" s="28" t="s">
        <v>196</v>
      </c>
      <c r="C54" s="28" t="s">
        <v>192</v>
      </c>
      <c r="D54" s="28">
        <v>18236.099999999999</v>
      </c>
      <c r="E54" s="28">
        <v>274</v>
      </c>
      <c r="F54" s="28">
        <v>5358.41</v>
      </c>
      <c r="G54" s="28">
        <v>4136.03</v>
      </c>
    </row>
    <row r="55" spans="1:7" x14ac:dyDescent="0.2">
      <c r="A55" s="46">
        <v>42738</v>
      </c>
      <c r="B55" s="28" t="s">
        <v>197</v>
      </c>
      <c r="C55" s="28" t="s">
        <v>192</v>
      </c>
      <c r="D55" s="28">
        <v>70727.77</v>
      </c>
      <c r="E55" s="28">
        <v>539</v>
      </c>
      <c r="F55" s="28">
        <v>24057.05</v>
      </c>
      <c r="G55" s="28">
        <v>6525.51</v>
      </c>
    </row>
    <row r="56" spans="1:7" x14ac:dyDescent="0.2">
      <c r="A56" s="46">
        <v>42738</v>
      </c>
      <c r="B56" s="28" t="s">
        <v>197</v>
      </c>
      <c r="C56" s="28" t="s">
        <v>193</v>
      </c>
      <c r="D56" s="28">
        <v>86545.88</v>
      </c>
      <c r="E56" s="28">
        <v>649</v>
      </c>
      <c r="F56" s="28">
        <v>30270.47</v>
      </c>
      <c r="G56" s="28">
        <v>8824.73</v>
      </c>
    </row>
    <row r="57" spans="1:7" x14ac:dyDescent="0.2">
      <c r="A57" s="46">
        <v>42738</v>
      </c>
      <c r="B57" s="28" t="s">
        <v>198</v>
      </c>
      <c r="C57" s="28" t="s">
        <v>192</v>
      </c>
      <c r="D57" s="28">
        <v>40115.449999999997</v>
      </c>
      <c r="E57" s="28">
        <v>248</v>
      </c>
      <c r="F57" s="28">
        <v>14269.24</v>
      </c>
      <c r="G57" s="28">
        <v>9413.3799999999992</v>
      </c>
    </row>
    <row r="58" spans="1:7" x14ac:dyDescent="0.2">
      <c r="A58" s="46">
        <v>42738</v>
      </c>
      <c r="B58" s="28" t="s">
        <v>199</v>
      </c>
      <c r="C58" s="28" t="s">
        <v>192</v>
      </c>
      <c r="D58" s="28">
        <v>71255.88</v>
      </c>
      <c r="E58" s="28">
        <v>460</v>
      </c>
      <c r="F58" s="28">
        <v>23520.12</v>
      </c>
      <c r="G58" s="28">
        <v>9927.9</v>
      </c>
    </row>
    <row r="59" spans="1:7" x14ac:dyDescent="0.2">
      <c r="A59" s="46">
        <v>42738</v>
      </c>
      <c r="B59" s="28" t="s">
        <v>201</v>
      </c>
      <c r="C59" s="28" t="s">
        <v>192</v>
      </c>
      <c r="D59" s="28">
        <v>68491.16</v>
      </c>
      <c r="E59" s="28">
        <v>447</v>
      </c>
      <c r="F59" s="28">
        <v>21545.14</v>
      </c>
      <c r="G59" s="28">
        <v>14514.2</v>
      </c>
    </row>
    <row r="60" spans="1:7" x14ac:dyDescent="0.2">
      <c r="A60" s="46">
        <v>42738</v>
      </c>
      <c r="B60" s="28" t="s">
        <v>200</v>
      </c>
      <c r="C60" s="28" t="s">
        <v>192</v>
      </c>
      <c r="D60" s="28">
        <v>19924.490000000002</v>
      </c>
      <c r="E60" s="28">
        <v>171</v>
      </c>
      <c r="F60" s="28">
        <v>6972.01</v>
      </c>
      <c r="G60" s="28">
        <v>15675.29</v>
      </c>
    </row>
    <row r="61" spans="1:7" x14ac:dyDescent="0.2">
      <c r="A61" s="46">
        <v>42738</v>
      </c>
      <c r="B61" s="28" t="s">
        <v>199</v>
      </c>
      <c r="C61" s="28" t="s">
        <v>193</v>
      </c>
      <c r="D61" s="28">
        <v>152047.10999999999</v>
      </c>
      <c r="E61" s="28">
        <v>1085</v>
      </c>
      <c r="F61" s="28">
        <v>53603.12</v>
      </c>
      <c r="G61" s="28">
        <v>21053.83</v>
      </c>
    </row>
    <row r="62" spans="1:7" x14ac:dyDescent="0.2">
      <c r="A62" s="46">
        <v>42738</v>
      </c>
      <c r="B62" s="28" t="s">
        <v>202</v>
      </c>
      <c r="C62" s="28" t="s">
        <v>192</v>
      </c>
      <c r="D62" s="28">
        <v>117284.07</v>
      </c>
      <c r="E62" s="28">
        <v>647</v>
      </c>
      <c r="F62" s="28">
        <v>38639.11</v>
      </c>
      <c r="G62" s="28">
        <v>22750.560000000001</v>
      </c>
    </row>
    <row r="63" spans="1:7" x14ac:dyDescent="0.2">
      <c r="A63" s="46">
        <v>42738</v>
      </c>
      <c r="B63" s="28" t="s">
        <v>198</v>
      </c>
      <c r="C63" s="28" t="s">
        <v>193</v>
      </c>
      <c r="D63" s="28">
        <v>91702.57</v>
      </c>
      <c r="E63" s="28">
        <v>677</v>
      </c>
      <c r="F63" s="28">
        <v>31721.3</v>
      </c>
      <c r="G63" s="28">
        <v>23649.84</v>
      </c>
    </row>
    <row r="64" spans="1:7" x14ac:dyDescent="0.2">
      <c r="A64" s="46">
        <v>42738</v>
      </c>
      <c r="B64" s="28" t="s">
        <v>201</v>
      </c>
      <c r="C64" s="28" t="s">
        <v>193</v>
      </c>
      <c r="D64" s="28">
        <v>167678.39000000001</v>
      </c>
      <c r="E64" s="28">
        <v>1021</v>
      </c>
      <c r="F64" s="28">
        <v>55084.639999999999</v>
      </c>
      <c r="G64" s="28">
        <v>35409.879999999997</v>
      </c>
    </row>
    <row r="65" spans="1:7" x14ac:dyDescent="0.2">
      <c r="A65" s="46">
        <v>42738</v>
      </c>
      <c r="B65" s="28" t="s">
        <v>200</v>
      </c>
      <c r="C65" s="28" t="s">
        <v>193</v>
      </c>
      <c r="D65" s="28">
        <v>59893.72</v>
      </c>
      <c r="E65" s="28">
        <v>509</v>
      </c>
      <c r="F65" s="28">
        <v>20018.78</v>
      </c>
      <c r="G65" s="28">
        <v>46893.21</v>
      </c>
    </row>
    <row r="66" spans="1:7" x14ac:dyDescent="0.2">
      <c r="A66" s="46">
        <v>42738</v>
      </c>
      <c r="B66" s="28" t="s">
        <v>203</v>
      </c>
      <c r="C66" s="28" t="s">
        <v>192</v>
      </c>
      <c r="D66" s="28">
        <v>107916.47</v>
      </c>
      <c r="E66" s="28">
        <v>920</v>
      </c>
      <c r="F66" s="28">
        <v>34659.96</v>
      </c>
      <c r="G66" s="28">
        <v>66127.100000000006</v>
      </c>
    </row>
    <row r="67" spans="1:7" x14ac:dyDescent="0.2">
      <c r="A67" s="46">
        <v>42738</v>
      </c>
      <c r="B67" s="28" t="s">
        <v>202</v>
      </c>
      <c r="C67" s="28" t="s">
        <v>193</v>
      </c>
      <c r="D67" s="28">
        <v>380435.8</v>
      </c>
      <c r="E67" s="28">
        <v>2379</v>
      </c>
      <c r="F67" s="28">
        <v>128488.24</v>
      </c>
      <c r="G67" s="28">
        <v>72898.03</v>
      </c>
    </row>
    <row r="68" spans="1:7" x14ac:dyDescent="0.2">
      <c r="A68" s="46">
        <v>42738</v>
      </c>
      <c r="B68" s="28" t="s">
        <v>203</v>
      </c>
      <c r="C68" s="28" t="s">
        <v>193</v>
      </c>
      <c r="D68" s="28">
        <v>132526.56</v>
      </c>
      <c r="E68" s="28">
        <v>1100</v>
      </c>
      <c r="F68" s="28">
        <v>44503.47</v>
      </c>
      <c r="G68" s="28">
        <v>80098.11</v>
      </c>
    </row>
    <row r="69" spans="1:7" x14ac:dyDescent="0.2">
      <c r="A69" s="46">
        <v>42739</v>
      </c>
      <c r="B69" s="28" t="s">
        <v>191</v>
      </c>
      <c r="C69" s="28" t="s">
        <v>192</v>
      </c>
      <c r="D69" s="28"/>
      <c r="E69" s="28"/>
      <c r="F69" s="28"/>
      <c r="G69" s="28"/>
    </row>
    <row r="70" spans="1:7" x14ac:dyDescent="0.2">
      <c r="A70" s="46">
        <v>42739</v>
      </c>
      <c r="B70" s="28" t="s">
        <v>191</v>
      </c>
      <c r="C70" s="28" t="s">
        <v>193</v>
      </c>
      <c r="D70" s="28">
        <v>2665.89</v>
      </c>
      <c r="E70" s="28">
        <v>19</v>
      </c>
      <c r="F70" s="28">
        <v>863.12</v>
      </c>
      <c r="G70" s="28">
        <v>198.97</v>
      </c>
    </row>
    <row r="71" spans="1:7" x14ac:dyDescent="0.2">
      <c r="A71" s="46">
        <v>42739</v>
      </c>
      <c r="B71" s="28" t="s">
        <v>195</v>
      </c>
      <c r="C71" s="28" t="s">
        <v>192</v>
      </c>
      <c r="D71" s="28">
        <v>17763.509999999998</v>
      </c>
      <c r="E71" s="28">
        <v>116</v>
      </c>
      <c r="F71" s="28">
        <v>5434.06</v>
      </c>
      <c r="G71" s="28">
        <v>1592.4</v>
      </c>
    </row>
    <row r="72" spans="1:7" x14ac:dyDescent="0.2">
      <c r="A72" s="46">
        <v>42739</v>
      </c>
      <c r="B72" s="28" t="s">
        <v>194</v>
      </c>
      <c r="C72" s="28" t="s">
        <v>192</v>
      </c>
      <c r="D72" s="28">
        <v>54.07</v>
      </c>
      <c r="E72" s="28">
        <v>1</v>
      </c>
      <c r="F72" s="28">
        <v>12.95</v>
      </c>
      <c r="G72" s="28">
        <v>2286.6</v>
      </c>
    </row>
    <row r="73" spans="1:7" x14ac:dyDescent="0.2">
      <c r="A73" s="46">
        <v>42739</v>
      </c>
      <c r="B73" s="28" t="s">
        <v>195</v>
      </c>
      <c r="C73" s="28" t="s">
        <v>193</v>
      </c>
      <c r="D73" s="28">
        <v>29633.279999999999</v>
      </c>
      <c r="E73" s="28">
        <v>263</v>
      </c>
      <c r="F73" s="28">
        <v>11024.59</v>
      </c>
      <c r="G73" s="28">
        <v>2631.01</v>
      </c>
    </row>
    <row r="74" spans="1:7" x14ac:dyDescent="0.2">
      <c r="A74" s="46">
        <v>42739</v>
      </c>
      <c r="B74" s="28" t="s">
        <v>196</v>
      </c>
      <c r="C74" s="28" t="s">
        <v>193</v>
      </c>
      <c r="D74" s="28">
        <v>16151.98</v>
      </c>
      <c r="E74" s="28">
        <v>148</v>
      </c>
      <c r="F74" s="28">
        <v>5183.17</v>
      </c>
      <c r="G74" s="28">
        <v>2861.3</v>
      </c>
    </row>
    <row r="75" spans="1:7" x14ac:dyDescent="0.2">
      <c r="A75" s="46">
        <v>42739</v>
      </c>
      <c r="B75" s="28" t="s">
        <v>196</v>
      </c>
      <c r="C75" s="28" t="s">
        <v>192</v>
      </c>
      <c r="D75" s="28">
        <v>18907.72</v>
      </c>
      <c r="E75" s="28">
        <v>249</v>
      </c>
      <c r="F75" s="28">
        <v>5715.97</v>
      </c>
      <c r="G75" s="28">
        <v>3994.57</v>
      </c>
    </row>
    <row r="76" spans="1:7" x14ac:dyDescent="0.2">
      <c r="A76" s="46">
        <v>42739</v>
      </c>
      <c r="B76" s="28" t="s">
        <v>197</v>
      </c>
      <c r="C76" s="28" t="s">
        <v>192</v>
      </c>
      <c r="D76" s="28">
        <v>73496.479999999996</v>
      </c>
      <c r="E76" s="28">
        <v>518</v>
      </c>
      <c r="F76" s="28">
        <v>23410.05</v>
      </c>
      <c r="G76" s="28">
        <v>5667.44</v>
      </c>
    </row>
    <row r="77" spans="1:7" x14ac:dyDescent="0.2">
      <c r="A77" s="46">
        <v>42739</v>
      </c>
      <c r="B77" s="28" t="s">
        <v>198</v>
      </c>
      <c r="C77" s="28" t="s">
        <v>192</v>
      </c>
      <c r="D77" s="28">
        <v>36365.82</v>
      </c>
      <c r="E77" s="28">
        <v>252</v>
      </c>
      <c r="F77" s="28">
        <v>12229.66</v>
      </c>
      <c r="G77" s="28">
        <v>7320.7</v>
      </c>
    </row>
    <row r="78" spans="1:7" x14ac:dyDescent="0.2">
      <c r="A78" s="46">
        <v>42739</v>
      </c>
      <c r="B78" s="28" t="s">
        <v>197</v>
      </c>
      <c r="C78" s="28" t="s">
        <v>193</v>
      </c>
      <c r="D78" s="28">
        <v>77965.94</v>
      </c>
      <c r="E78" s="28">
        <v>576</v>
      </c>
      <c r="F78" s="28">
        <v>26902.39</v>
      </c>
      <c r="G78" s="28">
        <v>7371.51</v>
      </c>
    </row>
    <row r="79" spans="1:7" x14ac:dyDescent="0.2">
      <c r="A79" s="46">
        <v>42739</v>
      </c>
      <c r="B79" s="28" t="s">
        <v>199</v>
      </c>
      <c r="C79" s="28" t="s">
        <v>192</v>
      </c>
      <c r="D79" s="28">
        <v>72427.19</v>
      </c>
      <c r="E79" s="28">
        <v>453</v>
      </c>
      <c r="F79" s="28">
        <v>24563.73</v>
      </c>
      <c r="G79" s="28">
        <v>9814.91</v>
      </c>
    </row>
    <row r="80" spans="1:7" x14ac:dyDescent="0.2">
      <c r="A80" s="46">
        <v>42739</v>
      </c>
      <c r="B80" s="28" t="s">
        <v>201</v>
      </c>
      <c r="C80" s="28" t="s">
        <v>192</v>
      </c>
      <c r="D80" s="28">
        <v>54855.23</v>
      </c>
      <c r="E80" s="28">
        <v>332</v>
      </c>
      <c r="F80" s="28">
        <v>18169.29</v>
      </c>
      <c r="G80" s="28">
        <v>12134.48</v>
      </c>
    </row>
    <row r="81" spans="1:7" x14ac:dyDescent="0.2">
      <c r="A81" s="46">
        <v>42739</v>
      </c>
      <c r="B81" s="28" t="s">
        <v>200</v>
      </c>
      <c r="C81" s="28" t="s">
        <v>192</v>
      </c>
      <c r="D81" s="28">
        <v>23373.279999999999</v>
      </c>
      <c r="E81" s="28">
        <v>168</v>
      </c>
      <c r="F81" s="28">
        <v>7785.43</v>
      </c>
      <c r="G81" s="28">
        <v>17403.32</v>
      </c>
    </row>
    <row r="82" spans="1:7" x14ac:dyDescent="0.2">
      <c r="A82" s="46">
        <v>42739</v>
      </c>
      <c r="B82" s="28" t="s">
        <v>198</v>
      </c>
      <c r="C82" s="28" t="s">
        <v>193</v>
      </c>
      <c r="D82" s="28">
        <v>101741.84</v>
      </c>
      <c r="E82" s="28">
        <v>668</v>
      </c>
      <c r="F82" s="28">
        <v>36359.03</v>
      </c>
      <c r="G82" s="28">
        <v>22947.81</v>
      </c>
    </row>
    <row r="83" spans="1:7" x14ac:dyDescent="0.2">
      <c r="A83" s="46">
        <v>42739</v>
      </c>
      <c r="B83" s="28" t="s">
        <v>199</v>
      </c>
      <c r="C83" s="28" t="s">
        <v>193</v>
      </c>
      <c r="D83" s="28">
        <v>158838.01999999999</v>
      </c>
      <c r="E83" s="28">
        <v>1064</v>
      </c>
      <c r="F83" s="28">
        <v>54456.43</v>
      </c>
      <c r="G83" s="28">
        <v>23015.78</v>
      </c>
    </row>
    <row r="84" spans="1:7" x14ac:dyDescent="0.2">
      <c r="A84" s="46">
        <v>42739</v>
      </c>
      <c r="B84" s="28" t="s">
        <v>202</v>
      </c>
      <c r="C84" s="28" t="s">
        <v>192</v>
      </c>
      <c r="D84" s="28">
        <v>117498.24000000001</v>
      </c>
      <c r="E84" s="28">
        <v>631</v>
      </c>
      <c r="F84" s="28">
        <v>39625.51</v>
      </c>
      <c r="G84" s="28">
        <v>23517.360000000001</v>
      </c>
    </row>
    <row r="85" spans="1:7" x14ac:dyDescent="0.2">
      <c r="A85" s="46">
        <v>42739</v>
      </c>
      <c r="B85" s="28" t="s">
        <v>201</v>
      </c>
      <c r="C85" s="28" t="s">
        <v>193</v>
      </c>
      <c r="D85" s="28">
        <v>149141.15</v>
      </c>
      <c r="E85" s="28">
        <v>891</v>
      </c>
      <c r="F85" s="28">
        <v>47818.85</v>
      </c>
      <c r="G85" s="28">
        <v>32070.22</v>
      </c>
    </row>
    <row r="86" spans="1:7" x14ac:dyDescent="0.2">
      <c r="A86" s="46">
        <v>42739</v>
      </c>
      <c r="B86" s="28" t="s">
        <v>200</v>
      </c>
      <c r="C86" s="28" t="s">
        <v>193</v>
      </c>
      <c r="D86" s="28">
        <v>62352.72</v>
      </c>
      <c r="E86" s="28">
        <v>530</v>
      </c>
      <c r="F86" s="28">
        <v>22084.09</v>
      </c>
      <c r="G86" s="28">
        <v>41819.26</v>
      </c>
    </row>
    <row r="87" spans="1:7" x14ac:dyDescent="0.2">
      <c r="A87" s="46">
        <v>42739</v>
      </c>
      <c r="B87" s="28" t="s">
        <v>203</v>
      </c>
      <c r="C87" s="28" t="s">
        <v>192</v>
      </c>
      <c r="D87" s="28">
        <v>93931.32</v>
      </c>
      <c r="E87" s="28">
        <v>837</v>
      </c>
      <c r="F87" s="28">
        <v>29671.52</v>
      </c>
      <c r="G87" s="28">
        <v>55736.89</v>
      </c>
    </row>
    <row r="88" spans="1:7" x14ac:dyDescent="0.2">
      <c r="A88" s="46">
        <v>42739</v>
      </c>
      <c r="B88" s="28" t="s">
        <v>203</v>
      </c>
      <c r="C88" s="28" t="s">
        <v>193</v>
      </c>
      <c r="D88" s="28">
        <v>130096.08</v>
      </c>
      <c r="E88" s="28">
        <v>1059</v>
      </c>
      <c r="F88" s="28">
        <v>44278.18</v>
      </c>
      <c r="G88" s="28">
        <v>76005.740000000005</v>
      </c>
    </row>
    <row r="89" spans="1:7" x14ac:dyDescent="0.2">
      <c r="A89" s="46">
        <v>42739</v>
      </c>
      <c r="B89" s="28" t="s">
        <v>202</v>
      </c>
      <c r="C89" s="28" t="s">
        <v>193</v>
      </c>
      <c r="D89" s="28">
        <v>478595.36</v>
      </c>
      <c r="E89" s="28">
        <v>3081</v>
      </c>
      <c r="F89" s="28">
        <v>162608.23000000001</v>
      </c>
      <c r="G89" s="28">
        <v>105773.07</v>
      </c>
    </row>
    <row r="90" spans="1:7" x14ac:dyDescent="0.2">
      <c r="A90" s="46">
        <v>42740</v>
      </c>
      <c r="B90" s="28" t="s">
        <v>191</v>
      </c>
      <c r="C90" s="28" t="s">
        <v>193</v>
      </c>
      <c r="D90" s="28">
        <v>2384.12</v>
      </c>
      <c r="E90" s="28">
        <v>18</v>
      </c>
      <c r="F90" s="28">
        <v>937.1</v>
      </c>
      <c r="G90" s="28">
        <v>137.47</v>
      </c>
    </row>
    <row r="91" spans="1:7" x14ac:dyDescent="0.2">
      <c r="A91" s="46">
        <v>42740</v>
      </c>
      <c r="B91" s="28" t="s">
        <v>191</v>
      </c>
      <c r="C91" s="28" t="s">
        <v>192</v>
      </c>
      <c r="D91" s="28">
        <v>2419.85</v>
      </c>
      <c r="E91" s="28">
        <v>18</v>
      </c>
      <c r="F91" s="28">
        <v>841.96</v>
      </c>
      <c r="G91" s="28">
        <v>138.79</v>
      </c>
    </row>
    <row r="92" spans="1:7" x14ac:dyDescent="0.2">
      <c r="A92" s="46">
        <v>42740</v>
      </c>
      <c r="B92" s="28" t="s">
        <v>194</v>
      </c>
      <c r="C92" s="28" t="s">
        <v>192</v>
      </c>
      <c r="D92" s="28">
        <v>16.989999999999998</v>
      </c>
      <c r="E92" s="28">
        <v>1</v>
      </c>
      <c r="F92" s="28">
        <v>2.4700000000000002</v>
      </c>
      <c r="G92" s="28">
        <v>408.24</v>
      </c>
    </row>
    <row r="93" spans="1:7" x14ac:dyDescent="0.2">
      <c r="A93" s="46">
        <v>42740</v>
      </c>
      <c r="B93" s="28" t="s">
        <v>195</v>
      </c>
      <c r="C93" s="28" t="s">
        <v>192</v>
      </c>
      <c r="D93" s="28">
        <v>17515.59</v>
      </c>
      <c r="E93" s="28">
        <v>108</v>
      </c>
      <c r="F93" s="28">
        <v>4693.5200000000004</v>
      </c>
      <c r="G93" s="28">
        <v>955.44</v>
      </c>
    </row>
    <row r="94" spans="1:7" x14ac:dyDescent="0.2">
      <c r="A94" s="46">
        <v>42740</v>
      </c>
      <c r="B94" s="28" t="s">
        <v>194</v>
      </c>
      <c r="C94" s="28" t="s">
        <v>193</v>
      </c>
      <c r="D94" s="28">
        <v>78.2</v>
      </c>
      <c r="E94" s="28">
        <v>2</v>
      </c>
      <c r="F94" s="28">
        <v>30.13</v>
      </c>
      <c r="G94" s="28">
        <v>1879.37</v>
      </c>
    </row>
    <row r="95" spans="1:7" x14ac:dyDescent="0.2">
      <c r="A95" s="46">
        <v>42740</v>
      </c>
      <c r="B95" s="28" t="s">
        <v>195</v>
      </c>
      <c r="C95" s="28" t="s">
        <v>193</v>
      </c>
      <c r="D95" s="28">
        <v>33909.79</v>
      </c>
      <c r="E95" s="28">
        <v>279</v>
      </c>
      <c r="F95" s="28">
        <v>12760.81</v>
      </c>
      <c r="G95" s="28">
        <v>2952.61</v>
      </c>
    </row>
    <row r="96" spans="1:7" x14ac:dyDescent="0.2">
      <c r="A96" s="46">
        <v>42740</v>
      </c>
      <c r="B96" s="28" t="s">
        <v>196</v>
      </c>
      <c r="C96" s="28" t="s">
        <v>193</v>
      </c>
      <c r="D96" s="28">
        <v>16677.91</v>
      </c>
      <c r="E96" s="28">
        <v>162</v>
      </c>
      <c r="F96" s="28">
        <v>5483.29</v>
      </c>
      <c r="G96" s="28">
        <v>3063.58</v>
      </c>
    </row>
    <row r="97" spans="1:7" x14ac:dyDescent="0.2">
      <c r="A97" s="46">
        <v>42740</v>
      </c>
      <c r="B97" s="28" t="s">
        <v>196</v>
      </c>
      <c r="C97" s="28" t="s">
        <v>192</v>
      </c>
      <c r="D97" s="28">
        <v>16576.95</v>
      </c>
      <c r="E97" s="28">
        <v>253</v>
      </c>
      <c r="F97" s="28">
        <v>4878.32</v>
      </c>
      <c r="G97" s="28">
        <v>3554.87</v>
      </c>
    </row>
    <row r="98" spans="1:7" x14ac:dyDescent="0.2">
      <c r="A98" s="46">
        <v>42740</v>
      </c>
      <c r="B98" s="28" t="s">
        <v>197</v>
      </c>
      <c r="C98" s="28" t="s">
        <v>192</v>
      </c>
      <c r="D98" s="28">
        <v>61044.94</v>
      </c>
      <c r="E98" s="28">
        <v>493</v>
      </c>
      <c r="F98" s="28">
        <v>20071.919999999998</v>
      </c>
      <c r="G98" s="28">
        <v>4971.9799999999996</v>
      </c>
    </row>
    <row r="99" spans="1:7" x14ac:dyDescent="0.2">
      <c r="A99" s="46">
        <v>42740</v>
      </c>
      <c r="B99" s="28" t="s">
        <v>197</v>
      </c>
      <c r="C99" s="28" t="s">
        <v>193</v>
      </c>
      <c r="D99" s="28">
        <v>70961.03</v>
      </c>
      <c r="E99" s="28">
        <v>522</v>
      </c>
      <c r="F99" s="28">
        <v>23956.99</v>
      </c>
      <c r="G99" s="28">
        <v>6211.64</v>
      </c>
    </row>
    <row r="100" spans="1:7" x14ac:dyDescent="0.2">
      <c r="A100" s="46">
        <v>42740</v>
      </c>
      <c r="B100" s="28" t="s">
        <v>199</v>
      </c>
      <c r="C100" s="28" t="s">
        <v>192</v>
      </c>
      <c r="D100" s="28">
        <v>65512.39</v>
      </c>
      <c r="E100" s="28">
        <v>426</v>
      </c>
      <c r="F100" s="28">
        <v>22079.41</v>
      </c>
      <c r="G100" s="28">
        <v>8762.81</v>
      </c>
    </row>
    <row r="101" spans="1:7" x14ac:dyDescent="0.2">
      <c r="A101" s="46">
        <v>42740</v>
      </c>
      <c r="B101" s="28" t="s">
        <v>198</v>
      </c>
      <c r="C101" s="28" t="s">
        <v>192</v>
      </c>
      <c r="D101" s="28">
        <v>41178.51</v>
      </c>
      <c r="E101" s="28">
        <v>235</v>
      </c>
      <c r="F101" s="28">
        <v>13677.97</v>
      </c>
      <c r="G101" s="28">
        <v>8930.27</v>
      </c>
    </row>
    <row r="102" spans="1:7" x14ac:dyDescent="0.2">
      <c r="A102" s="46">
        <v>42740</v>
      </c>
      <c r="B102" s="28" t="s">
        <v>201</v>
      </c>
      <c r="C102" s="28" t="s">
        <v>192</v>
      </c>
      <c r="D102" s="28">
        <v>60605.53</v>
      </c>
      <c r="E102" s="28">
        <v>350</v>
      </c>
      <c r="F102" s="28">
        <v>19540.599999999999</v>
      </c>
      <c r="G102" s="28">
        <v>13043.48</v>
      </c>
    </row>
    <row r="103" spans="1:7" x14ac:dyDescent="0.2">
      <c r="A103" s="46">
        <v>42740</v>
      </c>
      <c r="B103" s="28" t="s">
        <v>200</v>
      </c>
      <c r="C103" s="28" t="s">
        <v>192</v>
      </c>
      <c r="D103" s="28">
        <v>23693.040000000001</v>
      </c>
      <c r="E103" s="28">
        <v>162</v>
      </c>
      <c r="F103" s="28">
        <v>8336.86</v>
      </c>
      <c r="G103" s="28">
        <v>13831.24</v>
      </c>
    </row>
    <row r="104" spans="1:7" x14ac:dyDescent="0.2">
      <c r="A104" s="46">
        <v>42740</v>
      </c>
      <c r="B104" s="28" t="s">
        <v>198</v>
      </c>
      <c r="C104" s="28" t="s">
        <v>193</v>
      </c>
      <c r="D104" s="28">
        <v>84252.23</v>
      </c>
      <c r="E104" s="28">
        <v>637</v>
      </c>
      <c r="F104" s="28">
        <v>29753.79</v>
      </c>
      <c r="G104" s="28">
        <v>19853.13</v>
      </c>
    </row>
    <row r="105" spans="1:7" x14ac:dyDescent="0.2">
      <c r="A105" s="46">
        <v>42740</v>
      </c>
      <c r="B105" s="28" t="s">
        <v>202</v>
      </c>
      <c r="C105" s="28" t="s">
        <v>192</v>
      </c>
      <c r="D105" s="28">
        <v>110004.88</v>
      </c>
      <c r="E105" s="28">
        <v>604</v>
      </c>
      <c r="F105" s="28">
        <v>35244.93</v>
      </c>
      <c r="G105" s="28">
        <v>21525.43</v>
      </c>
    </row>
    <row r="106" spans="1:7" x14ac:dyDescent="0.2">
      <c r="A106" s="46">
        <v>42740</v>
      </c>
      <c r="B106" s="28" t="s">
        <v>199</v>
      </c>
      <c r="C106" s="28" t="s">
        <v>193</v>
      </c>
      <c r="D106" s="28">
        <v>156053.17000000001</v>
      </c>
      <c r="E106" s="28">
        <v>1035</v>
      </c>
      <c r="F106" s="28">
        <v>53995.360000000001</v>
      </c>
      <c r="G106" s="28">
        <v>23025.17</v>
      </c>
    </row>
    <row r="107" spans="1:7" x14ac:dyDescent="0.2">
      <c r="A107" s="46">
        <v>42740</v>
      </c>
      <c r="B107" s="28" t="s">
        <v>201</v>
      </c>
      <c r="C107" s="28" t="s">
        <v>193</v>
      </c>
      <c r="D107" s="28">
        <v>157832.95999999999</v>
      </c>
      <c r="E107" s="28">
        <v>925</v>
      </c>
      <c r="F107" s="28">
        <v>51809.82</v>
      </c>
      <c r="G107" s="28">
        <v>33141.480000000003</v>
      </c>
    </row>
    <row r="108" spans="1:7" x14ac:dyDescent="0.2">
      <c r="A108" s="46">
        <v>42740</v>
      </c>
      <c r="B108" s="28" t="s">
        <v>201</v>
      </c>
      <c r="C108" s="28" t="s">
        <v>193</v>
      </c>
      <c r="D108" s="28">
        <v>157832.95999999999</v>
      </c>
      <c r="E108" s="28">
        <v>925</v>
      </c>
      <c r="F108" s="28">
        <v>51809.82</v>
      </c>
      <c r="G108" s="28">
        <v>33141.480000000003</v>
      </c>
    </row>
    <row r="109" spans="1:7" x14ac:dyDescent="0.2">
      <c r="A109" s="46">
        <v>42740</v>
      </c>
      <c r="B109" s="28" t="s">
        <v>200</v>
      </c>
      <c r="C109" s="28" t="s">
        <v>193</v>
      </c>
      <c r="D109" s="28">
        <v>61660.18</v>
      </c>
      <c r="E109" s="28">
        <v>486</v>
      </c>
      <c r="F109" s="28">
        <v>21790.34</v>
      </c>
      <c r="G109" s="28">
        <v>35976.910000000003</v>
      </c>
    </row>
    <row r="110" spans="1:7" x14ac:dyDescent="0.2">
      <c r="A110" s="46">
        <v>42740</v>
      </c>
      <c r="B110" s="28" t="s">
        <v>203</v>
      </c>
      <c r="C110" s="28" t="s">
        <v>192</v>
      </c>
      <c r="D110" s="28">
        <v>96095.48</v>
      </c>
      <c r="E110" s="28">
        <v>825</v>
      </c>
      <c r="F110" s="28">
        <v>32038.68</v>
      </c>
      <c r="G110" s="28">
        <v>50716.73</v>
      </c>
    </row>
    <row r="111" spans="1:7" x14ac:dyDescent="0.2">
      <c r="A111" s="46">
        <v>42740</v>
      </c>
      <c r="B111" s="28" t="s">
        <v>202</v>
      </c>
      <c r="C111" s="28" t="s">
        <v>193</v>
      </c>
      <c r="D111" s="28">
        <v>355220.06</v>
      </c>
      <c r="E111" s="28">
        <v>2392</v>
      </c>
      <c r="F111" s="28">
        <v>120463.43</v>
      </c>
      <c r="G111" s="28">
        <v>66621.56</v>
      </c>
    </row>
    <row r="112" spans="1:7" x14ac:dyDescent="0.2">
      <c r="A112" s="46">
        <v>42740</v>
      </c>
      <c r="B112" s="28" t="s">
        <v>203</v>
      </c>
      <c r="C112" s="28" t="s">
        <v>193</v>
      </c>
      <c r="D112" s="28">
        <v>130780.32</v>
      </c>
      <c r="E112" s="28">
        <v>992</v>
      </c>
      <c r="F112" s="28">
        <v>43519.37</v>
      </c>
      <c r="G112" s="28">
        <v>68214</v>
      </c>
    </row>
    <row r="113" spans="1:7" x14ac:dyDescent="0.2">
      <c r="A113" s="46">
        <v>42741</v>
      </c>
      <c r="B113" s="28" t="s">
        <v>191</v>
      </c>
      <c r="C113" s="28" t="s">
        <v>192</v>
      </c>
      <c r="D113" s="28">
        <v>1518.4</v>
      </c>
      <c r="E113" s="28">
        <v>15</v>
      </c>
      <c r="F113" s="28">
        <v>602.82000000000005</v>
      </c>
      <c r="G113" s="28">
        <v>128.80000000000001</v>
      </c>
    </row>
    <row r="114" spans="1:7" x14ac:dyDescent="0.2">
      <c r="A114" s="46">
        <v>42741</v>
      </c>
      <c r="B114" s="28" t="s">
        <v>191</v>
      </c>
      <c r="C114" s="28" t="s">
        <v>193</v>
      </c>
      <c r="D114" s="28">
        <v>1905.44</v>
      </c>
      <c r="E114" s="28">
        <v>13</v>
      </c>
      <c r="F114" s="28">
        <v>719.24</v>
      </c>
      <c r="G114" s="28">
        <v>130.19</v>
      </c>
    </row>
    <row r="115" spans="1:7" x14ac:dyDescent="0.2">
      <c r="A115" s="46">
        <v>42741</v>
      </c>
      <c r="B115" s="28" t="s">
        <v>194</v>
      </c>
      <c r="C115" s="28" t="s">
        <v>192</v>
      </c>
      <c r="D115" s="28">
        <v>18.809999999999999</v>
      </c>
      <c r="E115" s="28">
        <v>1</v>
      </c>
      <c r="F115" s="28">
        <v>4.63</v>
      </c>
      <c r="G115" s="28">
        <v>584.24</v>
      </c>
    </row>
    <row r="116" spans="1:7" x14ac:dyDescent="0.2">
      <c r="A116" s="46">
        <v>42741</v>
      </c>
      <c r="B116" s="28" t="s">
        <v>195</v>
      </c>
      <c r="C116" s="28" t="s">
        <v>192</v>
      </c>
      <c r="D116" s="28">
        <v>16175.08</v>
      </c>
      <c r="E116" s="28">
        <v>102</v>
      </c>
      <c r="F116" s="28">
        <v>5153.3100000000004</v>
      </c>
      <c r="G116" s="28">
        <v>1074.7</v>
      </c>
    </row>
    <row r="117" spans="1:7" x14ac:dyDescent="0.2">
      <c r="A117" s="46">
        <v>42741</v>
      </c>
      <c r="B117" s="28" t="s">
        <v>194</v>
      </c>
      <c r="C117" s="28" t="s">
        <v>193</v>
      </c>
      <c r="D117" s="28">
        <v>54.6</v>
      </c>
      <c r="E117" s="28">
        <v>1</v>
      </c>
      <c r="F117" s="28">
        <v>23.94</v>
      </c>
      <c r="G117" s="28">
        <v>1703.65</v>
      </c>
    </row>
    <row r="118" spans="1:7" x14ac:dyDescent="0.2">
      <c r="A118" s="46">
        <v>42741</v>
      </c>
      <c r="B118" s="28" t="s">
        <v>195</v>
      </c>
      <c r="C118" s="28" t="s">
        <v>193</v>
      </c>
      <c r="D118" s="28">
        <v>30249.77</v>
      </c>
      <c r="E118" s="28">
        <v>267</v>
      </c>
      <c r="F118" s="28">
        <v>11259.25</v>
      </c>
      <c r="G118" s="28">
        <v>2603.64</v>
      </c>
    </row>
    <row r="119" spans="1:7" x14ac:dyDescent="0.2">
      <c r="A119" s="46">
        <v>42741</v>
      </c>
      <c r="B119" s="28" t="s">
        <v>196</v>
      </c>
      <c r="C119" s="28" t="s">
        <v>193</v>
      </c>
      <c r="D119" s="28">
        <v>15681.82</v>
      </c>
      <c r="E119" s="28">
        <v>158</v>
      </c>
      <c r="F119" s="28">
        <v>5438.29</v>
      </c>
      <c r="G119" s="28">
        <v>2829.22</v>
      </c>
    </row>
    <row r="120" spans="1:7" x14ac:dyDescent="0.2">
      <c r="A120" s="46">
        <v>42741</v>
      </c>
      <c r="B120" s="28" t="s">
        <v>196</v>
      </c>
      <c r="C120" s="28" t="s">
        <v>192</v>
      </c>
      <c r="D120" s="28">
        <v>16152.5</v>
      </c>
      <c r="E120" s="28">
        <v>245</v>
      </c>
      <c r="F120" s="28">
        <v>5235.8500000000004</v>
      </c>
      <c r="G120" s="28">
        <v>3509.47</v>
      </c>
    </row>
    <row r="121" spans="1:7" x14ac:dyDescent="0.2">
      <c r="A121" s="46">
        <v>42741</v>
      </c>
      <c r="B121" s="28" t="s">
        <v>197</v>
      </c>
      <c r="C121" s="28" t="s">
        <v>192</v>
      </c>
      <c r="D121" s="28">
        <v>60554.45</v>
      </c>
      <c r="E121" s="28">
        <v>483</v>
      </c>
      <c r="F121" s="28">
        <v>19887</v>
      </c>
      <c r="G121" s="28">
        <v>4660.8900000000003</v>
      </c>
    </row>
    <row r="122" spans="1:7" x14ac:dyDescent="0.2">
      <c r="A122" s="46">
        <v>42741</v>
      </c>
      <c r="B122" s="28" t="s">
        <v>197</v>
      </c>
      <c r="C122" s="28" t="s">
        <v>193</v>
      </c>
      <c r="D122" s="28">
        <v>70923.210000000006</v>
      </c>
      <c r="E122" s="28">
        <v>528</v>
      </c>
      <c r="F122" s="28">
        <v>24280.3</v>
      </c>
      <c r="G122" s="28">
        <v>6586.29</v>
      </c>
    </row>
    <row r="123" spans="1:7" x14ac:dyDescent="0.2">
      <c r="A123" s="46">
        <v>42741</v>
      </c>
      <c r="B123" s="28" t="s">
        <v>198</v>
      </c>
      <c r="C123" s="28" t="s">
        <v>192</v>
      </c>
      <c r="D123" s="28">
        <v>33107.919999999998</v>
      </c>
      <c r="E123" s="28">
        <v>196</v>
      </c>
      <c r="F123" s="28">
        <v>11713.06</v>
      </c>
      <c r="G123" s="28">
        <v>7526.42</v>
      </c>
    </row>
    <row r="124" spans="1:7" x14ac:dyDescent="0.2">
      <c r="A124" s="46">
        <v>42741</v>
      </c>
      <c r="B124" s="28" t="s">
        <v>199</v>
      </c>
      <c r="C124" s="28" t="s">
        <v>192</v>
      </c>
      <c r="D124" s="28">
        <v>65809.8</v>
      </c>
      <c r="E124" s="28">
        <v>393</v>
      </c>
      <c r="F124" s="28">
        <v>22248.639999999999</v>
      </c>
      <c r="G124" s="28">
        <v>9499.92</v>
      </c>
    </row>
    <row r="125" spans="1:7" x14ac:dyDescent="0.2">
      <c r="A125" s="46">
        <v>42741</v>
      </c>
      <c r="B125" s="28" t="s">
        <v>201</v>
      </c>
      <c r="C125" s="28" t="s">
        <v>192</v>
      </c>
      <c r="D125" s="28">
        <v>60620.92</v>
      </c>
      <c r="E125" s="28">
        <v>341</v>
      </c>
      <c r="F125" s="28">
        <v>19860.740000000002</v>
      </c>
      <c r="G125" s="28">
        <v>12727.42</v>
      </c>
    </row>
    <row r="126" spans="1:7" x14ac:dyDescent="0.2">
      <c r="A126" s="46">
        <v>42741</v>
      </c>
      <c r="B126" s="28" t="s">
        <v>200</v>
      </c>
      <c r="C126" s="28" t="s">
        <v>192</v>
      </c>
      <c r="D126" s="28">
        <v>23783.599999999999</v>
      </c>
      <c r="E126" s="28">
        <v>151</v>
      </c>
      <c r="F126" s="28">
        <v>8464.39</v>
      </c>
      <c r="G126" s="28">
        <v>13235.4</v>
      </c>
    </row>
    <row r="127" spans="1:7" x14ac:dyDescent="0.2">
      <c r="A127" s="46">
        <v>42741</v>
      </c>
      <c r="B127" s="28" t="s">
        <v>198</v>
      </c>
      <c r="C127" s="28" t="s">
        <v>193</v>
      </c>
      <c r="D127" s="28">
        <v>79363.37</v>
      </c>
      <c r="E127" s="28">
        <v>579</v>
      </c>
      <c r="F127" s="28">
        <v>28412.97</v>
      </c>
      <c r="G127" s="28">
        <v>18612.34</v>
      </c>
    </row>
    <row r="128" spans="1:7" x14ac:dyDescent="0.2">
      <c r="A128" s="46">
        <v>42741</v>
      </c>
      <c r="B128" s="28" t="s">
        <v>202</v>
      </c>
      <c r="C128" s="28" t="s">
        <v>192</v>
      </c>
      <c r="D128" s="28">
        <v>90310.67</v>
      </c>
      <c r="E128" s="28">
        <v>488</v>
      </c>
      <c r="F128" s="28">
        <v>30281.83</v>
      </c>
      <c r="G128" s="28">
        <v>20422.400000000001</v>
      </c>
    </row>
    <row r="129" spans="1:7" x14ac:dyDescent="0.2">
      <c r="A129" s="46">
        <v>42741</v>
      </c>
      <c r="B129" s="28" t="s">
        <v>200</v>
      </c>
      <c r="C129" s="28" t="s">
        <v>193</v>
      </c>
      <c r="D129" s="28">
        <v>53094.89</v>
      </c>
      <c r="E129" s="28">
        <v>456</v>
      </c>
      <c r="F129" s="28">
        <v>18577.18</v>
      </c>
      <c r="G129" s="28">
        <v>24575.54</v>
      </c>
    </row>
    <row r="130" spans="1:7" x14ac:dyDescent="0.2">
      <c r="A130" s="46">
        <v>42741</v>
      </c>
      <c r="B130" s="28" t="s">
        <v>199</v>
      </c>
      <c r="C130" s="28" t="s">
        <v>193</v>
      </c>
      <c r="D130" s="28">
        <v>156509.71</v>
      </c>
      <c r="E130" s="28">
        <v>1009</v>
      </c>
      <c r="F130" s="28">
        <v>53638.43</v>
      </c>
      <c r="G130" s="28">
        <v>24652.95</v>
      </c>
    </row>
    <row r="131" spans="1:7" x14ac:dyDescent="0.2">
      <c r="A131" s="46">
        <v>42741</v>
      </c>
      <c r="B131" s="28" t="s">
        <v>201</v>
      </c>
      <c r="C131" s="28" t="s">
        <v>193</v>
      </c>
      <c r="D131" s="28">
        <v>140925.13</v>
      </c>
      <c r="E131" s="28">
        <v>791</v>
      </c>
      <c r="F131" s="28">
        <v>44902.68</v>
      </c>
      <c r="G131" s="28">
        <v>30468.67</v>
      </c>
    </row>
    <row r="132" spans="1:7" x14ac:dyDescent="0.2">
      <c r="A132" s="46">
        <v>42741</v>
      </c>
      <c r="B132" s="28" t="s">
        <v>203</v>
      </c>
      <c r="C132" s="28" t="s">
        <v>192</v>
      </c>
      <c r="D132" s="28">
        <v>92588.42</v>
      </c>
      <c r="E132" s="28">
        <v>811</v>
      </c>
      <c r="F132" s="28">
        <v>30509.7</v>
      </c>
      <c r="G132" s="28">
        <v>46340.73</v>
      </c>
    </row>
    <row r="133" spans="1:7" x14ac:dyDescent="0.2">
      <c r="A133" s="46">
        <v>42741</v>
      </c>
      <c r="B133" s="28" t="s">
        <v>203</v>
      </c>
      <c r="C133" s="28" t="s">
        <v>193</v>
      </c>
      <c r="D133" s="28">
        <v>120185.25</v>
      </c>
      <c r="E133" s="28">
        <v>975</v>
      </c>
      <c r="F133" s="28">
        <v>40483.14</v>
      </c>
      <c r="G133" s="28">
        <v>61072.17</v>
      </c>
    </row>
    <row r="134" spans="1:7" x14ac:dyDescent="0.2">
      <c r="A134" s="46">
        <v>42741</v>
      </c>
      <c r="B134" s="28" t="s">
        <v>202</v>
      </c>
      <c r="C134" s="28" t="s">
        <v>193</v>
      </c>
      <c r="D134" s="28">
        <v>435564.04</v>
      </c>
      <c r="E134" s="28">
        <v>2574</v>
      </c>
      <c r="F134" s="28">
        <v>149693.49</v>
      </c>
      <c r="G134" s="28">
        <v>95859.93</v>
      </c>
    </row>
    <row r="135" spans="1:7" x14ac:dyDescent="0.2">
      <c r="A135" s="46">
        <v>42742</v>
      </c>
      <c r="B135" s="28" t="s">
        <v>191</v>
      </c>
      <c r="C135" s="28" t="s">
        <v>193</v>
      </c>
      <c r="D135" s="28">
        <v>2435.8200000000002</v>
      </c>
      <c r="E135" s="28">
        <v>17</v>
      </c>
      <c r="F135" s="28">
        <v>775.67</v>
      </c>
      <c r="G135" s="28">
        <v>141.44</v>
      </c>
    </row>
    <row r="136" spans="1:7" x14ac:dyDescent="0.2">
      <c r="A136" s="46">
        <v>42742</v>
      </c>
      <c r="B136" s="28" t="s">
        <v>191</v>
      </c>
      <c r="C136" s="28" t="s">
        <v>192</v>
      </c>
      <c r="D136" s="28">
        <v>2311.62</v>
      </c>
      <c r="E136" s="28">
        <v>19</v>
      </c>
      <c r="F136" s="28">
        <v>751.2</v>
      </c>
      <c r="G136" s="28">
        <v>179.04</v>
      </c>
    </row>
    <row r="137" spans="1:7" x14ac:dyDescent="0.2">
      <c r="A137" s="46">
        <v>42742</v>
      </c>
      <c r="B137" s="28" t="s">
        <v>194</v>
      </c>
      <c r="C137" s="28" t="s">
        <v>193</v>
      </c>
      <c r="D137" s="28">
        <v>144.26</v>
      </c>
      <c r="E137" s="28">
        <v>2</v>
      </c>
      <c r="F137" s="28">
        <v>64.34</v>
      </c>
      <c r="G137" s="28">
        <v>994.54</v>
      </c>
    </row>
    <row r="138" spans="1:7" x14ac:dyDescent="0.2">
      <c r="A138" s="46">
        <v>42742</v>
      </c>
      <c r="B138" s="28" t="s">
        <v>194</v>
      </c>
      <c r="C138" s="28" t="s">
        <v>192</v>
      </c>
      <c r="D138" s="28">
        <v>188.57</v>
      </c>
      <c r="E138" s="28">
        <v>2</v>
      </c>
      <c r="F138" s="28">
        <v>36.29</v>
      </c>
      <c r="G138" s="28">
        <v>1301.6300000000001</v>
      </c>
    </row>
    <row r="139" spans="1:7" x14ac:dyDescent="0.2">
      <c r="A139" s="46">
        <v>42742</v>
      </c>
      <c r="B139" s="28" t="s">
        <v>195</v>
      </c>
      <c r="C139" s="28" t="s">
        <v>192</v>
      </c>
      <c r="D139" s="28">
        <v>18400.240000000002</v>
      </c>
      <c r="E139" s="28">
        <v>92</v>
      </c>
      <c r="F139" s="28">
        <v>5740.9</v>
      </c>
      <c r="G139" s="28">
        <v>1584.12</v>
      </c>
    </row>
    <row r="140" spans="1:7" x14ac:dyDescent="0.2">
      <c r="A140" s="46">
        <v>42742</v>
      </c>
      <c r="B140" s="28" t="s">
        <v>195</v>
      </c>
      <c r="C140" s="28" t="s">
        <v>193</v>
      </c>
      <c r="D140" s="28">
        <v>29537.4</v>
      </c>
      <c r="E140" s="28">
        <v>264</v>
      </c>
      <c r="F140" s="28">
        <v>11460.25</v>
      </c>
      <c r="G140" s="28">
        <v>2761.95</v>
      </c>
    </row>
    <row r="141" spans="1:7" x14ac:dyDescent="0.2">
      <c r="A141" s="46">
        <v>42742</v>
      </c>
      <c r="B141" s="28" t="s">
        <v>195</v>
      </c>
      <c r="C141" s="28" t="s">
        <v>193</v>
      </c>
      <c r="D141" s="28">
        <v>29537.4</v>
      </c>
      <c r="E141" s="28">
        <v>264</v>
      </c>
      <c r="F141" s="28">
        <v>11460.25</v>
      </c>
      <c r="G141" s="28">
        <v>2761.95</v>
      </c>
    </row>
    <row r="142" spans="1:7" x14ac:dyDescent="0.2">
      <c r="A142" s="46">
        <v>42742</v>
      </c>
      <c r="B142" s="28" t="s">
        <v>196</v>
      </c>
      <c r="C142" s="28" t="s">
        <v>193</v>
      </c>
      <c r="D142" s="28">
        <v>15807.4</v>
      </c>
      <c r="E142" s="28">
        <v>155</v>
      </c>
      <c r="F142" s="28">
        <v>5118.26</v>
      </c>
      <c r="G142" s="28">
        <v>2905.12</v>
      </c>
    </row>
    <row r="143" spans="1:7" x14ac:dyDescent="0.2">
      <c r="A143" s="46">
        <v>42742</v>
      </c>
      <c r="B143" s="28" t="s">
        <v>196</v>
      </c>
      <c r="C143" s="28" t="s">
        <v>192</v>
      </c>
      <c r="D143" s="28">
        <v>16449.419999999998</v>
      </c>
      <c r="E143" s="28">
        <v>238</v>
      </c>
      <c r="F143" s="28">
        <v>5429.91</v>
      </c>
      <c r="G143" s="28">
        <v>3591.31</v>
      </c>
    </row>
    <row r="144" spans="1:7" x14ac:dyDescent="0.2">
      <c r="A144" s="46">
        <v>42742</v>
      </c>
      <c r="B144" s="28" t="s">
        <v>197</v>
      </c>
      <c r="C144" s="28" t="s">
        <v>192</v>
      </c>
      <c r="D144" s="28">
        <v>73021.53</v>
      </c>
      <c r="E144" s="28">
        <v>541</v>
      </c>
      <c r="F144" s="28">
        <v>25312.6</v>
      </c>
      <c r="G144" s="28">
        <v>5761.86</v>
      </c>
    </row>
    <row r="145" spans="1:7" x14ac:dyDescent="0.2">
      <c r="A145" s="46">
        <v>42742</v>
      </c>
      <c r="B145" s="28" t="s">
        <v>198</v>
      </c>
      <c r="C145" s="28" t="s">
        <v>192</v>
      </c>
      <c r="D145" s="28">
        <v>38235.86</v>
      </c>
      <c r="E145" s="28">
        <v>249</v>
      </c>
      <c r="F145" s="28">
        <v>13954.33</v>
      </c>
      <c r="G145" s="28">
        <v>7461.75</v>
      </c>
    </row>
    <row r="146" spans="1:7" x14ac:dyDescent="0.2">
      <c r="A146" s="46">
        <v>42742</v>
      </c>
      <c r="B146" s="28" t="s">
        <v>197</v>
      </c>
      <c r="C146" s="28" t="s">
        <v>193</v>
      </c>
      <c r="D146" s="28">
        <v>81270</v>
      </c>
      <c r="E146" s="28">
        <v>602</v>
      </c>
      <c r="F146" s="28">
        <v>27726.1</v>
      </c>
      <c r="G146" s="28">
        <v>7768.51</v>
      </c>
    </row>
    <row r="147" spans="1:7" x14ac:dyDescent="0.2">
      <c r="A147" s="46">
        <v>42742</v>
      </c>
      <c r="B147" s="28" t="s">
        <v>200</v>
      </c>
      <c r="C147" s="28" t="s">
        <v>192</v>
      </c>
      <c r="D147" s="28">
        <v>22914.91</v>
      </c>
      <c r="E147" s="28">
        <v>161</v>
      </c>
      <c r="F147" s="28">
        <v>7877.35</v>
      </c>
      <c r="G147" s="28">
        <v>9215.33</v>
      </c>
    </row>
    <row r="148" spans="1:7" x14ac:dyDescent="0.2">
      <c r="A148" s="46">
        <v>42742</v>
      </c>
      <c r="B148" s="28" t="s">
        <v>199</v>
      </c>
      <c r="C148" s="28" t="s">
        <v>192</v>
      </c>
      <c r="D148" s="28">
        <v>85133.759999999995</v>
      </c>
      <c r="E148" s="28">
        <v>528</v>
      </c>
      <c r="F148" s="28">
        <v>29012.42</v>
      </c>
      <c r="G148" s="28">
        <v>11984.5</v>
      </c>
    </row>
    <row r="149" spans="1:7" x14ac:dyDescent="0.2">
      <c r="A149" s="46">
        <v>42742</v>
      </c>
      <c r="B149" s="28" t="s">
        <v>201</v>
      </c>
      <c r="C149" s="28" t="s">
        <v>192</v>
      </c>
      <c r="D149" s="28">
        <v>77396.78</v>
      </c>
      <c r="E149" s="28">
        <v>423</v>
      </c>
      <c r="F149" s="28">
        <v>25579.69</v>
      </c>
      <c r="G149" s="28">
        <v>16733.169999999998</v>
      </c>
    </row>
    <row r="150" spans="1:7" x14ac:dyDescent="0.2">
      <c r="A150" s="46">
        <v>42742</v>
      </c>
      <c r="B150" s="28" t="s">
        <v>202</v>
      </c>
      <c r="C150" s="28" t="s">
        <v>192</v>
      </c>
      <c r="D150" s="28">
        <v>78919.62</v>
      </c>
      <c r="E150" s="28">
        <v>410</v>
      </c>
      <c r="F150" s="28">
        <v>26165.52</v>
      </c>
      <c r="G150" s="28">
        <v>16890.53</v>
      </c>
    </row>
    <row r="151" spans="1:7" x14ac:dyDescent="0.2">
      <c r="A151" s="46">
        <v>42742</v>
      </c>
      <c r="B151" s="28" t="s">
        <v>198</v>
      </c>
      <c r="C151" s="28" t="s">
        <v>193</v>
      </c>
      <c r="D151" s="28">
        <v>106014.43</v>
      </c>
      <c r="E151" s="28">
        <v>737</v>
      </c>
      <c r="F151" s="28">
        <v>37803.279999999999</v>
      </c>
      <c r="G151" s="28">
        <v>22889.51</v>
      </c>
    </row>
    <row r="152" spans="1:7" x14ac:dyDescent="0.2">
      <c r="A152" s="46">
        <v>42742</v>
      </c>
      <c r="B152" s="28" t="s">
        <v>199</v>
      </c>
      <c r="C152" s="28" t="s">
        <v>193</v>
      </c>
      <c r="D152" s="28">
        <v>185251.59</v>
      </c>
      <c r="E152" s="28">
        <v>1203</v>
      </c>
      <c r="F152" s="28">
        <v>66669.66</v>
      </c>
      <c r="G152" s="28">
        <v>25705.86</v>
      </c>
    </row>
    <row r="153" spans="1:7" x14ac:dyDescent="0.2">
      <c r="A153" s="46">
        <v>42742</v>
      </c>
      <c r="B153" s="28" t="s">
        <v>200</v>
      </c>
      <c r="C153" s="28" t="s">
        <v>193</v>
      </c>
      <c r="D153" s="28">
        <v>65006.58</v>
      </c>
      <c r="E153" s="28">
        <v>490</v>
      </c>
      <c r="F153" s="28">
        <v>22811.27</v>
      </c>
      <c r="G153" s="28">
        <v>27369.26</v>
      </c>
    </row>
    <row r="154" spans="1:7" x14ac:dyDescent="0.2">
      <c r="A154" s="46">
        <v>42742</v>
      </c>
      <c r="B154" s="28" t="s">
        <v>201</v>
      </c>
      <c r="C154" s="28" t="s">
        <v>193</v>
      </c>
      <c r="D154" s="28">
        <v>174422.92</v>
      </c>
      <c r="E154" s="28">
        <v>942</v>
      </c>
      <c r="F154" s="28">
        <v>58500.21</v>
      </c>
      <c r="G154" s="28">
        <v>35961.08</v>
      </c>
    </row>
    <row r="155" spans="1:7" x14ac:dyDescent="0.2">
      <c r="A155" s="46">
        <v>42742</v>
      </c>
      <c r="B155" s="28" t="s">
        <v>203</v>
      </c>
      <c r="C155" s="28" t="s">
        <v>192</v>
      </c>
      <c r="D155" s="28">
        <v>116313.53</v>
      </c>
      <c r="E155" s="28">
        <v>1038</v>
      </c>
      <c r="F155" s="28">
        <v>38649.72</v>
      </c>
      <c r="G155" s="28">
        <v>56847.01</v>
      </c>
    </row>
    <row r="156" spans="1:7" x14ac:dyDescent="0.2">
      <c r="A156" s="46">
        <v>42742</v>
      </c>
      <c r="B156" s="28" t="s">
        <v>203</v>
      </c>
      <c r="C156" s="28" t="s">
        <v>193</v>
      </c>
      <c r="D156" s="28">
        <v>160323.29999999999</v>
      </c>
      <c r="E156" s="28">
        <v>1227</v>
      </c>
      <c r="F156" s="28">
        <v>55761.88</v>
      </c>
      <c r="G156" s="28">
        <v>78904.820000000007</v>
      </c>
    </row>
    <row r="157" spans="1:7" x14ac:dyDescent="0.2">
      <c r="A157" s="46">
        <v>42742</v>
      </c>
      <c r="B157" s="28" t="s">
        <v>202</v>
      </c>
      <c r="C157" s="28" t="s">
        <v>193</v>
      </c>
      <c r="D157" s="28">
        <v>408911.88</v>
      </c>
      <c r="E157" s="28">
        <v>2444</v>
      </c>
      <c r="F157" s="28">
        <v>137351.47</v>
      </c>
      <c r="G157" s="28">
        <v>89340.69</v>
      </c>
    </row>
    <row r="158" spans="1:7" x14ac:dyDescent="0.2">
      <c r="A158" s="46">
        <v>42743</v>
      </c>
      <c r="B158" s="28" t="s">
        <v>194</v>
      </c>
      <c r="C158" s="28" t="s">
        <v>192</v>
      </c>
      <c r="D158" s="28"/>
      <c r="E158" s="28"/>
      <c r="F158" s="28"/>
      <c r="G158" s="28"/>
    </row>
    <row r="159" spans="1:7" x14ac:dyDescent="0.2">
      <c r="A159" s="46">
        <v>42743</v>
      </c>
      <c r="B159" s="28" t="s">
        <v>191</v>
      </c>
      <c r="C159" s="28" t="s">
        <v>192</v>
      </c>
      <c r="D159" s="28">
        <v>2279.38</v>
      </c>
      <c r="E159" s="28">
        <v>21</v>
      </c>
      <c r="F159" s="28">
        <v>760.75</v>
      </c>
      <c r="G159" s="28">
        <v>130.43</v>
      </c>
    </row>
    <row r="160" spans="1:7" x14ac:dyDescent="0.2">
      <c r="A160" s="46">
        <v>42743</v>
      </c>
      <c r="B160" s="28" t="s">
        <v>191</v>
      </c>
      <c r="C160" s="28" t="s">
        <v>193</v>
      </c>
      <c r="D160" s="28">
        <v>3240.61</v>
      </c>
      <c r="E160" s="28">
        <v>23</v>
      </c>
      <c r="F160" s="28">
        <v>1151.9000000000001</v>
      </c>
      <c r="G160" s="28">
        <v>172.97</v>
      </c>
    </row>
    <row r="161" spans="1:7" x14ac:dyDescent="0.2">
      <c r="A161" s="46">
        <v>42743</v>
      </c>
      <c r="B161" s="28" t="s">
        <v>195</v>
      </c>
      <c r="C161" s="28" t="s">
        <v>192</v>
      </c>
      <c r="D161" s="28">
        <v>14445.53</v>
      </c>
      <c r="E161" s="28">
        <v>96</v>
      </c>
      <c r="F161" s="28">
        <v>4859.55</v>
      </c>
      <c r="G161" s="28">
        <v>1016.74</v>
      </c>
    </row>
    <row r="162" spans="1:7" x14ac:dyDescent="0.2">
      <c r="A162" s="46">
        <v>42743</v>
      </c>
      <c r="B162" s="28" t="s">
        <v>194</v>
      </c>
      <c r="C162" s="28" t="s">
        <v>193</v>
      </c>
      <c r="D162" s="28">
        <v>276.83999999999997</v>
      </c>
      <c r="E162" s="28">
        <v>2</v>
      </c>
      <c r="F162" s="28">
        <v>116.05</v>
      </c>
      <c r="G162" s="28">
        <v>2238.4699999999998</v>
      </c>
    </row>
    <row r="163" spans="1:7" x14ac:dyDescent="0.2">
      <c r="A163" s="46">
        <v>42743</v>
      </c>
      <c r="B163" s="28" t="s">
        <v>195</v>
      </c>
      <c r="C163" s="28" t="s">
        <v>193</v>
      </c>
      <c r="D163" s="28">
        <v>32970.22</v>
      </c>
      <c r="E163" s="28">
        <v>289</v>
      </c>
      <c r="F163" s="28">
        <v>12465.44</v>
      </c>
      <c r="G163" s="28">
        <v>2614.85</v>
      </c>
    </row>
    <row r="164" spans="1:7" x14ac:dyDescent="0.2">
      <c r="A164" s="46">
        <v>42743</v>
      </c>
      <c r="B164" s="28" t="s">
        <v>196</v>
      </c>
      <c r="C164" s="28" t="s">
        <v>193</v>
      </c>
      <c r="D164" s="28">
        <v>16092.22</v>
      </c>
      <c r="E164" s="28">
        <v>169</v>
      </c>
      <c r="F164" s="28">
        <v>5182.8500000000004</v>
      </c>
      <c r="G164" s="28">
        <v>3192.73</v>
      </c>
    </row>
    <row r="165" spans="1:7" x14ac:dyDescent="0.2">
      <c r="A165" s="46">
        <v>42743</v>
      </c>
      <c r="B165" s="28" t="s">
        <v>196</v>
      </c>
      <c r="C165" s="28" t="s">
        <v>192</v>
      </c>
      <c r="D165" s="28">
        <v>19392.27</v>
      </c>
      <c r="E165" s="28">
        <v>306</v>
      </c>
      <c r="F165" s="28">
        <v>6162.56</v>
      </c>
      <c r="G165" s="28">
        <v>4473.2299999999996</v>
      </c>
    </row>
    <row r="166" spans="1:7" x14ac:dyDescent="0.2">
      <c r="A166" s="46">
        <v>42743</v>
      </c>
      <c r="B166" s="28" t="s">
        <v>197</v>
      </c>
      <c r="C166" s="28" t="s">
        <v>192</v>
      </c>
      <c r="D166" s="28">
        <v>85203.17</v>
      </c>
      <c r="E166" s="28">
        <v>604</v>
      </c>
      <c r="F166" s="28">
        <v>29316.7</v>
      </c>
      <c r="G166" s="28">
        <v>7064.55</v>
      </c>
    </row>
    <row r="167" spans="1:7" x14ac:dyDescent="0.2">
      <c r="A167" s="46">
        <v>42743</v>
      </c>
      <c r="B167" s="28" t="s">
        <v>198</v>
      </c>
      <c r="C167" s="28" t="s">
        <v>192</v>
      </c>
      <c r="D167" s="28">
        <v>36775.24</v>
      </c>
      <c r="E167" s="28">
        <v>252</v>
      </c>
      <c r="F167" s="28">
        <v>12767.27</v>
      </c>
      <c r="G167" s="28">
        <v>7377.29</v>
      </c>
    </row>
    <row r="168" spans="1:7" x14ac:dyDescent="0.2">
      <c r="A168" s="46">
        <v>42743</v>
      </c>
      <c r="B168" s="28" t="s">
        <v>197</v>
      </c>
      <c r="C168" s="28" t="s">
        <v>193</v>
      </c>
      <c r="D168" s="28">
        <v>98063.95</v>
      </c>
      <c r="E168" s="28">
        <v>725</v>
      </c>
      <c r="F168" s="28">
        <v>34316.22</v>
      </c>
      <c r="G168" s="28">
        <v>8709.94</v>
      </c>
    </row>
    <row r="169" spans="1:7" x14ac:dyDescent="0.2">
      <c r="A169" s="46">
        <v>42743</v>
      </c>
      <c r="B169" s="28" t="s">
        <v>199</v>
      </c>
      <c r="C169" s="28" t="s">
        <v>192</v>
      </c>
      <c r="D169" s="28">
        <v>73187.09</v>
      </c>
      <c r="E169" s="28">
        <v>500</v>
      </c>
      <c r="F169" s="28">
        <v>26215.68</v>
      </c>
      <c r="G169" s="28">
        <v>9875.49</v>
      </c>
    </row>
    <row r="170" spans="1:7" x14ac:dyDescent="0.2">
      <c r="A170" s="46">
        <v>42743</v>
      </c>
      <c r="B170" s="28" t="s">
        <v>200</v>
      </c>
      <c r="C170" s="28" t="s">
        <v>192</v>
      </c>
      <c r="D170" s="28">
        <v>22270.22</v>
      </c>
      <c r="E170" s="28">
        <v>155</v>
      </c>
      <c r="F170" s="28">
        <v>7592.2</v>
      </c>
      <c r="G170" s="28">
        <v>10996.89</v>
      </c>
    </row>
    <row r="171" spans="1:7" x14ac:dyDescent="0.2">
      <c r="A171" s="46">
        <v>42743</v>
      </c>
      <c r="B171" s="28" t="s">
        <v>201</v>
      </c>
      <c r="C171" s="28" t="s">
        <v>192</v>
      </c>
      <c r="D171" s="28">
        <v>72639.199999999997</v>
      </c>
      <c r="E171" s="28">
        <v>406</v>
      </c>
      <c r="F171" s="28">
        <v>24290.57</v>
      </c>
      <c r="G171" s="28">
        <v>15806.6</v>
      </c>
    </row>
    <row r="172" spans="1:7" x14ac:dyDescent="0.2">
      <c r="A172" s="46">
        <v>42743</v>
      </c>
      <c r="B172" s="28" t="s">
        <v>198</v>
      </c>
      <c r="C172" s="28" t="s">
        <v>193</v>
      </c>
      <c r="D172" s="28">
        <v>102489</v>
      </c>
      <c r="E172" s="28">
        <v>722</v>
      </c>
      <c r="F172" s="28">
        <v>37374.71</v>
      </c>
      <c r="G172" s="28">
        <v>21900.79</v>
      </c>
    </row>
    <row r="173" spans="1:7" x14ac:dyDescent="0.2">
      <c r="A173" s="46">
        <v>42743</v>
      </c>
      <c r="B173" s="28" t="s">
        <v>199</v>
      </c>
      <c r="C173" s="28" t="s">
        <v>193</v>
      </c>
      <c r="D173" s="28">
        <v>181769.95</v>
      </c>
      <c r="E173" s="28">
        <v>1202</v>
      </c>
      <c r="F173" s="28">
        <v>66720.33</v>
      </c>
      <c r="G173" s="28">
        <v>24784.43</v>
      </c>
    </row>
    <row r="174" spans="1:7" x14ac:dyDescent="0.2">
      <c r="A174" s="46">
        <v>42743</v>
      </c>
      <c r="B174" s="28" t="s">
        <v>200</v>
      </c>
      <c r="C174" s="28" t="s">
        <v>193</v>
      </c>
      <c r="D174" s="28">
        <v>55401.19</v>
      </c>
      <c r="E174" s="28">
        <v>460</v>
      </c>
      <c r="F174" s="28">
        <v>19176.580000000002</v>
      </c>
      <c r="G174" s="28">
        <v>27089.93</v>
      </c>
    </row>
    <row r="175" spans="1:7" x14ac:dyDescent="0.2">
      <c r="A175" s="46">
        <v>42743</v>
      </c>
      <c r="B175" s="28" t="s">
        <v>202</v>
      </c>
      <c r="C175" s="28" t="s">
        <v>192</v>
      </c>
      <c r="D175" s="28">
        <v>154360.64000000001</v>
      </c>
      <c r="E175" s="28">
        <v>821</v>
      </c>
      <c r="F175" s="28">
        <v>53833.02</v>
      </c>
      <c r="G175" s="28">
        <v>32805.53</v>
      </c>
    </row>
    <row r="176" spans="1:7" x14ac:dyDescent="0.2">
      <c r="A176" s="46">
        <v>42743</v>
      </c>
      <c r="B176" s="28" t="s">
        <v>201</v>
      </c>
      <c r="C176" s="28" t="s">
        <v>193</v>
      </c>
      <c r="D176" s="28">
        <v>165434.67000000001</v>
      </c>
      <c r="E176" s="28">
        <v>946</v>
      </c>
      <c r="F176" s="28">
        <v>56379.21</v>
      </c>
      <c r="G176" s="28">
        <v>34844.33</v>
      </c>
    </row>
    <row r="177" spans="1:7" x14ac:dyDescent="0.2">
      <c r="A177" s="46">
        <v>42743</v>
      </c>
      <c r="B177" s="28" t="s">
        <v>203</v>
      </c>
      <c r="C177" s="28" t="s">
        <v>192</v>
      </c>
      <c r="D177" s="28">
        <v>123645.2</v>
      </c>
      <c r="E177" s="28">
        <v>1087</v>
      </c>
      <c r="F177" s="28">
        <v>40955.410000000003</v>
      </c>
      <c r="G177" s="28">
        <v>60545.62</v>
      </c>
    </row>
    <row r="178" spans="1:7" x14ac:dyDescent="0.2">
      <c r="A178" s="46">
        <v>42743</v>
      </c>
      <c r="B178" s="28" t="s">
        <v>203</v>
      </c>
      <c r="C178" s="28" t="s">
        <v>193</v>
      </c>
      <c r="D178" s="28">
        <v>170922.95</v>
      </c>
      <c r="E178" s="28">
        <v>1333</v>
      </c>
      <c r="F178" s="28">
        <v>57822.85</v>
      </c>
      <c r="G178" s="28">
        <v>86806.69</v>
      </c>
    </row>
    <row r="179" spans="1:7" x14ac:dyDescent="0.2">
      <c r="A179" s="46">
        <v>42743</v>
      </c>
      <c r="B179" s="28" t="s">
        <v>202</v>
      </c>
      <c r="C179" s="28" t="s">
        <v>193</v>
      </c>
      <c r="D179" s="28">
        <v>583515.04</v>
      </c>
      <c r="E179" s="28">
        <v>3305</v>
      </c>
      <c r="F179" s="28">
        <v>198359.89</v>
      </c>
      <c r="G179" s="28">
        <v>126522.48</v>
      </c>
    </row>
    <row r="180" spans="1:7" x14ac:dyDescent="0.2">
      <c r="A180" s="46">
        <v>42744</v>
      </c>
      <c r="B180" s="28" t="s">
        <v>191</v>
      </c>
      <c r="C180" s="28" t="s">
        <v>192</v>
      </c>
      <c r="D180" s="28"/>
      <c r="E180" s="28"/>
      <c r="F180" s="28"/>
      <c r="G180" s="28"/>
    </row>
    <row r="181" spans="1:7" x14ac:dyDescent="0.2">
      <c r="A181" s="46">
        <v>42744</v>
      </c>
      <c r="B181" s="28" t="s">
        <v>191</v>
      </c>
      <c r="C181" s="28" t="s">
        <v>193</v>
      </c>
      <c r="D181" s="28">
        <v>3770.29</v>
      </c>
      <c r="E181" s="28">
        <v>18</v>
      </c>
      <c r="F181" s="28">
        <v>1220.99</v>
      </c>
      <c r="G181" s="28">
        <v>183.25</v>
      </c>
    </row>
    <row r="182" spans="1:7" x14ac:dyDescent="0.2">
      <c r="A182" s="46">
        <v>42744</v>
      </c>
      <c r="B182" s="28" t="s">
        <v>195</v>
      </c>
      <c r="C182" s="28" t="s">
        <v>192</v>
      </c>
      <c r="D182" s="28">
        <v>18638.96</v>
      </c>
      <c r="E182" s="28">
        <v>121</v>
      </c>
      <c r="F182" s="28">
        <v>5856.12</v>
      </c>
      <c r="G182" s="28">
        <v>1476.98</v>
      </c>
    </row>
    <row r="183" spans="1:7" x14ac:dyDescent="0.2">
      <c r="A183" s="46">
        <v>42744</v>
      </c>
      <c r="B183" s="28" t="s">
        <v>194</v>
      </c>
      <c r="C183" s="28" t="s">
        <v>193</v>
      </c>
      <c r="D183" s="28">
        <v>8.58</v>
      </c>
      <c r="E183" s="28">
        <v>1</v>
      </c>
      <c r="F183" s="28">
        <v>1.7</v>
      </c>
      <c r="G183" s="28">
        <v>2286.5100000000002</v>
      </c>
    </row>
    <row r="184" spans="1:7" x14ac:dyDescent="0.2">
      <c r="A184" s="46">
        <v>42744</v>
      </c>
      <c r="B184" s="28" t="s">
        <v>196</v>
      </c>
      <c r="C184" s="28" t="s">
        <v>193</v>
      </c>
      <c r="D184" s="28">
        <v>13741.84</v>
      </c>
      <c r="E184" s="28">
        <v>133</v>
      </c>
      <c r="F184" s="28">
        <v>4466.5</v>
      </c>
      <c r="G184" s="28">
        <v>2571.2399999999998</v>
      </c>
    </row>
    <row r="185" spans="1:7" x14ac:dyDescent="0.2">
      <c r="A185" s="46">
        <v>42744</v>
      </c>
      <c r="B185" s="28" t="s">
        <v>195</v>
      </c>
      <c r="C185" s="28" t="s">
        <v>193</v>
      </c>
      <c r="D185" s="28">
        <v>38188.379999999997</v>
      </c>
      <c r="E185" s="28">
        <v>321</v>
      </c>
      <c r="F185" s="28">
        <v>13822.41</v>
      </c>
      <c r="G185" s="28">
        <v>3204.54</v>
      </c>
    </row>
    <row r="186" spans="1:7" x14ac:dyDescent="0.2">
      <c r="A186" s="46">
        <v>42744</v>
      </c>
      <c r="B186" s="28" t="s">
        <v>196</v>
      </c>
      <c r="C186" s="28" t="s">
        <v>192</v>
      </c>
      <c r="D186" s="28">
        <v>17435.759999999998</v>
      </c>
      <c r="E186" s="28">
        <v>245</v>
      </c>
      <c r="F186" s="28">
        <v>5346.97</v>
      </c>
      <c r="G186" s="28">
        <v>3874.77</v>
      </c>
    </row>
    <row r="187" spans="1:7" x14ac:dyDescent="0.2">
      <c r="A187" s="46">
        <v>42744</v>
      </c>
      <c r="B187" s="28" t="s">
        <v>197</v>
      </c>
      <c r="C187" s="28" t="s">
        <v>192</v>
      </c>
      <c r="D187" s="28">
        <v>64362.9</v>
      </c>
      <c r="E187" s="28">
        <v>501</v>
      </c>
      <c r="F187" s="28">
        <v>21519.21</v>
      </c>
      <c r="G187" s="28">
        <v>4836.7299999999996</v>
      </c>
    </row>
    <row r="188" spans="1:7" x14ac:dyDescent="0.2">
      <c r="A188" s="46">
        <v>42744</v>
      </c>
      <c r="B188" s="28" t="s">
        <v>197</v>
      </c>
      <c r="C188" s="28" t="s">
        <v>193</v>
      </c>
      <c r="D188" s="28">
        <v>77716.649999999994</v>
      </c>
      <c r="E188" s="28">
        <v>554</v>
      </c>
      <c r="F188" s="28">
        <v>26263.200000000001</v>
      </c>
      <c r="G188" s="28">
        <v>6916.03</v>
      </c>
    </row>
    <row r="189" spans="1:7" x14ac:dyDescent="0.2">
      <c r="A189" s="46">
        <v>42744</v>
      </c>
      <c r="B189" s="28" t="s">
        <v>197</v>
      </c>
      <c r="C189" s="28" t="s">
        <v>193</v>
      </c>
      <c r="D189" s="28">
        <v>77716.649999999994</v>
      </c>
      <c r="E189" s="28">
        <v>554</v>
      </c>
      <c r="F189" s="28">
        <v>26263.200000000001</v>
      </c>
      <c r="G189" s="28">
        <v>6916.03</v>
      </c>
    </row>
    <row r="190" spans="1:7" x14ac:dyDescent="0.2">
      <c r="A190" s="46">
        <v>42744</v>
      </c>
      <c r="B190" s="28" t="s">
        <v>198</v>
      </c>
      <c r="C190" s="28" t="s">
        <v>192</v>
      </c>
      <c r="D190" s="28">
        <v>35176.370000000003</v>
      </c>
      <c r="E190" s="28">
        <v>221</v>
      </c>
      <c r="F190" s="28">
        <v>12221.2</v>
      </c>
      <c r="G190" s="28">
        <v>7147.59</v>
      </c>
    </row>
    <row r="191" spans="1:7" x14ac:dyDescent="0.2">
      <c r="A191" s="46">
        <v>42744</v>
      </c>
      <c r="B191" s="28" t="s">
        <v>200</v>
      </c>
      <c r="C191" s="28" t="s">
        <v>192</v>
      </c>
      <c r="D191" s="28">
        <v>17577.919999999998</v>
      </c>
      <c r="E191" s="28">
        <v>132</v>
      </c>
      <c r="F191" s="28">
        <v>6079.23</v>
      </c>
      <c r="G191" s="28">
        <v>9223.59</v>
      </c>
    </row>
    <row r="192" spans="1:7" x14ac:dyDescent="0.2">
      <c r="A192" s="46">
        <v>42744</v>
      </c>
      <c r="B192" s="28" t="s">
        <v>199</v>
      </c>
      <c r="C192" s="28" t="s">
        <v>192</v>
      </c>
      <c r="D192" s="28">
        <v>78949.89</v>
      </c>
      <c r="E192" s="28">
        <v>438</v>
      </c>
      <c r="F192" s="28">
        <v>29546.39</v>
      </c>
      <c r="G192" s="28">
        <v>12458.44</v>
      </c>
    </row>
    <row r="193" spans="1:7" x14ac:dyDescent="0.2">
      <c r="A193" s="46">
        <v>42744</v>
      </c>
      <c r="B193" s="28" t="s">
        <v>201</v>
      </c>
      <c r="C193" s="28" t="s">
        <v>192</v>
      </c>
      <c r="D193" s="28">
        <v>55055.519999999997</v>
      </c>
      <c r="E193" s="28">
        <v>354</v>
      </c>
      <c r="F193" s="28">
        <v>18487.61</v>
      </c>
      <c r="G193" s="28">
        <v>12772.23</v>
      </c>
    </row>
    <row r="194" spans="1:7" x14ac:dyDescent="0.2">
      <c r="A194" s="46">
        <v>42744</v>
      </c>
      <c r="B194" s="28" t="s">
        <v>198</v>
      </c>
      <c r="C194" s="28" t="s">
        <v>193</v>
      </c>
      <c r="D194" s="28">
        <v>87880.92</v>
      </c>
      <c r="E194" s="28">
        <v>615</v>
      </c>
      <c r="F194" s="28">
        <v>31223.1</v>
      </c>
      <c r="G194" s="28">
        <v>20742.02</v>
      </c>
    </row>
    <row r="195" spans="1:7" x14ac:dyDescent="0.2">
      <c r="A195" s="46">
        <v>42744</v>
      </c>
      <c r="B195" s="28" t="s">
        <v>199</v>
      </c>
      <c r="C195" s="28" t="s">
        <v>193</v>
      </c>
      <c r="D195" s="28">
        <v>160807.26999999999</v>
      </c>
      <c r="E195" s="28">
        <v>1071</v>
      </c>
      <c r="F195" s="28">
        <v>56829.38</v>
      </c>
      <c r="G195" s="28">
        <v>24436.17</v>
      </c>
    </row>
    <row r="196" spans="1:7" x14ac:dyDescent="0.2">
      <c r="A196" s="46">
        <v>42744</v>
      </c>
      <c r="B196" s="28" t="s">
        <v>200</v>
      </c>
      <c r="C196" s="28" t="s">
        <v>193</v>
      </c>
      <c r="D196" s="28">
        <v>56051.13</v>
      </c>
      <c r="E196" s="28">
        <v>422</v>
      </c>
      <c r="F196" s="28">
        <v>19930.68</v>
      </c>
      <c r="G196" s="28">
        <v>24701.96</v>
      </c>
    </row>
    <row r="197" spans="1:7" x14ac:dyDescent="0.2">
      <c r="A197" s="46">
        <v>42744</v>
      </c>
      <c r="B197" s="28" t="s">
        <v>202</v>
      </c>
      <c r="C197" s="28" t="s">
        <v>192</v>
      </c>
      <c r="D197" s="28">
        <v>142439.45000000001</v>
      </c>
      <c r="E197" s="28">
        <v>736</v>
      </c>
      <c r="F197" s="28">
        <v>48143.66</v>
      </c>
      <c r="G197" s="28">
        <v>29670.74</v>
      </c>
    </row>
    <row r="198" spans="1:7" x14ac:dyDescent="0.2">
      <c r="A198" s="46">
        <v>42744</v>
      </c>
      <c r="B198" s="28" t="s">
        <v>201</v>
      </c>
      <c r="C198" s="28" t="s">
        <v>193</v>
      </c>
      <c r="D198" s="28">
        <v>151537.54999999999</v>
      </c>
      <c r="E198" s="28">
        <v>829</v>
      </c>
      <c r="F198" s="28">
        <v>48572.41</v>
      </c>
      <c r="G198" s="28">
        <v>33246.57</v>
      </c>
    </row>
    <row r="199" spans="1:7" x14ac:dyDescent="0.2">
      <c r="A199" s="46">
        <v>42744</v>
      </c>
      <c r="B199" s="28" t="s">
        <v>203</v>
      </c>
      <c r="C199" s="28" t="s">
        <v>192</v>
      </c>
      <c r="D199" s="28">
        <v>94621.9</v>
      </c>
      <c r="E199" s="28">
        <v>885</v>
      </c>
      <c r="F199" s="28">
        <v>31489.14</v>
      </c>
      <c r="G199" s="28">
        <v>53114.27</v>
      </c>
    </row>
    <row r="200" spans="1:7" x14ac:dyDescent="0.2">
      <c r="A200" s="46">
        <v>42744</v>
      </c>
      <c r="B200" s="28" t="s">
        <v>203</v>
      </c>
      <c r="C200" s="28" t="s">
        <v>193</v>
      </c>
      <c r="D200" s="28">
        <v>137934.54</v>
      </c>
      <c r="E200" s="28">
        <v>1094</v>
      </c>
      <c r="F200" s="28">
        <v>46682.87</v>
      </c>
      <c r="G200" s="28">
        <v>78743.259999999995</v>
      </c>
    </row>
    <row r="201" spans="1:7" x14ac:dyDescent="0.2">
      <c r="A201" s="46">
        <v>42744</v>
      </c>
      <c r="B201" s="28" t="s">
        <v>202</v>
      </c>
      <c r="C201" s="28" t="s">
        <v>193</v>
      </c>
      <c r="D201" s="28">
        <v>508482.85</v>
      </c>
      <c r="E201" s="28">
        <v>2848</v>
      </c>
      <c r="F201" s="28">
        <v>170955.94</v>
      </c>
      <c r="G201" s="28">
        <v>114621.37</v>
      </c>
    </row>
    <row r="202" spans="1:7" x14ac:dyDescent="0.2">
      <c r="A202" s="46">
        <v>42745</v>
      </c>
      <c r="B202" s="28" t="s">
        <v>191</v>
      </c>
      <c r="C202" s="28" t="s">
        <v>192</v>
      </c>
      <c r="D202" s="28"/>
      <c r="E202" s="28"/>
      <c r="F202" s="28"/>
      <c r="G202" s="28"/>
    </row>
    <row r="203" spans="1:7" x14ac:dyDescent="0.2">
      <c r="A203" s="46">
        <v>42745</v>
      </c>
      <c r="B203" s="28" t="s">
        <v>191</v>
      </c>
      <c r="C203" s="28" t="s">
        <v>193</v>
      </c>
      <c r="D203" s="28">
        <v>1559.65</v>
      </c>
      <c r="E203" s="28">
        <v>15</v>
      </c>
      <c r="F203" s="28">
        <v>580.66</v>
      </c>
      <c r="G203" s="28">
        <v>111.68</v>
      </c>
    </row>
    <row r="204" spans="1:7" x14ac:dyDescent="0.2">
      <c r="A204" s="46">
        <v>42745</v>
      </c>
      <c r="B204" s="28" t="s">
        <v>195</v>
      </c>
      <c r="C204" s="28" t="s">
        <v>192</v>
      </c>
      <c r="D204" s="28">
        <v>17773.53</v>
      </c>
      <c r="E204" s="28">
        <v>100</v>
      </c>
      <c r="F204" s="28">
        <v>5435.3</v>
      </c>
      <c r="G204" s="28">
        <v>1276.6199999999999</v>
      </c>
    </row>
    <row r="205" spans="1:7" x14ac:dyDescent="0.2">
      <c r="A205" s="46">
        <v>42745</v>
      </c>
      <c r="B205" s="28" t="s">
        <v>194</v>
      </c>
      <c r="C205" s="28" t="s">
        <v>192</v>
      </c>
      <c r="D205" s="28">
        <v>164.51</v>
      </c>
      <c r="E205" s="28">
        <v>1</v>
      </c>
      <c r="F205" s="28">
        <v>68.69</v>
      </c>
      <c r="G205" s="28">
        <v>2291.66</v>
      </c>
    </row>
    <row r="206" spans="1:7" x14ac:dyDescent="0.2">
      <c r="A206" s="46">
        <v>42745</v>
      </c>
      <c r="B206" s="28" t="s">
        <v>196</v>
      </c>
      <c r="C206" s="28" t="s">
        <v>193</v>
      </c>
      <c r="D206" s="28">
        <v>14202.41</v>
      </c>
      <c r="E206" s="28">
        <v>137</v>
      </c>
      <c r="F206" s="28">
        <v>4543</v>
      </c>
      <c r="G206" s="28">
        <v>2561.96</v>
      </c>
    </row>
    <row r="207" spans="1:7" x14ac:dyDescent="0.2">
      <c r="A207" s="46">
        <v>42745</v>
      </c>
      <c r="B207" s="28" t="s">
        <v>195</v>
      </c>
      <c r="C207" s="28" t="s">
        <v>193</v>
      </c>
      <c r="D207" s="28">
        <v>32790.99</v>
      </c>
      <c r="E207" s="28">
        <v>271</v>
      </c>
      <c r="F207" s="28">
        <v>12532.51</v>
      </c>
      <c r="G207" s="28">
        <v>3200.25</v>
      </c>
    </row>
    <row r="208" spans="1:7" x14ac:dyDescent="0.2">
      <c r="A208" s="46">
        <v>42745</v>
      </c>
      <c r="B208" s="28" t="s">
        <v>196</v>
      </c>
      <c r="C208" s="28" t="s">
        <v>192</v>
      </c>
      <c r="D208" s="28">
        <v>15622.58</v>
      </c>
      <c r="E208" s="28">
        <v>227</v>
      </c>
      <c r="F208" s="28">
        <v>4630.22</v>
      </c>
      <c r="G208" s="28">
        <v>3367.57</v>
      </c>
    </row>
    <row r="209" spans="1:7" x14ac:dyDescent="0.2">
      <c r="A209" s="46">
        <v>42745</v>
      </c>
      <c r="B209" s="28" t="s">
        <v>197</v>
      </c>
      <c r="C209" s="28" t="s">
        <v>192</v>
      </c>
      <c r="D209" s="28">
        <v>56955.03</v>
      </c>
      <c r="E209" s="28">
        <v>449</v>
      </c>
      <c r="F209" s="28">
        <v>19195.22</v>
      </c>
      <c r="G209" s="28">
        <v>4721.5200000000004</v>
      </c>
    </row>
    <row r="210" spans="1:7" x14ac:dyDescent="0.2">
      <c r="A210" s="46">
        <v>42745</v>
      </c>
      <c r="B210" s="28" t="s">
        <v>197</v>
      </c>
      <c r="C210" s="28" t="s">
        <v>193</v>
      </c>
      <c r="D210" s="28">
        <v>71229.38</v>
      </c>
      <c r="E210" s="28">
        <v>514</v>
      </c>
      <c r="F210" s="28">
        <v>24651.82</v>
      </c>
      <c r="G210" s="28">
        <v>6211.28</v>
      </c>
    </row>
    <row r="211" spans="1:7" x14ac:dyDescent="0.2">
      <c r="A211" s="46">
        <v>42745</v>
      </c>
      <c r="B211" s="28" t="s">
        <v>198</v>
      </c>
      <c r="C211" s="28" t="s">
        <v>192</v>
      </c>
      <c r="D211" s="28">
        <v>29228.17</v>
      </c>
      <c r="E211" s="28">
        <v>183</v>
      </c>
      <c r="F211" s="28">
        <v>10043.530000000001</v>
      </c>
      <c r="G211" s="28">
        <v>6821.11</v>
      </c>
    </row>
    <row r="212" spans="1:7" x14ac:dyDescent="0.2">
      <c r="A212" s="46">
        <v>42745</v>
      </c>
      <c r="B212" s="28" t="s">
        <v>200</v>
      </c>
      <c r="C212" s="28" t="s">
        <v>192</v>
      </c>
      <c r="D212" s="28">
        <v>14389.28</v>
      </c>
      <c r="E212" s="28">
        <v>123</v>
      </c>
      <c r="F212" s="28">
        <v>4779.8999999999996</v>
      </c>
      <c r="G212" s="28">
        <v>7359.36</v>
      </c>
    </row>
    <row r="213" spans="1:7" x14ac:dyDescent="0.2">
      <c r="A213" s="46">
        <v>42745</v>
      </c>
      <c r="B213" s="28" t="s">
        <v>199</v>
      </c>
      <c r="C213" s="28" t="s">
        <v>192</v>
      </c>
      <c r="D213" s="28">
        <v>58327.55</v>
      </c>
      <c r="E213" s="28">
        <v>383</v>
      </c>
      <c r="F213" s="28">
        <v>21480.38</v>
      </c>
      <c r="G213" s="28">
        <v>8671.44</v>
      </c>
    </row>
    <row r="214" spans="1:7" x14ac:dyDescent="0.2">
      <c r="A214" s="46">
        <v>42745</v>
      </c>
      <c r="B214" s="28" t="s">
        <v>201</v>
      </c>
      <c r="C214" s="28" t="s">
        <v>192</v>
      </c>
      <c r="D214" s="28">
        <v>50068.66</v>
      </c>
      <c r="E214" s="28">
        <v>279</v>
      </c>
      <c r="F214" s="28">
        <v>17144.12</v>
      </c>
      <c r="G214" s="28">
        <v>11205.41</v>
      </c>
    </row>
    <row r="215" spans="1:7" x14ac:dyDescent="0.2">
      <c r="A215" s="46">
        <v>42745</v>
      </c>
      <c r="B215" s="28" t="s">
        <v>198</v>
      </c>
      <c r="C215" s="28" t="s">
        <v>193</v>
      </c>
      <c r="D215" s="28">
        <v>87864.56</v>
      </c>
      <c r="E215" s="28">
        <v>565</v>
      </c>
      <c r="F215" s="28">
        <v>31713.73</v>
      </c>
      <c r="G215" s="28">
        <v>21062.57</v>
      </c>
    </row>
    <row r="216" spans="1:7" x14ac:dyDescent="0.2">
      <c r="A216" s="46">
        <v>42745</v>
      </c>
      <c r="B216" s="28" t="s">
        <v>202</v>
      </c>
      <c r="C216" s="28" t="s">
        <v>192</v>
      </c>
      <c r="D216" s="28">
        <v>113051.86</v>
      </c>
      <c r="E216" s="28">
        <v>581</v>
      </c>
      <c r="F216" s="28">
        <v>37048.15</v>
      </c>
      <c r="G216" s="28">
        <v>23486.3</v>
      </c>
    </row>
    <row r="217" spans="1:7" x14ac:dyDescent="0.2">
      <c r="A217" s="46">
        <v>42745</v>
      </c>
      <c r="B217" s="28" t="s">
        <v>199</v>
      </c>
      <c r="C217" s="28" t="s">
        <v>193</v>
      </c>
      <c r="D217" s="28">
        <v>148124.72</v>
      </c>
      <c r="E217" s="28">
        <v>986</v>
      </c>
      <c r="F217" s="28">
        <v>52390.47</v>
      </c>
      <c r="G217" s="28">
        <v>24088.720000000001</v>
      </c>
    </row>
    <row r="218" spans="1:7" x14ac:dyDescent="0.2">
      <c r="A218" s="46">
        <v>42745</v>
      </c>
      <c r="B218" s="28" t="s">
        <v>200</v>
      </c>
      <c r="C218" s="28" t="s">
        <v>193</v>
      </c>
      <c r="D218" s="28">
        <v>51118.67</v>
      </c>
      <c r="E218" s="28">
        <v>424</v>
      </c>
      <c r="F218" s="28">
        <v>18211.810000000001</v>
      </c>
      <c r="G218" s="28">
        <v>24705.01</v>
      </c>
    </row>
    <row r="219" spans="1:7" x14ac:dyDescent="0.2">
      <c r="A219" s="46">
        <v>42745</v>
      </c>
      <c r="B219" s="28" t="s">
        <v>201</v>
      </c>
      <c r="C219" s="28" t="s">
        <v>193</v>
      </c>
      <c r="D219" s="28">
        <v>139230.26999999999</v>
      </c>
      <c r="E219" s="28">
        <v>750</v>
      </c>
      <c r="F219" s="28">
        <v>45581.8</v>
      </c>
      <c r="G219" s="28">
        <v>31389.67</v>
      </c>
    </row>
    <row r="220" spans="1:7" x14ac:dyDescent="0.2">
      <c r="A220" s="46">
        <v>42745</v>
      </c>
      <c r="B220" s="28" t="s">
        <v>203</v>
      </c>
      <c r="C220" s="28" t="s">
        <v>192</v>
      </c>
      <c r="D220" s="28">
        <v>90856.58</v>
      </c>
      <c r="E220" s="28">
        <v>711</v>
      </c>
      <c r="F220" s="28">
        <v>30671.54</v>
      </c>
      <c r="G220" s="28">
        <v>40746.39</v>
      </c>
    </row>
    <row r="221" spans="1:7" x14ac:dyDescent="0.2">
      <c r="A221" s="46">
        <v>42745</v>
      </c>
      <c r="B221" s="28" t="s">
        <v>203</v>
      </c>
      <c r="C221" s="28" t="s">
        <v>193</v>
      </c>
      <c r="D221" s="28">
        <v>134352.07</v>
      </c>
      <c r="E221" s="28">
        <v>946</v>
      </c>
      <c r="F221" s="28">
        <v>45910.239999999998</v>
      </c>
      <c r="G221" s="28">
        <v>62070.43</v>
      </c>
    </row>
    <row r="222" spans="1:7" x14ac:dyDescent="0.2">
      <c r="A222" s="46">
        <v>42745</v>
      </c>
      <c r="B222" s="28" t="s">
        <v>202</v>
      </c>
      <c r="C222" s="28" t="s">
        <v>193</v>
      </c>
      <c r="D222" s="28">
        <v>434719.04</v>
      </c>
      <c r="E222" s="28">
        <v>2464</v>
      </c>
      <c r="F222" s="28">
        <v>148194.69</v>
      </c>
      <c r="G222" s="28">
        <v>93565.18</v>
      </c>
    </row>
    <row r="223" spans="1:7" x14ac:dyDescent="0.2">
      <c r="A223" s="46">
        <v>42746</v>
      </c>
      <c r="B223" s="28" t="s">
        <v>191</v>
      </c>
      <c r="C223" s="28" t="s">
        <v>192</v>
      </c>
      <c r="D223" s="28">
        <v>1788.29</v>
      </c>
      <c r="E223" s="28">
        <v>18</v>
      </c>
      <c r="F223" s="28">
        <v>560.44000000000005</v>
      </c>
      <c r="G223" s="28">
        <v>111.78</v>
      </c>
    </row>
    <row r="224" spans="1:7" x14ac:dyDescent="0.2">
      <c r="A224" s="46">
        <v>42746</v>
      </c>
      <c r="B224" s="28" t="s">
        <v>191</v>
      </c>
      <c r="C224" s="28" t="s">
        <v>193</v>
      </c>
      <c r="D224" s="28">
        <v>2378.19</v>
      </c>
      <c r="E224" s="28">
        <v>21</v>
      </c>
      <c r="F224" s="28">
        <v>949.98</v>
      </c>
      <c r="G224" s="28">
        <v>209.25</v>
      </c>
    </row>
    <row r="225" spans="1:7" x14ac:dyDescent="0.2">
      <c r="A225" s="46">
        <v>42746</v>
      </c>
      <c r="B225" s="28" t="s">
        <v>195</v>
      </c>
      <c r="C225" s="28" t="s">
        <v>192</v>
      </c>
      <c r="D225" s="28">
        <v>19515.349999999999</v>
      </c>
      <c r="E225" s="28">
        <v>110</v>
      </c>
      <c r="F225" s="28">
        <v>6787.26</v>
      </c>
      <c r="G225" s="28">
        <v>1204.42</v>
      </c>
    </row>
    <row r="226" spans="1:7" x14ac:dyDescent="0.2">
      <c r="A226" s="46">
        <v>42746</v>
      </c>
      <c r="B226" s="28" t="s">
        <v>196</v>
      </c>
      <c r="C226" s="28" t="s">
        <v>193</v>
      </c>
      <c r="D226" s="28">
        <v>15167.4</v>
      </c>
      <c r="E226" s="28">
        <v>141</v>
      </c>
      <c r="F226" s="28">
        <v>5147.1000000000004</v>
      </c>
      <c r="G226" s="28">
        <v>2735.95</v>
      </c>
    </row>
    <row r="227" spans="1:7" x14ac:dyDescent="0.2">
      <c r="A227" s="46">
        <v>42746</v>
      </c>
      <c r="B227" s="28" t="s">
        <v>196</v>
      </c>
      <c r="C227" s="28" t="s">
        <v>192</v>
      </c>
      <c r="D227" s="28">
        <v>15755.66</v>
      </c>
      <c r="E227" s="28">
        <v>233</v>
      </c>
      <c r="F227" s="28">
        <v>4701.1099999999997</v>
      </c>
      <c r="G227" s="28">
        <v>3397.58</v>
      </c>
    </row>
    <row r="228" spans="1:7" x14ac:dyDescent="0.2">
      <c r="A228" s="46">
        <v>42746</v>
      </c>
      <c r="B228" s="28" t="s">
        <v>197</v>
      </c>
      <c r="C228" s="28" t="s">
        <v>192</v>
      </c>
      <c r="D228" s="28">
        <v>57137.98</v>
      </c>
      <c r="E228" s="28">
        <v>432</v>
      </c>
      <c r="F228" s="28">
        <v>19613.34</v>
      </c>
      <c r="G228" s="28">
        <v>4209.6499999999996</v>
      </c>
    </row>
    <row r="229" spans="1:7" x14ac:dyDescent="0.2">
      <c r="A229" s="46">
        <v>42746</v>
      </c>
      <c r="B229" s="28" t="s">
        <v>195</v>
      </c>
      <c r="C229" s="28" t="s">
        <v>193</v>
      </c>
      <c r="D229" s="28">
        <v>37445.68</v>
      </c>
      <c r="E229" s="28">
        <v>267</v>
      </c>
      <c r="F229" s="28">
        <v>14417.3</v>
      </c>
      <c r="G229" s="28">
        <v>4315.58</v>
      </c>
    </row>
    <row r="230" spans="1:7" x14ac:dyDescent="0.2">
      <c r="A230" s="46">
        <v>42746</v>
      </c>
      <c r="B230" s="28" t="s">
        <v>197</v>
      </c>
      <c r="C230" s="28" t="s">
        <v>193</v>
      </c>
      <c r="D230" s="28">
        <v>66480.36</v>
      </c>
      <c r="E230" s="28">
        <v>496</v>
      </c>
      <c r="F230" s="28">
        <v>23181.599999999999</v>
      </c>
      <c r="G230" s="28">
        <v>5153.82</v>
      </c>
    </row>
    <row r="231" spans="1:7" x14ac:dyDescent="0.2">
      <c r="A231" s="46">
        <v>42746</v>
      </c>
      <c r="B231" s="28" t="s">
        <v>198</v>
      </c>
      <c r="C231" s="28" t="s">
        <v>192</v>
      </c>
      <c r="D231" s="28">
        <v>32576.42</v>
      </c>
      <c r="E231" s="28">
        <v>207</v>
      </c>
      <c r="F231" s="28">
        <v>11791.7</v>
      </c>
      <c r="G231" s="28">
        <v>7349.1</v>
      </c>
    </row>
    <row r="232" spans="1:7" x14ac:dyDescent="0.2">
      <c r="A232" s="46">
        <v>42746</v>
      </c>
      <c r="B232" s="28" t="s">
        <v>200</v>
      </c>
      <c r="C232" s="28" t="s">
        <v>192</v>
      </c>
      <c r="D232" s="28">
        <v>20403.87</v>
      </c>
      <c r="E232" s="28">
        <v>146</v>
      </c>
      <c r="F232" s="28">
        <v>6781.24</v>
      </c>
      <c r="G232" s="28">
        <v>8561.4599999999991</v>
      </c>
    </row>
    <row r="233" spans="1:7" x14ac:dyDescent="0.2">
      <c r="A233" s="46">
        <v>42746</v>
      </c>
      <c r="B233" s="28" t="s">
        <v>201</v>
      </c>
      <c r="C233" s="28" t="s">
        <v>192</v>
      </c>
      <c r="D233" s="28">
        <v>50622.04</v>
      </c>
      <c r="E233" s="28">
        <v>272</v>
      </c>
      <c r="F233" s="28">
        <v>16969.740000000002</v>
      </c>
      <c r="G233" s="28">
        <v>11728.76</v>
      </c>
    </row>
    <row r="234" spans="1:7" x14ac:dyDescent="0.2">
      <c r="A234" s="46">
        <v>42746</v>
      </c>
      <c r="B234" s="28" t="s">
        <v>199</v>
      </c>
      <c r="C234" s="28" t="s">
        <v>192</v>
      </c>
      <c r="D234" s="28">
        <v>71368.5</v>
      </c>
      <c r="E234" s="28">
        <v>412</v>
      </c>
      <c r="F234" s="28">
        <v>25562.66</v>
      </c>
      <c r="G234" s="28">
        <v>11962.33</v>
      </c>
    </row>
    <row r="235" spans="1:7" x14ac:dyDescent="0.2">
      <c r="A235" s="46">
        <v>42746</v>
      </c>
      <c r="B235" s="28" t="s">
        <v>198</v>
      </c>
      <c r="C235" s="28" t="s">
        <v>193</v>
      </c>
      <c r="D235" s="28">
        <v>75727.34</v>
      </c>
      <c r="E235" s="28">
        <v>550</v>
      </c>
      <c r="F235" s="28">
        <v>26882.82</v>
      </c>
      <c r="G235" s="28">
        <v>18280.41</v>
      </c>
    </row>
    <row r="236" spans="1:7" x14ac:dyDescent="0.2">
      <c r="A236" s="46">
        <v>42746</v>
      </c>
      <c r="B236" s="28" t="s">
        <v>202</v>
      </c>
      <c r="C236" s="28" t="s">
        <v>192</v>
      </c>
      <c r="D236" s="28">
        <v>105316.43</v>
      </c>
      <c r="E236" s="28">
        <v>551</v>
      </c>
      <c r="F236" s="28">
        <v>36446.86</v>
      </c>
      <c r="G236" s="28">
        <v>21067.07</v>
      </c>
    </row>
    <row r="237" spans="1:7" x14ac:dyDescent="0.2">
      <c r="A237" s="46">
        <v>42746</v>
      </c>
      <c r="B237" s="28" t="s">
        <v>200</v>
      </c>
      <c r="C237" s="28" t="s">
        <v>193</v>
      </c>
      <c r="D237" s="28">
        <v>56331.12</v>
      </c>
      <c r="E237" s="28">
        <v>426</v>
      </c>
      <c r="F237" s="28">
        <v>20419.71</v>
      </c>
      <c r="G237" s="28">
        <v>23566.799999999999</v>
      </c>
    </row>
    <row r="238" spans="1:7" x14ac:dyDescent="0.2">
      <c r="A238" s="46">
        <v>42746</v>
      </c>
      <c r="B238" s="28" t="s">
        <v>199</v>
      </c>
      <c r="C238" s="28" t="s">
        <v>193</v>
      </c>
      <c r="D238" s="28">
        <v>154217.37</v>
      </c>
      <c r="E238" s="28">
        <v>1015</v>
      </c>
      <c r="F238" s="28">
        <v>55548.68</v>
      </c>
      <c r="G238" s="28">
        <v>25085.31</v>
      </c>
    </row>
    <row r="239" spans="1:7" x14ac:dyDescent="0.2">
      <c r="A239" s="46">
        <v>42746</v>
      </c>
      <c r="B239" s="28" t="s">
        <v>201</v>
      </c>
      <c r="C239" s="28" t="s">
        <v>193</v>
      </c>
      <c r="D239" s="28">
        <v>134085.15</v>
      </c>
      <c r="E239" s="28">
        <v>766</v>
      </c>
      <c r="F239" s="28">
        <v>45508.800000000003</v>
      </c>
      <c r="G239" s="28">
        <v>29076.04</v>
      </c>
    </row>
    <row r="240" spans="1:7" x14ac:dyDescent="0.2">
      <c r="A240" s="46">
        <v>42746</v>
      </c>
      <c r="B240" s="28" t="s">
        <v>203</v>
      </c>
      <c r="C240" s="28" t="s">
        <v>192</v>
      </c>
      <c r="D240" s="28">
        <v>85047.11</v>
      </c>
      <c r="E240" s="28">
        <v>735</v>
      </c>
      <c r="F240" s="28">
        <v>29156.85</v>
      </c>
      <c r="G240" s="28">
        <v>37256.769999999997</v>
      </c>
    </row>
    <row r="241" spans="1:7" x14ac:dyDescent="0.2">
      <c r="A241" s="46">
        <v>42746</v>
      </c>
      <c r="B241" s="28" t="s">
        <v>203</v>
      </c>
      <c r="C241" s="28" t="s">
        <v>193</v>
      </c>
      <c r="D241" s="28">
        <v>113109.65</v>
      </c>
      <c r="E241" s="28">
        <v>921</v>
      </c>
      <c r="F241" s="28">
        <v>39877.57</v>
      </c>
      <c r="G241" s="28">
        <v>49385.11</v>
      </c>
    </row>
    <row r="242" spans="1:7" x14ac:dyDescent="0.2">
      <c r="A242" s="46">
        <v>42746</v>
      </c>
      <c r="B242" s="28" t="s">
        <v>202</v>
      </c>
      <c r="C242" s="28" t="s">
        <v>193</v>
      </c>
      <c r="D242" s="28">
        <v>353704.97</v>
      </c>
      <c r="E242" s="28">
        <v>2094</v>
      </c>
      <c r="F242" s="28">
        <v>123271.9</v>
      </c>
      <c r="G242" s="28">
        <v>73610.179999999993</v>
      </c>
    </row>
    <row r="243" spans="1:7" x14ac:dyDescent="0.2">
      <c r="A243" s="46">
        <v>42747</v>
      </c>
      <c r="B243" s="28" t="s">
        <v>191</v>
      </c>
      <c r="C243" s="28" t="s">
        <v>192</v>
      </c>
      <c r="D243" s="28"/>
      <c r="E243" s="28"/>
      <c r="F243" s="28"/>
      <c r="G243" s="28"/>
    </row>
    <row r="244" spans="1:7" x14ac:dyDescent="0.2">
      <c r="A244" s="46">
        <v>42747</v>
      </c>
      <c r="B244" s="28" t="s">
        <v>194</v>
      </c>
      <c r="C244" s="28" t="s">
        <v>193</v>
      </c>
      <c r="D244" s="28"/>
      <c r="E244" s="28"/>
      <c r="F244" s="28"/>
      <c r="G244" s="28"/>
    </row>
    <row r="245" spans="1:7" x14ac:dyDescent="0.2">
      <c r="A245" s="46">
        <v>42747</v>
      </c>
      <c r="B245" s="28" t="s">
        <v>191</v>
      </c>
      <c r="C245" s="28" t="s">
        <v>193</v>
      </c>
      <c r="D245" s="28">
        <v>3315.28</v>
      </c>
      <c r="E245" s="28">
        <v>16</v>
      </c>
      <c r="F245" s="28">
        <v>1675.99</v>
      </c>
      <c r="G245" s="28">
        <v>109.56</v>
      </c>
    </row>
    <row r="246" spans="1:7" x14ac:dyDescent="0.2">
      <c r="A246" s="46">
        <v>42747</v>
      </c>
      <c r="B246" s="28" t="s">
        <v>195</v>
      </c>
      <c r="C246" s="28" t="s">
        <v>192</v>
      </c>
      <c r="D246" s="28">
        <v>22289.99</v>
      </c>
      <c r="E246" s="28">
        <v>95</v>
      </c>
      <c r="F246" s="28">
        <v>7280.89</v>
      </c>
      <c r="G246" s="28">
        <v>1990.65</v>
      </c>
    </row>
    <row r="247" spans="1:7" x14ac:dyDescent="0.2">
      <c r="A247" s="46">
        <v>42747</v>
      </c>
      <c r="B247" s="28" t="s">
        <v>194</v>
      </c>
      <c r="C247" s="28" t="s">
        <v>192</v>
      </c>
      <c r="D247" s="28">
        <v>338.22</v>
      </c>
      <c r="E247" s="28">
        <v>2</v>
      </c>
      <c r="F247" s="28">
        <v>96.23</v>
      </c>
      <c r="G247" s="28">
        <v>2190.2199999999998</v>
      </c>
    </row>
    <row r="248" spans="1:7" x14ac:dyDescent="0.2">
      <c r="A248" s="46">
        <v>42747</v>
      </c>
      <c r="B248" s="28" t="s">
        <v>196</v>
      </c>
      <c r="C248" s="28" t="s">
        <v>193</v>
      </c>
      <c r="D248" s="28">
        <v>12900.39</v>
      </c>
      <c r="E248" s="28">
        <v>121</v>
      </c>
      <c r="F248" s="28">
        <v>4431.3900000000003</v>
      </c>
      <c r="G248" s="28">
        <v>2352.02</v>
      </c>
    </row>
    <row r="249" spans="1:7" x14ac:dyDescent="0.2">
      <c r="A249" s="46">
        <v>42747</v>
      </c>
      <c r="B249" s="28" t="s">
        <v>195</v>
      </c>
      <c r="C249" s="28" t="s">
        <v>193</v>
      </c>
      <c r="D249" s="28">
        <v>33365.72</v>
      </c>
      <c r="E249" s="28">
        <v>275</v>
      </c>
      <c r="F249" s="28">
        <v>12885.28</v>
      </c>
      <c r="G249" s="28">
        <v>2595.62</v>
      </c>
    </row>
    <row r="250" spans="1:7" x14ac:dyDescent="0.2">
      <c r="A250" s="46">
        <v>42747</v>
      </c>
      <c r="B250" s="28" t="s">
        <v>197</v>
      </c>
      <c r="C250" s="28" t="s">
        <v>192</v>
      </c>
      <c r="D250" s="28">
        <v>59501.9</v>
      </c>
      <c r="E250" s="28">
        <v>440</v>
      </c>
      <c r="F250" s="28">
        <v>21073.39</v>
      </c>
      <c r="G250" s="28">
        <v>3381.31</v>
      </c>
    </row>
    <row r="251" spans="1:7" x14ac:dyDescent="0.2">
      <c r="A251" s="46">
        <v>42747</v>
      </c>
      <c r="B251" s="28" t="s">
        <v>196</v>
      </c>
      <c r="C251" s="28" t="s">
        <v>192</v>
      </c>
      <c r="D251" s="28">
        <v>16032.85</v>
      </c>
      <c r="E251" s="28">
        <v>217</v>
      </c>
      <c r="F251" s="28">
        <v>4988.49</v>
      </c>
      <c r="G251" s="28">
        <v>3557.5</v>
      </c>
    </row>
    <row r="252" spans="1:7" x14ac:dyDescent="0.2">
      <c r="A252" s="46">
        <v>42747</v>
      </c>
      <c r="B252" s="28" t="s">
        <v>197</v>
      </c>
      <c r="C252" s="28" t="s">
        <v>193</v>
      </c>
      <c r="D252" s="28">
        <v>65505.74</v>
      </c>
      <c r="E252" s="28">
        <v>471</v>
      </c>
      <c r="F252" s="28">
        <v>22412.67</v>
      </c>
      <c r="G252" s="28">
        <v>4839.38</v>
      </c>
    </row>
    <row r="253" spans="1:7" x14ac:dyDescent="0.2">
      <c r="A253" s="46">
        <v>42747</v>
      </c>
      <c r="B253" s="28" t="s">
        <v>198</v>
      </c>
      <c r="C253" s="28" t="s">
        <v>192</v>
      </c>
      <c r="D253" s="28">
        <v>35044.980000000003</v>
      </c>
      <c r="E253" s="28">
        <v>220</v>
      </c>
      <c r="F253" s="28">
        <v>13282.69</v>
      </c>
      <c r="G253" s="28">
        <v>7359.72</v>
      </c>
    </row>
    <row r="254" spans="1:7" x14ac:dyDescent="0.2">
      <c r="A254" s="46">
        <v>42747</v>
      </c>
      <c r="B254" s="28" t="s">
        <v>200</v>
      </c>
      <c r="C254" s="28" t="s">
        <v>192</v>
      </c>
      <c r="D254" s="28">
        <v>21781.67</v>
      </c>
      <c r="E254" s="28">
        <v>147</v>
      </c>
      <c r="F254" s="28">
        <v>7725.75</v>
      </c>
      <c r="G254" s="28">
        <v>8119.41</v>
      </c>
    </row>
    <row r="255" spans="1:7" x14ac:dyDescent="0.2">
      <c r="A255" s="46">
        <v>42747</v>
      </c>
      <c r="B255" s="28" t="s">
        <v>199</v>
      </c>
      <c r="C255" s="28" t="s">
        <v>192</v>
      </c>
      <c r="D255" s="28">
        <v>70135.33</v>
      </c>
      <c r="E255" s="28">
        <v>423</v>
      </c>
      <c r="F255" s="28">
        <v>24501.119999999999</v>
      </c>
      <c r="G255" s="28">
        <v>10267.01</v>
      </c>
    </row>
    <row r="256" spans="1:7" x14ac:dyDescent="0.2">
      <c r="A256" s="46">
        <v>42747</v>
      </c>
      <c r="B256" s="28" t="s">
        <v>199</v>
      </c>
      <c r="C256" s="28" t="s">
        <v>192</v>
      </c>
      <c r="D256" s="28">
        <v>70135.33</v>
      </c>
      <c r="E256" s="28">
        <v>423</v>
      </c>
      <c r="F256" s="28">
        <v>24501.119999999999</v>
      </c>
      <c r="G256" s="28">
        <v>10267.01</v>
      </c>
    </row>
    <row r="257" spans="1:7" x14ac:dyDescent="0.2">
      <c r="A257" s="46">
        <v>42747</v>
      </c>
      <c r="B257" s="28" t="s">
        <v>201</v>
      </c>
      <c r="C257" s="28" t="s">
        <v>192</v>
      </c>
      <c r="D257" s="28">
        <v>56386.82</v>
      </c>
      <c r="E257" s="28">
        <v>297</v>
      </c>
      <c r="F257" s="28">
        <v>19237.34</v>
      </c>
      <c r="G257" s="28">
        <v>12425.32</v>
      </c>
    </row>
    <row r="258" spans="1:7" x14ac:dyDescent="0.2">
      <c r="A258" s="46">
        <v>42747</v>
      </c>
      <c r="B258" s="28" t="s">
        <v>198</v>
      </c>
      <c r="C258" s="28" t="s">
        <v>193</v>
      </c>
      <c r="D258" s="28">
        <v>83985.96</v>
      </c>
      <c r="E258" s="28">
        <v>574</v>
      </c>
      <c r="F258" s="28">
        <v>30835.41</v>
      </c>
      <c r="G258" s="28">
        <v>18274.03</v>
      </c>
    </row>
    <row r="259" spans="1:7" x14ac:dyDescent="0.2">
      <c r="A259" s="46">
        <v>42747</v>
      </c>
      <c r="B259" s="28" t="s">
        <v>202</v>
      </c>
      <c r="C259" s="28" t="s">
        <v>192</v>
      </c>
      <c r="D259" s="28">
        <v>108386.02</v>
      </c>
      <c r="E259" s="28">
        <v>547</v>
      </c>
      <c r="F259" s="28">
        <v>36940.339999999997</v>
      </c>
      <c r="G259" s="28">
        <v>21792.3</v>
      </c>
    </row>
    <row r="260" spans="1:7" x14ac:dyDescent="0.2">
      <c r="A260" s="46">
        <v>42747</v>
      </c>
      <c r="B260" s="28" t="s">
        <v>200</v>
      </c>
      <c r="C260" s="28" t="s">
        <v>193</v>
      </c>
      <c r="D260" s="28">
        <v>65638.17</v>
      </c>
      <c r="E260" s="28">
        <v>459</v>
      </c>
      <c r="F260" s="28">
        <v>24413.25</v>
      </c>
      <c r="G260" s="28">
        <v>25728.26</v>
      </c>
    </row>
    <row r="261" spans="1:7" x14ac:dyDescent="0.2">
      <c r="A261" s="46">
        <v>42747</v>
      </c>
      <c r="B261" s="28" t="s">
        <v>201</v>
      </c>
      <c r="C261" s="28" t="s">
        <v>193</v>
      </c>
      <c r="D261" s="28">
        <v>147561</v>
      </c>
      <c r="E261" s="28">
        <v>792</v>
      </c>
      <c r="F261" s="28">
        <v>49766.43</v>
      </c>
      <c r="G261" s="28">
        <v>29560.49</v>
      </c>
    </row>
    <row r="262" spans="1:7" x14ac:dyDescent="0.2">
      <c r="A262" s="46">
        <v>42747</v>
      </c>
      <c r="B262" s="28" t="s">
        <v>199</v>
      </c>
      <c r="C262" s="28" t="s">
        <v>193</v>
      </c>
      <c r="D262" s="28">
        <v>188768.84</v>
      </c>
      <c r="E262" s="28">
        <v>1089</v>
      </c>
      <c r="F262" s="28">
        <v>69598.789999999994</v>
      </c>
      <c r="G262" s="28">
        <v>29788.560000000001</v>
      </c>
    </row>
    <row r="263" spans="1:7" x14ac:dyDescent="0.2">
      <c r="A263" s="46">
        <v>42747</v>
      </c>
      <c r="B263" s="28" t="s">
        <v>203</v>
      </c>
      <c r="C263" s="28" t="s">
        <v>192</v>
      </c>
      <c r="D263" s="28">
        <v>84466.04</v>
      </c>
      <c r="E263" s="28">
        <v>719</v>
      </c>
      <c r="F263" s="28">
        <v>29241.919999999998</v>
      </c>
      <c r="G263" s="28">
        <v>34553.56</v>
      </c>
    </row>
    <row r="264" spans="1:7" x14ac:dyDescent="0.2">
      <c r="A264" s="46">
        <v>42747</v>
      </c>
      <c r="B264" s="28" t="s">
        <v>203</v>
      </c>
      <c r="C264" s="28" t="s">
        <v>193</v>
      </c>
      <c r="D264" s="28">
        <v>125731.58</v>
      </c>
      <c r="E264" s="28">
        <v>933</v>
      </c>
      <c r="F264" s="28">
        <v>43652.01</v>
      </c>
      <c r="G264" s="28">
        <v>51664.42</v>
      </c>
    </row>
    <row r="265" spans="1:7" x14ac:dyDescent="0.2">
      <c r="A265" s="46">
        <v>42747</v>
      </c>
      <c r="B265" s="28" t="s">
        <v>202</v>
      </c>
      <c r="C265" s="28" t="s">
        <v>193</v>
      </c>
      <c r="D265" s="28">
        <v>378443.22</v>
      </c>
      <c r="E265" s="28">
        <v>2298</v>
      </c>
      <c r="F265" s="28">
        <v>129386.72</v>
      </c>
      <c r="G265" s="28">
        <v>71990.539999999994</v>
      </c>
    </row>
    <row r="266" spans="1:7" x14ac:dyDescent="0.2">
      <c r="A266" s="46">
        <v>42748</v>
      </c>
      <c r="B266" s="28" t="s">
        <v>191</v>
      </c>
      <c r="C266" s="28" t="s">
        <v>193</v>
      </c>
      <c r="D266" s="28"/>
      <c r="E266" s="28"/>
      <c r="F266" s="28"/>
      <c r="G266" s="28"/>
    </row>
    <row r="267" spans="1:7" x14ac:dyDescent="0.2">
      <c r="A267" s="46">
        <v>42748</v>
      </c>
      <c r="B267" s="28" t="s">
        <v>191</v>
      </c>
      <c r="C267" s="28" t="s">
        <v>192</v>
      </c>
      <c r="D267" s="28">
        <v>1729.7</v>
      </c>
      <c r="E267" s="28">
        <v>17</v>
      </c>
      <c r="F267" s="28">
        <v>627.5</v>
      </c>
      <c r="G267" s="28">
        <v>117.35</v>
      </c>
    </row>
    <row r="268" spans="1:7" x14ac:dyDescent="0.2">
      <c r="A268" s="46">
        <v>42748</v>
      </c>
      <c r="B268" s="28" t="s">
        <v>195</v>
      </c>
      <c r="C268" s="28" t="s">
        <v>192</v>
      </c>
      <c r="D268" s="28">
        <v>15510.34</v>
      </c>
      <c r="E268" s="28">
        <v>99</v>
      </c>
      <c r="F268" s="28">
        <v>4907.55</v>
      </c>
      <c r="G268" s="28">
        <v>897.13</v>
      </c>
    </row>
    <row r="269" spans="1:7" x14ac:dyDescent="0.2">
      <c r="A269" s="46">
        <v>42748</v>
      </c>
      <c r="B269" s="28" t="s">
        <v>195</v>
      </c>
      <c r="C269" s="28" t="s">
        <v>193</v>
      </c>
      <c r="D269" s="28">
        <v>23981.67</v>
      </c>
      <c r="E269" s="28">
        <v>228</v>
      </c>
      <c r="F269" s="28">
        <v>9273.83</v>
      </c>
      <c r="G269" s="28">
        <v>1918.41</v>
      </c>
    </row>
    <row r="270" spans="1:7" x14ac:dyDescent="0.2">
      <c r="A270" s="46">
        <v>42748</v>
      </c>
      <c r="B270" s="28" t="s">
        <v>194</v>
      </c>
      <c r="C270" s="28" t="s">
        <v>193</v>
      </c>
      <c r="D270" s="28">
        <v>24.09</v>
      </c>
      <c r="E270" s="28">
        <v>1</v>
      </c>
      <c r="F270" s="28">
        <v>2.59</v>
      </c>
      <c r="G270" s="28">
        <v>2286.35</v>
      </c>
    </row>
    <row r="271" spans="1:7" x14ac:dyDescent="0.2">
      <c r="A271" s="46">
        <v>42748</v>
      </c>
      <c r="B271" s="28" t="s">
        <v>196</v>
      </c>
      <c r="C271" s="28" t="s">
        <v>192</v>
      </c>
      <c r="D271" s="28">
        <v>13570.05</v>
      </c>
      <c r="E271" s="28">
        <v>224</v>
      </c>
      <c r="F271" s="28">
        <v>4323.16</v>
      </c>
      <c r="G271" s="28">
        <v>3074.04</v>
      </c>
    </row>
    <row r="272" spans="1:7" x14ac:dyDescent="0.2">
      <c r="A272" s="46">
        <v>42748</v>
      </c>
      <c r="B272" s="28" t="s">
        <v>197</v>
      </c>
      <c r="C272" s="28" t="s">
        <v>193</v>
      </c>
      <c r="D272" s="28">
        <v>51924.63</v>
      </c>
      <c r="E272" s="28">
        <v>423</v>
      </c>
      <c r="F272" s="28">
        <v>17871.080000000002</v>
      </c>
      <c r="G272" s="28">
        <v>3335.26</v>
      </c>
    </row>
    <row r="273" spans="1:7" x14ac:dyDescent="0.2">
      <c r="A273" s="46">
        <v>42748</v>
      </c>
      <c r="B273" s="28" t="s">
        <v>196</v>
      </c>
      <c r="C273" s="28" t="s">
        <v>193</v>
      </c>
      <c r="D273" s="28">
        <v>17358.919999999998</v>
      </c>
      <c r="E273" s="28">
        <v>148</v>
      </c>
      <c r="F273" s="28">
        <v>5767.71</v>
      </c>
      <c r="G273" s="28">
        <v>3365.45</v>
      </c>
    </row>
    <row r="274" spans="1:7" x14ac:dyDescent="0.2">
      <c r="A274" s="46">
        <v>42748</v>
      </c>
      <c r="B274" s="28" t="s">
        <v>197</v>
      </c>
      <c r="C274" s="28" t="s">
        <v>192</v>
      </c>
      <c r="D274" s="28">
        <v>51250.86</v>
      </c>
      <c r="E274" s="28">
        <v>392</v>
      </c>
      <c r="F274" s="28">
        <v>16905.330000000002</v>
      </c>
      <c r="G274" s="28">
        <v>3597.46</v>
      </c>
    </row>
    <row r="275" spans="1:7" x14ac:dyDescent="0.2">
      <c r="A275" s="46">
        <v>42748</v>
      </c>
      <c r="B275" s="28" t="s">
        <v>198</v>
      </c>
      <c r="C275" s="28" t="s">
        <v>192</v>
      </c>
      <c r="D275" s="28">
        <v>34497.800000000003</v>
      </c>
      <c r="E275" s="28">
        <v>208</v>
      </c>
      <c r="F275" s="28">
        <v>12911.85</v>
      </c>
      <c r="G275" s="28">
        <v>7953.73</v>
      </c>
    </row>
    <row r="276" spans="1:7" x14ac:dyDescent="0.2">
      <c r="A276" s="46">
        <v>42748</v>
      </c>
      <c r="B276" s="28" t="s">
        <v>199</v>
      </c>
      <c r="C276" s="28" t="s">
        <v>192</v>
      </c>
      <c r="D276" s="28">
        <v>53659.6</v>
      </c>
      <c r="E276" s="28">
        <v>359</v>
      </c>
      <c r="F276" s="28">
        <v>19350.52</v>
      </c>
      <c r="G276" s="28">
        <v>9541.02</v>
      </c>
    </row>
    <row r="277" spans="1:7" x14ac:dyDescent="0.2">
      <c r="A277" s="46">
        <v>42748</v>
      </c>
      <c r="B277" s="28" t="s">
        <v>200</v>
      </c>
      <c r="C277" s="28" t="s">
        <v>192</v>
      </c>
      <c r="D277" s="28">
        <v>18204.900000000001</v>
      </c>
      <c r="E277" s="28">
        <v>129</v>
      </c>
      <c r="F277" s="28">
        <v>6488.05</v>
      </c>
      <c r="G277" s="28">
        <v>9827.74</v>
      </c>
    </row>
    <row r="278" spans="1:7" x14ac:dyDescent="0.2">
      <c r="A278" s="46">
        <v>42748</v>
      </c>
      <c r="B278" s="28" t="s">
        <v>201</v>
      </c>
      <c r="C278" s="28" t="s">
        <v>192</v>
      </c>
      <c r="D278" s="28">
        <v>43573.22</v>
      </c>
      <c r="E278" s="28">
        <v>248</v>
      </c>
      <c r="F278" s="28">
        <v>13777.05</v>
      </c>
      <c r="G278" s="28">
        <v>10190.94</v>
      </c>
    </row>
    <row r="279" spans="1:7" x14ac:dyDescent="0.2">
      <c r="A279" s="46">
        <v>42748</v>
      </c>
      <c r="B279" s="28" t="s">
        <v>198</v>
      </c>
      <c r="C279" s="28" t="s">
        <v>193</v>
      </c>
      <c r="D279" s="28">
        <v>78056.350000000006</v>
      </c>
      <c r="E279" s="28">
        <v>547</v>
      </c>
      <c r="F279" s="28">
        <v>29620.68</v>
      </c>
      <c r="G279" s="28">
        <v>18475.05</v>
      </c>
    </row>
    <row r="280" spans="1:7" x14ac:dyDescent="0.2">
      <c r="A280" s="46">
        <v>42748</v>
      </c>
      <c r="B280" s="28" t="s">
        <v>202</v>
      </c>
      <c r="C280" s="28" t="s">
        <v>192</v>
      </c>
      <c r="D280" s="28">
        <v>95339.82</v>
      </c>
      <c r="E280" s="28">
        <v>514</v>
      </c>
      <c r="F280" s="28">
        <v>32989.26</v>
      </c>
      <c r="G280" s="28">
        <v>18648.439999999999</v>
      </c>
    </row>
    <row r="281" spans="1:7" x14ac:dyDescent="0.2">
      <c r="A281" s="46">
        <v>42748</v>
      </c>
      <c r="B281" s="28" t="s">
        <v>199</v>
      </c>
      <c r="C281" s="28" t="s">
        <v>193</v>
      </c>
      <c r="D281" s="28">
        <v>123748.93</v>
      </c>
      <c r="E281" s="28">
        <v>880</v>
      </c>
      <c r="F281" s="28">
        <v>44650.06</v>
      </c>
      <c r="G281" s="28">
        <v>21437.040000000001</v>
      </c>
    </row>
    <row r="282" spans="1:7" x14ac:dyDescent="0.2">
      <c r="A282" s="46">
        <v>42748</v>
      </c>
      <c r="B282" s="28" t="s">
        <v>200</v>
      </c>
      <c r="C282" s="28" t="s">
        <v>193</v>
      </c>
      <c r="D282" s="28">
        <v>45557.120000000003</v>
      </c>
      <c r="E282" s="28">
        <v>387</v>
      </c>
      <c r="F282" s="28">
        <v>15288.67</v>
      </c>
      <c r="G282" s="28">
        <v>24559.02</v>
      </c>
    </row>
    <row r="283" spans="1:7" x14ac:dyDescent="0.2">
      <c r="A283" s="46">
        <v>42748</v>
      </c>
      <c r="B283" s="28" t="s">
        <v>201</v>
      </c>
      <c r="C283" s="28" t="s">
        <v>193</v>
      </c>
      <c r="D283" s="28">
        <v>123005</v>
      </c>
      <c r="E283" s="28">
        <v>719</v>
      </c>
      <c r="F283" s="28">
        <v>40341.800000000003</v>
      </c>
      <c r="G283" s="28">
        <v>28163.94</v>
      </c>
    </row>
    <row r="284" spans="1:7" x14ac:dyDescent="0.2">
      <c r="A284" s="46">
        <v>42748</v>
      </c>
      <c r="B284" s="28" t="s">
        <v>203</v>
      </c>
      <c r="C284" s="28" t="s">
        <v>192</v>
      </c>
      <c r="D284" s="28">
        <v>74344.41</v>
      </c>
      <c r="E284" s="28">
        <v>640</v>
      </c>
      <c r="F284" s="28">
        <v>24442.68</v>
      </c>
      <c r="G284" s="28">
        <v>34041.33</v>
      </c>
    </row>
    <row r="285" spans="1:7" x14ac:dyDescent="0.2">
      <c r="A285" s="46">
        <v>42748</v>
      </c>
      <c r="B285" s="28" t="s">
        <v>203</v>
      </c>
      <c r="C285" s="28" t="s">
        <v>193</v>
      </c>
      <c r="D285" s="28">
        <v>101560.78</v>
      </c>
      <c r="E285" s="28">
        <v>784</v>
      </c>
      <c r="F285" s="28">
        <v>35979.279999999999</v>
      </c>
      <c r="G285" s="28">
        <v>46226.31</v>
      </c>
    </row>
    <row r="286" spans="1:7" x14ac:dyDescent="0.2">
      <c r="A286" s="46">
        <v>42748</v>
      </c>
      <c r="B286" s="28" t="s">
        <v>202</v>
      </c>
      <c r="C286" s="28" t="s">
        <v>193</v>
      </c>
      <c r="D286" s="28">
        <v>367984.44</v>
      </c>
      <c r="E286" s="28">
        <v>2341</v>
      </c>
      <c r="F286" s="28">
        <v>126697.73</v>
      </c>
      <c r="G286" s="28">
        <v>67881.39</v>
      </c>
    </row>
    <row r="287" spans="1:7" x14ac:dyDescent="0.2">
      <c r="A287" s="46">
        <v>42749</v>
      </c>
      <c r="B287" s="28" t="s">
        <v>191</v>
      </c>
      <c r="C287" s="28" t="s">
        <v>192</v>
      </c>
      <c r="D287" s="28"/>
      <c r="E287" s="28"/>
      <c r="F287" s="28"/>
      <c r="G287" s="28"/>
    </row>
    <row r="288" spans="1:7" x14ac:dyDescent="0.2">
      <c r="A288" s="46">
        <v>42749</v>
      </c>
      <c r="B288" s="28" t="s">
        <v>191</v>
      </c>
      <c r="C288" s="28" t="s">
        <v>193</v>
      </c>
      <c r="D288" s="28">
        <v>2914.72</v>
      </c>
      <c r="E288" s="28">
        <v>17</v>
      </c>
      <c r="F288" s="28">
        <v>1107.1400000000001</v>
      </c>
      <c r="G288" s="28">
        <v>440.78</v>
      </c>
    </row>
    <row r="289" spans="1:7" x14ac:dyDescent="0.2">
      <c r="A289" s="46">
        <v>42749</v>
      </c>
      <c r="B289" s="28" t="s">
        <v>195</v>
      </c>
      <c r="C289" s="28" t="s">
        <v>192</v>
      </c>
      <c r="D289" s="28">
        <v>13370.15</v>
      </c>
      <c r="E289" s="28">
        <v>81</v>
      </c>
      <c r="F289" s="28">
        <v>4684.8999999999996</v>
      </c>
      <c r="G289" s="28">
        <v>858.78</v>
      </c>
    </row>
    <row r="290" spans="1:7" x14ac:dyDescent="0.2">
      <c r="A290" s="46">
        <v>42749</v>
      </c>
      <c r="B290" s="28" t="s">
        <v>194</v>
      </c>
      <c r="C290" s="28" t="s">
        <v>192</v>
      </c>
      <c r="D290" s="28">
        <v>9.2200000000000006</v>
      </c>
      <c r="E290" s="28">
        <v>1</v>
      </c>
      <c r="F290" s="28">
        <v>4.33</v>
      </c>
      <c r="G290" s="28">
        <v>901.25</v>
      </c>
    </row>
    <row r="291" spans="1:7" x14ac:dyDescent="0.2">
      <c r="A291" s="46">
        <v>42749</v>
      </c>
      <c r="B291" s="28" t="s">
        <v>194</v>
      </c>
      <c r="C291" s="28" t="s">
        <v>193</v>
      </c>
      <c r="D291" s="28">
        <v>14.17</v>
      </c>
      <c r="E291" s="28">
        <v>1</v>
      </c>
      <c r="F291" s="28">
        <v>7.63</v>
      </c>
      <c r="G291" s="28">
        <v>1387.12</v>
      </c>
    </row>
    <row r="292" spans="1:7" x14ac:dyDescent="0.2">
      <c r="A292" s="46">
        <v>42749</v>
      </c>
      <c r="B292" s="28" t="s">
        <v>195</v>
      </c>
      <c r="C292" s="28" t="s">
        <v>193</v>
      </c>
      <c r="D292" s="28">
        <v>25006.7</v>
      </c>
      <c r="E292" s="28">
        <v>256</v>
      </c>
      <c r="F292" s="28">
        <v>10512.54</v>
      </c>
      <c r="G292" s="28">
        <v>1502.92</v>
      </c>
    </row>
    <row r="293" spans="1:7" x14ac:dyDescent="0.2">
      <c r="A293" s="46">
        <v>42749</v>
      </c>
      <c r="B293" s="28" t="s">
        <v>195</v>
      </c>
      <c r="C293" s="28" t="s">
        <v>193</v>
      </c>
      <c r="D293" s="28">
        <v>25006.7</v>
      </c>
      <c r="E293" s="28">
        <v>256</v>
      </c>
      <c r="F293" s="28">
        <v>10512.54</v>
      </c>
      <c r="G293" s="28">
        <v>1502.92</v>
      </c>
    </row>
    <row r="294" spans="1:7" x14ac:dyDescent="0.2">
      <c r="A294" s="46">
        <v>42749</v>
      </c>
      <c r="B294" s="28" t="s">
        <v>196</v>
      </c>
      <c r="C294" s="28" t="s">
        <v>193</v>
      </c>
      <c r="D294" s="28">
        <v>14806.48</v>
      </c>
      <c r="E294" s="28">
        <v>150</v>
      </c>
      <c r="F294" s="28">
        <v>4834.46</v>
      </c>
      <c r="G294" s="28">
        <v>3003.79</v>
      </c>
    </row>
    <row r="295" spans="1:7" x14ac:dyDescent="0.2">
      <c r="A295" s="46">
        <v>42749</v>
      </c>
      <c r="B295" s="28" t="s">
        <v>196</v>
      </c>
      <c r="C295" s="28" t="s">
        <v>192</v>
      </c>
      <c r="D295" s="28">
        <v>17118.32</v>
      </c>
      <c r="E295" s="28">
        <v>262</v>
      </c>
      <c r="F295" s="28">
        <v>5476.6</v>
      </c>
      <c r="G295" s="28">
        <v>4016.69</v>
      </c>
    </row>
    <row r="296" spans="1:7" x14ac:dyDescent="0.2">
      <c r="A296" s="46">
        <v>42749</v>
      </c>
      <c r="B296" s="28" t="s">
        <v>197</v>
      </c>
      <c r="C296" s="28" t="s">
        <v>192</v>
      </c>
      <c r="D296" s="28">
        <v>63888.07</v>
      </c>
      <c r="E296" s="28">
        <v>483</v>
      </c>
      <c r="F296" s="28">
        <v>22432.76</v>
      </c>
      <c r="G296" s="28">
        <v>5189.6499999999996</v>
      </c>
    </row>
    <row r="297" spans="1:7" x14ac:dyDescent="0.2">
      <c r="A297" s="46">
        <v>42749</v>
      </c>
      <c r="B297" s="28" t="s">
        <v>197</v>
      </c>
      <c r="C297" s="28" t="s">
        <v>193</v>
      </c>
      <c r="D297" s="28">
        <v>86247.33</v>
      </c>
      <c r="E297" s="28">
        <v>619</v>
      </c>
      <c r="F297" s="28">
        <v>30198.13</v>
      </c>
      <c r="G297" s="28">
        <v>8201.52</v>
      </c>
    </row>
    <row r="298" spans="1:7" x14ac:dyDescent="0.2">
      <c r="A298" s="46">
        <v>42749</v>
      </c>
      <c r="B298" s="28" t="s">
        <v>198</v>
      </c>
      <c r="C298" s="28" t="s">
        <v>192</v>
      </c>
      <c r="D298" s="28">
        <v>39149.64</v>
      </c>
      <c r="E298" s="28">
        <v>228</v>
      </c>
      <c r="F298" s="28">
        <v>14295.68</v>
      </c>
      <c r="G298" s="28">
        <v>8756.69</v>
      </c>
    </row>
    <row r="299" spans="1:7" x14ac:dyDescent="0.2">
      <c r="A299" s="46">
        <v>42749</v>
      </c>
      <c r="B299" s="28" t="s">
        <v>200</v>
      </c>
      <c r="C299" s="28" t="s">
        <v>192</v>
      </c>
      <c r="D299" s="28">
        <v>17361.400000000001</v>
      </c>
      <c r="E299" s="28">
        <v>139</v>
      </c>
      <c r="F299" s="28">
        <v>6104.85</v>
      </c>
      <c r="G299" s="28">
        <v>8968.0400000000009</v>
      </c>
    </row>
    <row r="300" spans="1:7" x14ac:dyDescent="0.2">
      <c r="A300" s="46">
        <v>42749</v>
      </c>
      <c r="B300" s="28" t="s">
        <v>199</v>
      </c>
      <c r="C300" s="28" t="s">
        <v>192</v>
      </c>
      <c r="D300" s="28">
        <v>67239.38</v>
      </c>
      <c r="E300" s="28">
        <v>421</v>
      </c>
      <c r="F300" s="28">
        <v>23606.59</v>
      </c>
      <c r="G300" s="28">
        <v>10456.040000000001</v>
      </c>
    </row>
    <row r="301" spans="1:7" x14ac:dyDescent="0.2">
      <c r="A301" s="46">
        <v>42749</v>
      </c>
      <c r="B301" s="28" t="s">
        <v>201</v>
      </c>
      <c r="C301" s="28" t="s">
        <v>192</v>
      </c>
      <c r="D301" s="28">
        <v>53570.81</v>
      </c>
      <c r="E301" s="28">
        <v>291</v>
      </c>
      <c r="F301" s="28">
        <v>16708.86</v>
      </c>
      <c r="G301" s="28">
        <v>13882.1</v>
      </c>
    </row>
    <row r="302" spans="1:7" x14ac:dyDescent="0.2">
      <c r="A302" s="46">
        <v>42749</v>
      </c>
      <c r="B302" s="28" t="s">
        <v>198</v>
      </c>
      <c r="C302" s="28" t="s">
        <v>193</v>
      </c>
      <c r="D302" s="28">
        <v>79152.740000000005</v>
      </c>
      <c r="E302" s="28">
        <v>606</v>
      </c>
      <c r="F302" s="28">
        <v>28701.360000000001</v>
      </c>
      <c r="G302" s="28">
        <v>18639.45</v>
      </c>
    </row>
    <row r="303" spans="1:7" x14ac:dyDescent="0.2">
      <c r="A303" s="46">
        <v>42749</v>
      </c>
      <c r="B303" s="28" t="s">
        <v>202</v>
      </c>
      <c r="C303" s="28" t="s">
        <v>192</v>
      </c>
      <c r="D303" s="28">
        <v>107080.28</v>
      </c>
      <c r="E303" s="28">
        <v>573</v>
      </c>
      <c r="F303" s="28">
        <v>36884.83</v>
      </c>
      <c r="G303" s="28">
        <v>21778.26</v>
      </c>
    </row>
    <row r="304" spans="1:7" x14ac:dyDescent="0.2">
      <c r="A304" s="46">
        <v>42749</v>
      </c>
      <c r="B304" s="28" t="s">
        <v>199</v>
      </c>
      <c r="C304" s="28" t="s">
        <v>193</v>
      </c>
      <c r="D304" s="28">
        <v>152390.01999999999</v>
      </c>
      <c r="E304" s="28">
        <v>979</v>
      </c>
      <c r="F304" s="28">
        <v>55905.84</v>
      </c>
      <c r="G304" s="28">
        <v>24750.93</v>
      </c>
    </row>
    <row r="305" spans="1:7" x14ac:dyDescent="0.2">
      <c r="A305" s="46">
        <v>42749</v>
      </c>
      <c r="B305" s="28" t="s">
        <v>200</v>
      </c>
      <c r="C305" s="28" t="s">
        <v>193</v>
      </c>
      <c r="D305" s="28">
        <v>47526.66</v>
      </c>
      <c r="E305" s="28">
        <v>357</v>
      </c>
      <c r="F305" s="28">
        <v>16701.07</v>
      </c>
      <c r="G305" s="28">
        <v>25957.52</v>
      </c>
    </row>
    <row r="306" spans="1:7" x14ac:dyDescent="0.2">
      <c r="A306" s="46">
        <v>42749</v>
      </c>
      <c r="B306" s="28" t="s">
        <v>201</v>
      </c>
      <c r="C306" s="28" t="s">
        <v>193</v>
      </c>
      <c r="D306" s="28">
        <v>153187.64000000001</v>
      </c>
      <c r="E306" s="28">
        <v>841</v>
      </c>
      <c r="F306" s="28">
        <v>51258.04</v>
      </c>
      <c r="G306" s="28">
        <v>33333.25</v>
      </c>
    </row>
    <row r="307" spans="1:7" x14ac:dyDescent="0.2">
      <c r="A307" s="46">
        <v>42749</v>
      </c>
      <c r="B307" s="28" t="s">
        <v>203</v>
      </c>
      <c r="C307" s="28" t="s">
        <v>192</v>
      </c>
      <c r="D307" s="28">
        <v>85633.74</v>
      </c>
      <c r="E307" s="28">
        <v>737</v>
      </c>
      <c r="F307" s="28">
        <v>29434.35</v>
      </c>
      <c r="G307" s="28">
        <v>34134.14</v>
      </c>
    </row>
    <row r="308" spans="1:7" x14ac:dyDescent="0.2">
      <c r="A308" s="46">
        <v>42749</v>
      </c>
      <c r="B308" s="28" t="s">
        <v>203</v>
      </c>
      <c r="C308" s="28" t="s">
        <v>193</v>
      </c>
      <c r="D308" s="28">
        <v>122612.16</v>
      </c>
      <c r="E308" s="28">
        <v>925</v>
      </c>
      <c r="F308" s="28">
        <v>43740.36</v>
      </c>
      <c r="G308" s="28">
        <v>51072.51</v>
      </c>
    </row>
    <row r="309" spans="1:7" x14ac:dyDescent="0.2">
      <c r="A309" s="46">
        <v>42749</v>
      </c>
      <c r="B309" s="28" t="s">
        <v>202</v>
      </c>
      <c r="C309" s="28" t="s">
        <v>193</v>
      </c>
      <c r="D309" s="28">
        <v>371753.48</v>
      </c>
      <c r="E309" s="28">
        <v>2257</v>
      </c>
      <c r="F309" s="28">
        <v>129329.60000000001</v>
      </c>
      <c r="G309" s="28">
        <v>75753.63</v>
      </c>
    </row>
    <row r="310" spans="1:7" x14ac:dyDescent="0.2">
      <c r="A310" s="46">
        <v>42750</v>
      </c>
      <c r="B310" s="28" t="s">
        <v>191</v>
      </c>
      <c r="C310" s="28" t="s">
        <v>193</v>
      </c>
      <c r="D310" s="28">
        <v>3502.27</v>
      </c>
      <c r="E310" s="28">
        <v>23</v>
      </c>
      <c r="F310" s="28">
        <v>1226.28</v>
      </c>
      <c r="G310" s="28">
        <v>180.56</v>
      </c>
    </row>
    <row r="311" spans="1:7" x14ac:dyDescent="0.2">
      <c r="A311" s="46">
        <v>42750</v>
      </c>
      <c r="B311" s="28" t="s">
        <v>191</v>
      </c>
      <c r="C311" s="28" t="s">
        <v>192</v>
      </c>
      <c r="D311" s="28">
        <v>3068.32</v>
      </c>
      <c r="E311" s="28">
        <v>17</v>
      </c>
      <c r="F311" s="28">
        <v>1142.5</v>
      </c>
      <c r="G311" s="28">
        <v>335.71</v>
      </c>
    </row>
    <row r="312" spans="1:7" x14ac:dyDescent="0.2">
      <c r="A312" s="46">
        <v>42750</v>
      </c>
      <c r="B312" s="28" t="s">
        <v>195</v>
      </c>
      <c r="C312" s="28" t="s">
        <v>192</v>
      </c>
      <c r="D312" s="28">
        <v>15563.16</v>
      </c>
      <c r="E312" s="28">
        <v>100</v>
      </c>
      <c r="F312" s="28">
        <v>5158.2700000000004</v>
      </c>
      <c r="G312" s="28">
        <v>1302.33</v>
      </c>
    </row>
    <row r="313" spans="1:7" x14ac:dyDescent="0.2">
      <c r="A313" s="46">
        <v>42750</v>
      </c>
      <c r="B313" s="28" t="s">
        <v>194</v>
      </c>
      <c r="C313" s="28" t="s">
        <v>192</v>
      </c>
      <c r="D313" s="28">
        <v>85.13</v>
      </c>
      <c r="E313" s="28">
        <v>1</v>
      </c>
      <c r="F313" s="28">
        <v>16.559999999999999</v>
      </c>
      <c r="G313" s="28">
        <v>2288.7399999999998</v>
      </c>
    </row>
    <row r="314" spans="1:7" x14ac:dyDescent="0.2">
      <c r="A314" s="46">
        <v>42750</v>
      </c>
      <c r="B314" s="28" t="s">
        <v>195</v>
      </c>
      <c r="C314" s="28" t="s">
        <v>193</v>
      </c>
      <c r="D314" s="28">
        <v>34227.949999999997</v>
      </c>
      <c r="E314" s="28">
        <v>277</v>
      </c>
      <c r="F314" s="28">
        <v>13125.4</v>
      </c>
      <c r="G314" s="28">
        <v>2458.58</v>
      </c>
    </row>
    <row r="315" spans="1:7" x14ac:dyDescent="0.2">
      <c r="A315" s="46">
        <v>42750</v>
      </c>
      <c r="B315" s="28" t="s">
        <v>196</v>
      </c>
      <c r="C315" s="28" t="s">
        <v>193</v>
      </c>
      <c r="D315" s="28">
        <v>15292.52</v>
      </c>
      <c r="E315" s="28">
        <v>159</v>
      </c>
      <c r="F315" s="28">
        <v>5015.5200000000004</v>
      </c>
      <c r="G315" s="28">
        <v>3026.27</v>
      </c>
    </row>
    <row r="316" spans="1:7" x14ac:dyDescent="0.2">
      <c r="A316" s="46">
        <v>42750</v>
      </c>
      <c r="B316" s="28" t="s">
        <v>196</v>
      </c>
      <c r="C316" s="28" t="s">
        <v>192</v>
      </c>
      <c r="D316" s="28">
        <v>19574.54</v>
      </c>
      <c r="E316" s="28">
        <v>295</v>
      </c>
      <c r="F316" s="28">
        <v>6293.85</v>
      </c>
      <c r="G316" s="28">
        <v>4375.99</v>
      </c>
    </row>
    <row r="317" spans="1:7" x14ac:dyDescent="0.2">
      <c r="A317" s="46">
        <v>42750</v>
      </c>
      <c r="B317" s="28" t="s">
        <v>198</v>
      </c>
      <c r="C317" s="28" t="s">
        <v>192</v>
      </c>
      <c r="D317" s="28">
        <v>34431.31</v>
      </c>
      <c r="E317" s="28">
        <v>234</v>
      </c>
      <c r="F317" s="28">
        <v>13311.51</v>
      </c>
      <c r="G317" s="28">
        <v>6792.7</v>
      </c>
    </row>
    <row r="318" spans="1:7" x14ac:dyDescent="0.2">
      <c r="A318" s="46">
        <v>42750</v>
      </c>
      <c r="B318" s="28" t="s">
        <v>197</v>
      </c>
      <c r="C318" s="28" t="s">
        <v>192</v>
      </c>
      <c r="D318" s="28">
        <v>78398.75</v>
      </c>
      <c r="E318" s="28">
        <v>541</v>
      </c>
      <c r="F318" s="28">
        <v>26471.279999999999</v>
      </c>
      <c r="G318" s="28">
        <v>6962.83</v>
      </c>
    </row>
    <row r="319" spans="1:7" x14ac:dyDescent="0.2">
      <c r="A319" s="46">
        <v>42750</v>
      </c>
      <c r="B319" s="28" t="s">
        <v>199</v>
      </c>
      <c r="C319" s="28" t="s">
        <v>192</v>
      </c>
      <c r="D319" s="28">
        <v>72485.399999999994</v>
      </c>
      <c r="E319" s="28">
        <v>449</v>
      </c>
      <c r="F319" s="28">
        <v>26206.2</v>
      </c>
      <c r="G319" s="28">
        <v>9967.2000000000007</v>
      </c>
    </row>
    <row r="320" spans="1:7" x14ac:dyDescent="0.2">
      <c r="A320" s="46">
        <v>42750</v>
      </c>
      <c r="B320" s="28" t="s">
        <v>200</v>
      </c>
      <c r="C320" s="28" t="s">
        <v>192</v>
      </c>
      <c r="D320" s="28">
        <v>21871.74</v>
      </c>
      <c r="E320" s="28">
        <v>135</v>
      </c>
      <c r="F320" s="28">
        <v>7307.23</v>
      </c>
      <c r="G320" s="28">
        <v>9982.42</v>
      </c>
    </row>
    <row r="321" spans="1:7" x14ac:dyDescent="0.2">
      <c r="A321" s="46">
        <v>42750</v>
      </c>
      <c r="B321" s="28" t="s">
        <v>197</v>
      </c>
      <c r="C321" s="28" t="s">
        <v>193</v>
      </c>
      <c r="D321" s="28">
        <v>102139.37</v>
      </c>
      <c r="E321" s="28">
        <v>693</v>
      </c>
      <c r="F321" s="28">
        <v>35715.129999999997</v>
      </c>
      <c r="G321" s="28">
        <v>10815.23</v>
      </c>
    </row>
    <row r="322" spans="1:7" x14ac:dyDescent="0.2">
      <c r="A322" s="46">
        <v>42750</v>
      </c>
      <c r="B322" s="28" t="s">
        <v>201</v>
      </c>
      <c r="C322" s="28" t="s">
        <v>192</v>
      </c>
      <c r="D322" s="28">
        <v>66819.89</v>
      </c>
      <c r="E322" s="28">
        <v>341</v>
      </c>
      <c r="F322" s="28">
        <v>22975.23</v>
      </c>
      <c r="G322" s="28">
        <v>14304.58</v>
      </c>
    </row>
    <row r="323" spans="1:7" x14ac:dyDescent="0.2">
      <c r="A323" s="46">
        <v>42750</v>
      </c>
      <c r="B323" s="28" t="s">
        <v>198</v>
      </c>
      <c r="C323" s="28" t="s">
        <v>193</v>
      </c>
      <c r="D323" s="28">
        <v>102598.48</v>
      </c>
      <c r="E323" s="28">
        <v>679</v>
      </c>
      <c r="F323" s="28">
        <v>38521.199999999997</v>
      </c>
      <c r="G323" s="28">
        <v>23187.58</v>
      </c>
    </row>
    <row r="324" spans="1:7" x14ac:dyDescent="0.2">
      <c r="A324" s="46">
        <v>42750</v>
      </c>
      <c r="B324" s="28" t="s">
        <v>199</v>
      </c>
      <c r="C324" s="28" t="s">
        <v>193</v>
      </c>
      <c r="D324" s="28">
        <v>167492.35</v>
      </c>
      <c r="E324" s="28">
        <v>1094</v>
      </c>
      <c r="F324" s="28">
        <v>60201.32</v>
      </c>
      <c r="G324" s="28">
        <v>24007.84</v>
      </c>
    </row>
    <row r="325" spans="1:7" x14ac:dyDescent="0.2">
      <c r="A325" s="46">
        <v>42750</v>
      </c>
      <c r="B325" s="28" t="s">
        <v>202</v>
      </c>
      <c r="C325" s="28" t="s">
        <v>192</v>
      </c>
      <c r="D325" s="28">
        <v>136432.76999999999</v>
      </c>
      <c r="E325" s="28">
        <v>704</v>
      </c>
      <c r="F325" s="28">
        <v>47371.49</v>
      </c>
      <c r="G325" s="28">
        <v>27145.23</v>
      </c>
    </row>
    <row r="326" spans="1:7" x14ac:dyDescent="0.2">
      <c r="A326" s="46">
        <v>42750</v>
      </c>
      <c r="B326" s="28" t="s">
        <v>200</v>
      </c>
      <c r="C326" s="28" t="s">
        <v>193</v>
      </c>
      <c r="D326" s="28">
        <v>54934.21</v>
      </c>
      <c r="E326" s="28">
        <v>400</v>
      </c>
      <c r="F326" s="28">
        <v>19430.27</v>
      </c>
      <c r="G326" s="28">
        <v>27807.439999999999</v>
      </c>
    </row>
    <row r="327" spans="1:7" x14ac:dyDescent="0.2">
      <c r="A327" s="46">
        <v>42750</v>
      </c>
      <c r="B327" s="28" t="s">
        <v>201</v>
      </c>
      <c r="C327" s="28" t="s">
        <v>193</v>
      </c>
      <c r="D327" s="28">
        <v>180761.11</v>
      </c>
      <c r="E327" s="28">
        <v>963</v>
      </c>
      <c r="F327" s="28">
        <v>62264.76</v>
      </c>
      <c r="G327" s="28">
        <v>39691.64</v>
      </c>
    </row>
    <row r="328" spans="1:7" x14ac:dyDescent="0.2">
      <c r="A328" s="46">
        <v>42750</v>
      </c>
      <c r="B328" s="28" t="s">
        <v>203</v>
      </c>
      <c r="C328" s="28" t="s">
        <v>192</v>
      </c>
      <c r="D328" s="28">
        <v>100562.15</v>
      </c>
      <c r="E328" s="28">
        <v>832</v>
      </c>
      <c r="F328" s="28">
        <v>35065.339999999997</v>
      </c>
      <c r="G328" s="28">
        <v>41866.800000000003</v>
      </c>
    </row>
    <row r="329" spans="1:7" x14ac:dyDescent="0.2">
      <c r="A329" s="46">
        <v>42750</v>
      </c>
      <c r="B329" s="28" t="s">
        <v>203</v>
      </c>
      <c r="C329" s="28" t="s">
        <v>193</v>
      </c>
      <c r="D329" s="28">
        <v>136246.07999999999</v>
      </c>
      <c r="E329" s="28">
        <v>1048</v>
      </c>
      <c r="F329" s="28">
        <v>48355.040000000001</v>
      </c>
      <c r="G329" s="28">
        <v>56091.81</v>
      </c>
    </row>
    <row r="330" spans="1:7" x14ac:dyDescent="0.2">
      <c r="A330" s="46">
        <v>42750</v>
      </c>
      <c r="B330" s="28" t="s">
        <v>202</v>
      </c>
      <c r="C330" s="28" t="s">
        <v>193</v>
      </c>
      <c r="D330" s="28">
        <v>544548.4</v>
      </c>
      <c r="E330" s="28">
        <v>3068</v>
      </c>
      <c r="F330" s="28">
        <v>193132.04</v>
      </c>
      <c r="G330" s="28">
        <v>118886.95</v>
      </c>
    </row>
    <row r="331" spans="1:7" x14ac:dyDescent="0.2">
      <c r="A331" s="46">
        <v>42751</v>
      </c>
      <c r="B331" s="28" t="s">
        <v>191</v>
      </c>
      <c r="C331" s="28" t="s">
        <v>193</v>
      </c>
      <c r="D331" s="28">
        <v>3283.73</v>
      </c>
      <c r="E331" s="28">
        <v>24</v>
      </c>
      <c r="F331" s="28">
        <v>1161.02</v>
      </c>
      <c r="G331" s="28">
        <v>151.22</v>
      </c>
    </row>
    <row r="332" spans="1:7" x14ac:dyDescent="0.2">
      <c r="A332" s="46">
        <v>42751</v>
      </c>
      <c r="B332" s="28" t="s">
        <v>191</v>
      </c>
      <c r="C332" s="28" t="s">
        <v>192</v>
      </c>
      <c r="D332" s="28">
        <v>2749.66</v>
      </c>
      <c r="E332" s="28">
        <v>26</v>
      </c>
      <c r="F332" s="28">
        <v>784.15</v>
      </c>
      <c r="G332" s="28">
        <v>191.39</v>
      </c>
    </row>
    <row r="333" spans="1:7" x14ac:dyDescent="0.2">
      <c r="A333" s="46">
        <v>42751</v>
      </c>
      <c r="B333" s="28" t="s">
        <v>194</v>
      </c>
      <c r="C333" s="28" t="s">
        <v>192</v>
      </c>
      <c r="D333" s="28">
        <v>25.08</v>
      </c>
      <c r="E333" s="28">
        <v>1</v>
      </c>
      <c r="F333" s="28">
        <v>9.94</v>
      </c>
      <c r="G333" s="28">
        <v>215.42</v>
      </c>
    </row>
    <row r="334" spans="1:7" x14ac:dyDescent="0.2">
      <c r="A334" s="46">
        <v>42751</v>
      </c>
      <c r="B334" s="28" t="s">
        <v>195</v>
      </c>
      <c r="C334" s="28" t="s">
        <v>192</v>
      </c>
      <c r="D334" s="28">
        <v>19809.330000000002</v>
      </c>
      <c r="E334" s="28">
        <v>121</v>
      </c>
      <c r="F334" s="28">
        <v>5988.78</v>
      </c>
      <c r="G334" s="28">
        <v>1224.45</v>
      </c>
    </row>
    <row r="335" spans="1:7" x14ac:dyDescent="0.2">
      <c r="A335" s="46">
        <v>42751</v>
      </c>
      <c r="B335" s="28" t="s">
        <v>194</v>
      </c>
      <c r="C335" s="28" t="s">
        <v>193</v>
      </c>
      <c r="D335" s="28">
        <v>245.8</v>
      </c>
      <c r="E335" s="28">
        <v>3</v>
      </c>
      <c r="F335" s="28">
        <v>80.05</v>
      </c>
      <c r="G335" s="28">
        <v>2082.48</v>
      </c>
    </row>
    <row r="336" spans="1:7" x14ac:dyDescent="0.2">
      <c r="A336" s="46">
        <v>42751</v>
      </c>
      <c r="B336" s="28" t="s">
        <v>196</v>
      </c>
      <c r="C336" s="28" t="s">
        <v>193</v>
      </c>
      <c r="D336" s="28">
        <v>15771.8</v>
      </c>
      <c r="E336" s="28">
        <v>160</v>
      </c>
      <c r="F336" s="28">
        <v>5132.55</v>
      </c>
      <c r="G336" s="28">
        <v>3081.87</v>
      </c>
    </row>
    <row r="337" spans="1:7" x14ac:dyDescent="0.2">
      <c r="A337" s="46">
        <v>42751</v>
      </c>
      <c r="B337" s="28" t="s">
        <v>195</v>
      </c>
      <c r="C337" s="28" t="s">
        <v>193</v>
      </c>
      <c r="D337" s="28">
        <v>36372.620000000003</v>
      </c>
      <c r="E337" s="28">
        <v>304</v>
      </c>
      <c r="F337" s="28">
        <v>14047.92</v>
      </c>
      <c r="G337" s="28">
        <v>3487.96</v>
      </c>
    </row>
    <row r="338" spans="1:7" x14ac:dyDescent="0.2">
      <c r="A338" s="46">
        <v>42751</v>
      </c>
      <c r="B338" s="28" t="s">
        <v>196</v>
      </c>
      <c r="C338" s="28" t="s">
        <v>192</v>
      </c>
      <c r="D338" s="28">
        <v>17524.05</v>
      </c>
      <c r="E338" s="28">
        <v>263</v>
      </c>
      <c r="F338" s="28">
        <v>5609.84</v>
      </c>
      <c r="G338" s="28">
        <v>4000.5</v>
      </c>
    </row>
    <row r="339" spans="1:7" x14ac:dyDescent="0.2">
      <c r="A339" s="46">
        <v>42751</v>
      </c>
      <c r="B339" s="28" t="s">
        <v>197</v>
      </c>
      <c r="C339" s="28" t="s">
        <v>192</v>
      </c>
      <c r="D339" s="28">
        <v>76089.25</v>
      </c>
      <c r="E339" s="28">
        <v>596</v>
      </c>
      <c r="F339" s="28">
        <v>25897.99</v>
      </c>
      <c r="G339" s="28">
        <v>6026.64</v>
      </c>
    </row>
    <row r="340" spans="1:7" x14ac:dyDescent="0.2">
      <c r="A340" s="46">
        <v>42751</v>
      </c>
      <c r="B340" s="28" t="s">
        <v>198</v>
      </c>
      <c r="C340" s="28" t="s">
        <v>192</v>
      </c>
      <c r="D340" s="28">
        <v>39726.589999999997</v>
      </c>
      <c r="E340" s="28">
        <v>270</v>
      </c>
      <c r="F340" s="28">
        <v>14532.52</v>
      </c>
      <c r="G340" s="28">
        <v>8360.67</v>
      </c>
    </row>
    <row r="341" spans="1:7" x14ac:dyDescent="0.2">
      <c r="A341" s="46">
        <v>42751</v>
      </c>
      <c r="B341" s="28" t="s">
        <v>197</v>
      </c>
      <c r="C341" s="28" t="s">
        <v>193</v>
      </c>
      <c r="D341" s="28">
        <v>103163.65</v>
      </c>
      <c r="E341" s="28">
        <v>737</v>
      </c>
      <c r="F341" s="28">
        <v>35877.279999999999</v>
      </c>
      <c r="G341" s="28">
        <v>10709.26</v>
      </c>
    </row>
    <row r="342" spans="1:7" x14ac:dyDescent="0.2">
      <c r="A342" s="46">
        <v>42751</v>
      </c>
      <c r="B342" s="28" t="s">
        <v>200</v>
      </c>
      <c r="C342" s="28" t="s">
        <v>192</v>
      </c>
      <c r="D342" s="28">
        <v>22757.84</v>
      </c>
      <c r="E342" s="28">
        <v>162</v>
      </c>
      <c r="F342" s="28">
        <v>7593.76</v>
      </c>
      <c r="G342" s="28">
        <v>11139.16</v>
      </c>
    </row>
    <row r="343" spans="1:7" x14ac:dyDescent="0.2">
      <c r="A343" s="46">
        <v>42751</v>
      </c>
      <c r="B343" s="28" t="s">
        <v>199</v>
      </c>
      <c r="C343" s="28" t="s">
        <v>192</v>
      </c>
      <c r="D343" s="28">
        <v>92864.73</v>
      </c>
      <c r="E343" s="28">
        <v>536</v>
      </c>
      <c r="F343" s="28">
        <v>32885.800000000003</v>
      </c>
      <c r="G343" s="28">
        <v>12802.87</v>
      </c>
    </row>
    <row r="344" spans="1:7" x14ac:dyDescent="0.2">
      <c r="A344" s="46">
        <v>42751</v>
      </c>
      <c r="B344" s="28" t="s">
        <v>201</v>
      </c>
      <c r="C344" s="28" t="s">
        <v>192</v>
      </c>
      <c r="D344" s="28">
        <v>72037.03</v>
      </c>
      <c r="E344" s="28">
        <v>359</v>
      </c>
      <c r="F344" s="28">
        <v>23996.11</v>
      </c>
      <c r="G344" s="28">
        <v>16278.05</v>
      </c>
    </row>
    <row r="345" spans="1:7" x14ac:dyDescent="0.2">
      <c r="A345" s="46">
        <v>42751</v>
      </c>
      <c r="B345" s="28" t="s">
        <v>198</v>
      </c>
      <c r="C345" s="28" t="s">
        <v>193</v>
      </c>
      <c r="D345" s="28">
        <v>94742.64</v>
      </c>
      <c r="E345" s="28">
        <v>675</v>
      </c>
      <c r="F345" s="28">
        <v>35267.22</v>
      </c>
      <c r="G345" s="28">
        <v>19632.099999999999</v>
      </c>
    </row>
    <row r="346" spans="1:7" x14ac:dyDescent="0.2">
      <c r="A346" s="46">
        <v>42751</v>
      </c>
      <c r="B346" s="28" t="s">
        <v>199</v>
      </c>
      <c r="C346" s="28" t="s">
        <v>193</v>
      </c>
      <c r="D346" s="28">
        <v>196307.44</v>
      </c>
      <c r="E346" s="28">
        <v>1243</v>
      </c>
      <c r="F346" s="28">
        <v>69943.27</v>
      </c>
      <c r="G346" s="28">
        <v>29704</v>
      </c>
    </row>
    <row r="347" spans="1:7" x14ac:dyDescent="0.2">
      <c r="A347" s="46">
        <v>42751</v>
      </c>
      <c r="B347" s="28" t="s">
        <v>200</v>
      </c>
      <c r="C347" s="28" t="s">
        <v>193</v>
      </c>
      <c r="D347" s="28">
        <v>71398.100000000006</v>
      </c>
      <c r="E347" s="28">
        <v>478</v>
      </c>
      <c r="F347" s="28">
        <v>24508.53</v>
      </c>
      <c r="G347" s="28">
        <v>33602.32</v>
      </c>
    </row>
    <row r="348" spans="1:7" x14ac:dyDescent="0.2">
      <c r="A348" s="46">
        <v>42751</v>
      </c>
      <c r="B348" s="28" t="s">
        <v>202</v>
      </c>
      <c r="C348" s="28" t="s">
        <v>192</v>
      </c>
      <c r="D348" s="28">
        <v>174330.06</v>
      </c>
      <c r="E348" s="28">
        <v>841</v>
      </c>
      <c r="F348" s="28">
        <v>60023.55</v>
      </c>
      <c r="G348" s="28">
        <v>37923.03</v>
      </c>
    </row>
    <row r="349" spans="1:7" x14ac:dyDescent="0.2">
      <c r="A349" s="46">
        <v>42751</v>
      </c>
      <c r="B349" s="28" t="s">
        <v>201</v>
      </c>
      <c r="C349" s="28" t="s">
        <v>193</v>
      </c>
      <c r="D349" s="28">
        <v>191065.29</v>
      </c>
      <c r="E349" s="28">
        <v>1008</v>
      </c>
      <c r="F349" s="28">
        <v>62431.11</v>
      </c>
      <c r="G349" s="28">
        <v>39949.99</v>
      </c>
    </row>
    <row r="350" spans="1:7" x14ac:dyDescent="0.2">
      <c r="A350" s="46">
        <v>42751</v>
      </c>
      <c r="B350" s="28" t="s">
        <v>203</v>
      </c>
      <c r="C350" s="28" t="s">
        <v>192</v>
      </c>
      <c r="D350" s="28">
        <v>115640.91</v>
      </c>
      <c r="E350" s="28">
        <v>912</v>
      </c>
      <c r="F350" s="28">
        <v>40178.26</v>
      </c>
      <c r="G350" s="28">
        <v>45175.23</v>
      </c>
    </row>
    <row r="351" spans="1:7" x14ac:dyDescent="0.2">
      <c r="A351" s="46">
        <v>42751</v>
      </c>
      <c r="B351" s="28" t="s">
        <v>203</v>
      </c>
      <c r="C351" s="28" t="s">
        <v>193</v>
      </c>
      <c r="D351" s="28">
        <v>152942.70000000001</v>
      </c>
      <c r="E351" s="28">
        <v>1115</v>
      </c>
      <c r="F351" s="28">
        <v>53839.82</v>
      </c>
      <c r="G351" s="28">
        <v>60800.73</v>
      </c>
    </row>
    <row r="352" spans="1:7" x14ac:dyDescent="0.2">
      <c r="A352" s="46">
        <v>42751</v>
      </c>
      <c r="B352" s="28" t="s">
        <v>202</v>
      </c>
      <c r="C352" s="28" t="s">
        <v>193</v>
      </c>
      <c r="D352" s="28">
        <v>684992.89</v>
      </c>
      <c r="E352" s="28">
        <v>3535</v>
      </c>
      <c r="F352" s="28">
        <v>235990.73</v>
      </c>
      <c r="G352" s="28">
        <v>164603.93</v>
      </c>
    </row>
    <row r="353" spans="1:7" x14ac:dyDescent="0.2">
      <c r="A353" s="46">
        <v>42752</v>
      </c>
      <c r="B353" s="28" t="s">
        <v>191</v>
      </c>
      <c r="C353" s="28" t="s">
        <v>192</v>
      </c>
      <c r="D353" s="28"/>
      <c r="E353" s="28"/>
      <c r="F353" s="28"/>
      <c r="G353" s="28"/>
    </row>
    <row r="354" spans="1:7" x14ac:dyDescent="0.2">
      <c r="A354" s="46">
        <v>42752</v>
      </c>
      <c r="B354" s="28" t="s">
        <v>191</v>
      </c>
      <c r="C354" s="28" t="s">
        <v>193</v>
      </c>
      <c r="D354" s="28">
        <v>3303.73</v>
      </c>
      <c r="E354" s="28">
        <v>22</v>
      </c>
      <c r="F354" s="28">
        <v>1190.1300000000001</v>
      </c>
      <c r="G354" s="28">
        <v>178.03</v>
      </c>
    </row>
    <row r="355" spans="1:7" x14ac:dyDescent="0.2">
      <c r="A355" s="46">
        <v>42752</v>
      </c>
      <c r="B355" s="28" t="s">
        <v>194</v>
      </c>
      <c r="C355" s="28" t="s">
        <v>192</v>
      </c>
      <c r="D355" s="28">
        <v>99.98</v>
      </c>
      <c r="E355" s="28">
        <v>1</v>
      </c>
      <c r="F355" s="28">
        <v>29.35</v>
      </c>
      <c r="G355" s="28">
        <v>1115.8399999999999</v>
      </c>
    </row>
    <row r="356" spans="1:7" x14ac:dyDescent="0.2">
      <c r="A356" s="46">
        <v>42752</v>
      </c>
      <c r="B356" s="28" t="s">
        <v>194</v>
      </c>
      <c r="C356" s="28" t="s">
        <v>193</v>
      </c>
      <c r="D356" s="28">
        <v>119.48</v>
      </c>
      <c r="E356" s="28">
        <v>1</v>
      </c>
      <c r="F356" s="28">
        <v>48.58</v>
      </c>
      <c r="G356" s="28">
        <v>1179.6300000000001</v>
      </c>
    </row>
    <row r="357" spans="1:7" x14ac:dyDescent="0.2">
      <c r="A357" s="46">
        <v>42752</v>
      </c>
      <c r="B357" s="28" t="s">
        <v>195</v>
      </c>
      <c r="C357" s="28" t="s">
        <v>192</v>
      </c>
      <c r="D357" s="28">
        <v>22900.37</v>
      </c>
      <c r="E357" s="28">
        <v>102</v>
      </c>
      <c r="F357" s="28">
        <v>8392.09</v>
      </c>
      <c r="G357" s="28">
        <v>1952.97</v>
      </c>
    </row>
    <row r="358" spans="1:7" x14ac:dyDescent="0.2">
      <c r="A358" s="46">
        <v>42752</v>
      </c>
      <c r="B358" s="28" t="s">
        <v>195</v>
      </c>
      <c r="C358" s="28" t="s">
        <v>193</v>
      </c>
      <c r="D358" s="28">
        <v>32270.42</v>
      </c>
      <c r="E358" s="28">
        <v>303</v>
      </c>
      <c r="F358" s="28">
        <v>12335.68</v>
      </c>
      <c r="G358" s="28">
        <v>2498.3000000000002</v>
      </c>
    </row>
    <row r="359" spans="1:7" x14ac:dyDescent="0.2">
      <c r="A359" s="46">
        <v>42752</v>
      </c>
      <c r="B359" s="28" t="s">
        <v>196</v>
      </c>
      <c r="C359" s="28" t="s">
        <v>193</v>
      </c>
      <c r="D359" s="28">
        <v>14325.06</v>
      </c>
      <c r="E359" s="28">
        <v>128</v>
      </c>
      <c r="F359" s="28">
        <v>4646.92</v>
      </c>
      <c r="G359" s="28">
        <v>2564.31</v>
      </c>
    </row>
    <row r="360" spans="1:7" x14ac:dyDescent="0.2">
      <c r="A360" s="46">
        <v>42752</v>
      </c>
      <c r="B360" s="28" t="s">
        <v>196</v>
      </c>
      <c r="C360" s="28" t="s">
        <v>192</v>
      </c>
      <c r="D360" s="28">
        <v>17513.84</v>
      </c>
      <c r="E360" s="28">
        <v>254</v>
      </c>
      <c r="F360" s="28">
        <v>5601.18</v>
      </c>
      <c r="G360" s="28">
        <v>4111.53</v>
      </c>
    </row>
    <row r="361" spans="1:7" x14ac:dyDescent="0.2">
      <c r="A361" s="46">
        <v>42752</v>
      </c>
      <c r="B361" s="28" t="s">
        <v>197</v>
      </c>
      <c r="C361" s="28" t="s">
        <v>192</v>
      </c>
      <c r="D361" s="28">
        <v>60503.9</v>
      </c>
      <c r="E361" s="28">
        <v>455</v>
      </c>
      <c r="F361" s="28">
        <v>20402.599999999999</v>
      </c>
      <c r="G361" s="28">
        <v>4452.59</v>
      </c>
    </row>
    <row r="362" spans="1:7" x14ac:dyDescent="0.2">
      <c r="A362" s="46">
        <v>42752</v>
      </c>
      <c r="B362" s="28" t="s">
        <v>198</v>
      </c>
      <c r="C362" s="28" t="s">
        <v>192</v>
      </c>
      <c r="D362" s="28">
        <v>33241.129999999997</v>
      </c>
      <c r="E362" s="28">
        <v>192</v>
      </c>
      <c r="F362" s="28">
        <v>12837.91</v>
      </c>
      <c r="G362" s="28">
        <v>7080.48</v>
      </c>
    </row>
    <row r="363" spans="1:7" x14ac:dyDescent="0.2">
      <c r="A363" s="46">
        <v>42752</v>
      </c>
      <c r="B363" s="28" t="s">
        <v>197</v>
      </c>
      <c r="C363" s="28" t="s">
        <v>193</v>
      </c>
      <c r="D363" s="28">
        <v>86130.61</v>
      </c>
      <c r="E363" s="28">
        <v>600</v>
      </c>
      <c r="F363" s="28">
        <v>29250.94</v>
      </c>
      <c r="G363" s="28">
        <v>8389.0499999999993</v>
      </c>
    </row>
    <row r="364" spans="1:7" x14ac:dyDescent="0.2">
      <c r="A364" s="46">
        <v>42752</v>
      </c>
      <c r="B364" s="28" t="s">
        <v>199</v>
      </c>
      <c r="C364" s="28" t="s">
        <v>192</v>
      </c>
      <c r="D364" s="28">
        <v>63619.1</v>
      </c>
      <c r="E364" s="28">
        <v>389</v>
      </c>
      <c r="F364" s="28">
        <v>23097.71</v>
      </c>
      <c r="G364" s="28">
        <v>9546.89</v>
      </c>
    </row>
    <row r="365" spans="1:7" x14ac:dyDescent="0.2">
      <c r="A365" s="46">
        <v>42752</v>
      </c>
      <c r="B365" s="28" t="s">
        <v>199</v>
      </c>
      <c r="C365" s="28" t="s">
        <v>192</v>
      </c>
      <c r="D365" s="28">
        <v>63619.1</v>
      </c>
      <c r="E365" s="28">
        <v>389</v>
      </c>
      <c r="F365" s="28">
        <v>23097.71</v>
      </c>
      <c r="G365" s="28">
        <v>9546.89</v>
      </c>
    </row>
    <row r="366" spans="1:7" x14ac:dyDescent="0.2">
      <c r="A366" s="46">
        <v>42752</v>
      </c>
      <c r="B366" s="28" t="s">
        <v>200</v>
      </c>
      <c r="C366" s="28" t="s">
        <v>192</v>
      </c>
      <c r="D366" s="28">
        <v>22634.73</v>
      </c>
      <c r="E366" s="28">
        <v>151</v>
      </c>
      <c r="F366" s="28">
        <v>7525</v>
      </c>
      <c r="G366" s="28">
        <v>12423.26</v>
      </c>
    </row>
    <row r="367" spans="1:7" x14ac:dyDescent="0.2">
      <c r="A367" s="46">
        <v>42752</v>
      </c>
      <c r="B367" s="28" t="s">
        <v>201</v>
      </c>
      <c r="C367" s="28" t="s">
        <v>192</v>
      </c>
      <c r="D367" s="28">
        <v>48974.18</v>
      </c>
      <c r="E367" s="28">
        <v>284</v>
      </c>
      <c r="F367" s="28">
        <v>16646.54</v>
      </c>
      <c r="G367" s="28">
        <v>12475.3</v>
      </c>
    </row>
    <row r="368" spans="1:7" x14ac:dyDescent="0.2">
      <c r="A368" s="46">
        <v>42752</v>
      </c>
      <c r="B368" s="28" t="s">
        <v>198</v>
      </c>
      <c r="C368" s="28" t="s">
        <v>193</v>
      </c>
      <c r="D368" s="28">
        <v>81548.429999999993</v>
      </c>
      <c r="E368" s="28">
        <v>579</v>
      </c>
      <c r="F368" s="28">
        <v>29454.65</v>
      </c>
      <c r="G368" s="28">
        <v>19001.310000000001</v>
      </c>
    </row>
    <row r="369" spans="1:7" x14ac:dyDescent="0.2">
      <c r="A369" s="46">
        <v>42752</v>
      </c>
      <c r="B369" s="28" t="s">
        <v>202</v>
      </c>
      <c r="C369" s="28" t="s">
        <v>192</v>
      </c>
      <c r="D369" s="28">
        <v>109444.59</v>
      </c>
      <c r="E369" s="28">
        <v>587</v>
      </c>
      <c r="F369" s="28">
        <v>36756.79</v>
      </c>
      <c r="G369" s="28">
        <v>23494.98</v>
      </c>
    </row>
    <row r="370" spans="1:7" x14ac:dyDescent="0.2">
      <c r="A370" s="46">
        <v>42752</v>
      </c>
      <c r="B370" s="28" t="s">
        <v>199</v>
      </c>
      <c r="C370" s="28" t="s">
        <v>193</v>
      </c>
      <c r="D370" s="28">
        <v>164104.59</v>
      </c>
      <c r="E370" s="28">
        <v>965</v>
      </c>
      <c r="F370" s="28">
        <v>57903.519999999997</v>
      </c>
      <c r="G370" s="28">
        <v>28269.37</v>
      </c>
    </row>
    <row r="371" spans="1:7" x14ac:dyDescent="0.2">
      <c r="A371" s="46">
        <v>42752</v>
      </c>
      <c r="B371" s="28" t="s">
        <v>201</v>
      </c>
      <c r="C371" s="28" t="s">
        <v>193</v>
      </c>
      <c r="D371" s="28">
        <v>138790.1</v>
      </c>
      <c r="E371" s="28">
        <v>773</v>
      </c>
      <c r="F371" s="28">
        <v>46663.25</v>
      </c>
      <c r="G371" s="28">
        <v>31783.02</v>
      </c>
    </row>
    <row r="372" spans="1:7" x14ac:dyDescent="0.2">
      <c r="A372" s="46">
        <v>42752</v>
      </c>
      <c r="B372" s="28" t="s">
        <v>200</v>
      </c>
      <c r="C372" s="28" t="s">
        <v>193</v>
      </c>
      <c r="D372" s="28">
        <v>56219.6</v>
      </c>
      <c r="E372" s="28">
        <v>447</v>
      </c>
      <c r="F372" s="28">
        <v>19110.939999999999</v>
      </c>
      <c r="G372" s="28">
        <v>32089.56</v>
      </c>
    </row>
    <row r="373" spans="1:7" x14ac:dyDescent="0.2">
      <c r="A373" s="46">
        <v>42752</v>
      </c>
      <c r="B373" s="28" t="s">
        <v>203</v>
      </c>
      <c r="C373" s="28" t="s">
        <v>192</v>
      </c>
      <c r="D373" s="28">
        <v>79255.13</v>
      </c>
      <c r="E373" s="28">
        <v>689</v>
      </c>
      <c r="F373" s="28">
        <v>26664.91</v>
      </c>
      <c r="G373" s="28">
        <v>38692.730000000003</v>
      </c>
    </row>
    <row r="374" spans="1:7" x14ac:dyDescent="0.2">
      <c r="A374" s="46">
        <v>42752</v>
      </c>
      <c r="B374" s="28" t="s">
        <v>203</v>
      </c>
      <c r="C374" s="28" t="s">
        <v>193</v>
      </c>
      <c r="D374" s="28">
        <v>126606.37</v>
      </c>
      <c r="E374" s="28">
        <v>917</v>
      </c>
      <c r="F374" s="28">
        <v>43956.59</v>
      </c>
      <c r="G374" s="28">
        <v>59715.96</v>
      </c>
    </row>
    <row r="375" spans="1:7" x14ac:dyDescent="0.2">
      <c r="A375" s="46">
        <v>42752</v>
      </c>
      <c r="B375" s="28" t="s">
        <v>202</v>
      </c>
      <c r="C375" s="28" t="s">
        <v>193</v>
      </c>
      <c r="D375" s="28">
        <v>391102.12</v>
      </c>
      <c r="E375" s="28">
        <v>2173</v>
      </c>
      <c r="F375" s="28">
        <v>135215.07</v>
      </c>
      <c r="G375" s="28">
        <v>84543.18</v>
      </c>
    </row>
    <row r="376" spans="1:7" x14ac:dyDescent="0.2">
      <c r="A376" s="46">
        <v>42753</v>
      </c>
      <c r="B376" s="28" t="s">
        <v>191</v>
      </c>
      <c r="C376" s="28" t="s">
        <v>192</v>
      </c>
      <c r="D376" s="28"/>
      <c r="E376" s="28"/>
      <c r="F376" s="28"/>
      <c r="G376" s="28"/>
    </row>
    <row r="377" spans="1:7" x14ac:dyDescent="0.2">
      <c r="A377" s="46">
        <v>42753</v>
      </c>
      <c r="B377" s="28" t="s">
        <v>191</v>
      </c>
      <c r="C377" s="28" t="s">
        <v>193</v>
      </c>
      <c r="D377" s="28">
        <v>3221.99</v>
      </c>
      <c r="E377" s="28">
        <v>20</v>
      </c>
      <c r="F377" s="28">
        <v>1310.55</v>
      </c>
      <c r="G377" s="28">
        <v>174.49</v>
      </c>
    </row>
    <row r="378" spans="1:7" x14ac:dyDescent="0.2">
      <c r="A378" s="46">
        <v>42753</v>
      </c>
      <c r="B378" s="28" t="s">
        <v>194</v>
      </c>
      <c r="C378" s="28" t="s">
        <v>192</v>
      </c>
      <c r="D378" s="28">
        <v>75.900000000000006</v>
      </c>
      <c r="E378" s="28">
        <v>1</v>
      </c>
      <c r="F378" s="28">
        <v>32.729999999999997</v>
      </c>
      <c r="G378" s="28">
        <v>595.29</v>
      </c>
    </row>
    <row r="379" spans="1:7" x14ac:dyDescent="0.2">
      <c r="A379" s="46">
        <v>42753</v>
      </c>
      <c r="B379" s="28" t="s">
        <v>195</v>
      </c>
      <c r="C379" s="28" t="s">
        <v>192</v>
      </c>
      <c r="D379" s="28">
        <v>20951.509999999998</v>
      </c>
      <c r="E379" s="28">
        <v>107</v>
      </c>
      <c r="F379" s="28">
        <v>7219.27</v>
      </c>
      <c r="G379" s="28">
        <v>1672.82</v>
      </c>
    </row>
    <row r="380" spans="1:7" x14ac:dyDescent="0.2">
      <c r="A380" s="46">
        <v>42753</v>
      </c>
      <c r="B380" s="28" t="s">
        <v>194</v>
      </c>
      <c r="C380" s="28" t="s">
        <v>193</v>
      </c>
      <c r="D380" s="28">
        <v>220.08</v>
      </c>
      <c r="E380" s="28">
        <v>1</v>
      </c>
      <c r="F380" s="28">
        <v>29.83</v>
      </c>
      <c r="G380" s="28">
        <v>1701.8</v>
      </c>
    </row>
    <row r="381" spans="1:7" x14ac:dyDescent="0.2">
      <c r="A381" s="46">
        <v>42753</v>
      </c>
      <c r="B381" s="28" t="s">
        <v>195</v>
      </c>
      <c r="C381" s="28" t="s">
        <v>193</v>
      </c>
      <c r="D381" s="28">
        <v>28681.09</v>
      </c>
      <c r="E381" s="28">
        <v>268</v>
      </c>
      <c r="F381" s="28">
        <v>11340.22</v>
      </c>
      <c r="G381" s="28">
        <v>3158.34</v>
      </c>
    </row>
    <row r="382" spans="1:7" x14ac:dyDescent="0.2">
      <c r="A382" s="46">
        <v>42753</v>
      </c>
      <c r="B382" s="28" t="s">
        <v>196</v>
      </c>
      <c r="C382" s="28" t="s">
        <v>193</v>
      </c>
      <c r="D382" s="28">
        <v>15736.07</v>
      </c>
      <c r="E382" s="28">
        <v>146</v>
      </c>
      <c r="F382" s="28">
        <v>5444.88</v>
      </c>
      <c r="G382" s="28">
        <v>3193.89</v>
      </c>
    </row>
    <row r="383" spans="1:7" x14ac:dyDescent="0.2">
      <c r="A383" s="46">
        <v>42753</v>
      </c>
      <c r="B383" s="28" t="s">
        <v>196</v>
      </c>
      <c r="C383" s="28" t="s">
        <v>192</v>
      </c>
      <c r="D383" s="28">
        <v>18102.38</v>
      </c>
      <c r="E383" s="28">
        <v>257</v>
      </c>
      <c r="F383" s="28">
        <v>5686.87</v>
      </c>
      <c r="G383" s="28">
        <v>4232.22</v>
      </c>
    </row>
    <row r="384" spans="1:7" x14ac:dyDescent="0.2">
      <c r="A384" s="46">
        <v>42753</v>
      </c>
      <c r="B384" s="28" t="s">
        <v>197</v>
      </c>
      <c r="C384" s="28" t="s">
        <v>192</v>
      </c>
      <c r="D384" s="28">
        <v>59060.3</v>
      </c>
      <c r="E384" s="28">
        <v>452</v>
      </c>
      <c r="F384" s="28">
        <v>20051.060000000001</v>
      </c>
      <c r="G384" s="28">
        <v>4929.54</v>
      </c>
    </row>
    <row r="385" spans="1:7" x14ac:dyDescent="0.2">
      <c r="A385" s="46">
        <v>42753</v>
      </c>
      <c r="B385" s="28" t="s">
        <v>198</v>
      </c>
      <c r="C385" s="28" t="s">
        <v>192</v>
      </c>
      <c r="D385" s="28">
        <v>33440.81</v>
      </c>
      <c r="E385" s="28">
        <v>218</v>
      </c>
      <c r="F385" s="28">
        <v>11694.08</v>
      </c>
      <c r="G385" s="28">
        <v>6840.47</v>
      </c>
    </row>
    <row r="386" spans="1:7" x14ac:dyDescent="0.2">
      <c r="A386" s="46">
        <v>42753</v>
      </c>
      <c r="B386" s="28" t="s">
        <v>197</v>
      </c>
      <c r="C386" s="28" t="s">
        <v>193</v>
      </c>
      <c r="D386" s="28">
        <v>80804.009999999995</v>
      </c>
      <c r="E386" s="28">
        <v>613</v>
      </c>
      <c r="F386" s="28">
        <v>28011.93</v>
      </c>
      <c r="G386" s="28">
        <v>8876.91</v>
      </c>
    </row>
    <row r="387" spans="1:7" x14ac:dyDescent="0.2">
      <c r="A387" s="46">
        <v>42753</v>
      </c>
      <c r="B387" s="28" t="s">
        <v>199</v>
      </c>
      <c r="C387" s="28" t="s">
        <v>192</v>
      </c>
      <c r="D387" s="28">
        <v>73691.03</v>
      </c>
      <c r="E387" s="28">
        <v>396</v>
      </c>
      <c r="F387" s="28">
        <v>26346.69</v>
      </c>
      <c r="G387" s="28">
        <v>10255.85</v>
      </c>
    </row>
    <row r="388" spans="1:7" x14ac:dyDescent="0.2">
      <c r="A388" s="46">
        <v>42753</v>
      </c>
      <c r="B388" s="28" t="s">
        <v>200</v>
      </c>
      <c r="C388" s="28" t="s">
        <v>192</v>
      </c>
      <c r="D388" s="28">
        <v>23505.58</v>
      </c>
      <c r="E388" s="28">
        <v>153</v>
      </c>
      <c r="F388" s="28">
        <v>8505.01</v>
      </c>
      <c r="G388" s="28">
        <v>13087.71</v>
      </c>
    </row>
    <row r="389" spans="1:7" x14ac:dyDescent="0.2">
      <c r="A389" s="46">
        <v>42753</v>
      </c>
      <c r="B389" s="28" t="s">
        <v>201</v>
      </c>
      <c r="C389" s="28" t="s">
        <v>192</v>
      </c>
      <c r="D389" s="28">
        <v>51545.8</v>
      </c>
      <c r="E389" s="28">
        <v>275</v>
      </c>
      <c r="F389" s="28">
        <v>17187.27</v>
      </c>
      <c r="G389" s="28">
        <v>13732.1</v>
      </c>
    </row>
    <row r="390" spans="1:7" x14ac:dyDescent="0.2">
      <c r="A390" s="46">
        <v>42753</v>
      </c>
      <c r="B390" s="28" t="s">
        <v>198</v>
      </c>
      <c r="C390" s="28" t="s">
        <v>193</v>
      </c>
      <c r="D390" s="28">
        <v>95936.51</v>
      </c>
      <c r="E390" s="28">
        <v>604</v>
      </c>
      <c r="F390" s="28">
        <v>34768.160000000003</v>
      </c>
      <c r="G390" s="28">
        <v>21706.26</v>
      </c>
    </row>
    <row r="391" spans="1:7" x14ac:dyDescent="0.2">
      <c r="A391" s="46">
        <v>42753</v>
      </c>
      <c r="B391" s="28" t="s">
        <v>202</v>
      </c>
      <c r="C391" s="28" t="s">
        <v>192</v>
      </c>
      <c r="D391" s="28">
        <v>112562.68</v>
      </c>
      <c r="E391" s="28">
        <v>547</v>
      </c>
      <c r="F391" s="28">
        <v>39632.07</v>
      </c>
      <c r="G391" s="28">
        <v>23473.97</v>
      </c>
    </row>
    <row r="392" spans="1:7" x14ac:dyDescent="0.2">
      <c r="A392" s="46">
        <v>42753</v>
      </c>
      <c r="B392" s="28" t="s">
        <v>199</v>
      </c>
      <c r="C392" s="28" t="s">
        <v>193</v>
      </c>
      <c r="D392" s="28">
        <v>161871.32999999999</v>
      </c>
      <c r="E392" s="28">
        <v>996</v>
      </c>
      <c r="F392" s="28">
        <v>57513.760000000002</v>
      </c>
      <c r="G392" s="28">
        <v>26151.09</v>
      </c>
    </row>
    <row r="393" spans="1:7" x14ac:dyDescent="0.2">
      <c r="A393" s="46">
        <v>42753</v>
      </c>
      <c r="B393" s="28" t="s">
        <v>200</v>
      </c>
      <c r="C393" s="28" t="s">
        <v>193</v>
      </c>
      <c r="D393" s="28">
        <v>59674.559999999998</v>
      </c>
      <c r="E393" s="28">
        <v>455</v>
      </c>
      <c r="F393" s="28">
        <v>21232.560000000001</v>
      </c>
      <c r="G393" s="28">
        <v>32294.48</v>
      </c>
    </row>
    <row r="394" spans="1:7" x14ac:dyDescent="0.2">
      <c r="A394" s="46">
        <v>42753</v>
      </c>
      <c r="B394" s="28" t="s">
        <v>201</v>
      </c>
      <c r="C394" s="28" t="s">
        <v>193</v>
      </c>
      <c r="D394" s="28">
        <v>146105.73000000001</v>
      </c>
      <c r="E394" s="28">
        <v>783</v>
      </c>
      <c r="F394" s="28">
        <v>49177.95</v>
      </c>
      <c r="G394" s="28">
        <v>33578.6</v>
      </c>
    </row>
    <row r="395" spans="1:7" x14ac:dyDescent="0.2">
      <c r="A395" s="46">
        <v>42753</v>
      </c>
      <c r="B395" s="28" t="s">
        <v>203</v>
      </c>
      <c r="C395" s="28" t="s">
        <v>192</v>
      </c>
      <c r="D395" s="28">
        <v>94894.45</v>
      </c>
      <c r="E395" s="28">
        <v>750</v>
      </c>
      <c r="F395" s="28">
        <v>32945.86</v>
      </c>
      <c r="G395" s="28">
        <v>44724.01</v>
      </c>
    </row>
    <row r="396" spans="1:7" x14ac:dyDescent="0.2">
      <c r="A396" s="46">
        <v>42753</v>
      </c>
      <c r="B396" s="28" t="s">
        <v>203</v>
      </c>
      <c r="C396" s="28" t="s">
        <v>193</v>
      </c>
      <c r="D396" s="28">
        <v>122900.18</v>
      </c>
      <c r="E396" s="28">
        <v>943</v>
      </c>
      <c r="F396" s="28">
        <v>42980.95</v>
      </c>
      <c r="G396" s="28">
        <v>57089.97</v>
      </c>
    </row>
    <row r="397" spans="1:7" x14ac:dyDescent="0.2">
      <c r="A397" s="46">
        <v>42753</v>
      </c>
      <c r="B397" s="28" t="s">
        <v>202</v>
      </c>
      <c r="C397" s="28" t="s">
        <v>193</v>
      </c>
      <c r="D397" s="28">
        <v>438526.08</v>
      </c>
      <c r="E397" s="28">
        <v>2353</v>
      </c>
      <c r="F397" s="28">
        <v>150758.17000000001</v>
      </c>
      <c r="G397" s="28">
        <v>95930.12</v>
      </c>
    </row>
    <row r="398" spans="1:7" x14ac:dyDescent="0.2">
      <c r="A398" s="46">
        <v>42754</v>
      </c>
      <c r="B398" s="28" t="s">
        <v>191</v>
      </c>
      <c r="C398" s="28" t="s">
        <v>193</v>
      </c>
      <c r="D398" s="28">
        <v>2435.2399999999998</v>
      </c>
      <c r="E398" s="28">
        <v>20</v>
      </c>
      <c r="F398" s="28">
        <v>834.32</v>
      </c>
      <c r="G398" s="28">
        <v>183.57</v>
      </c>
    </row>
    <row r="399" spans="1:7" x14ac:dyDescent="0.2">
      <c r="A399" s="46">
        <v>42754</v>
      </c>
      <c r="B399" s="28" t="s">
        <v>191</v>
      </c>
      <c r="C399" s="28" t="s">
        <v>193</v>
      </c>
      <c r="D399" s="28">
        <v>2435.2399999999998</v>
      </c>
      <c r="E399" s="28">
        <v>20</v>
      </c>
      <c r="F399" s="28">
        <v>834.32</v>
      </c>
      <c r="G399" s="28">
        <v>183.57</v>
      </c>
    </row>
    <row r="400" spans="1:7" x14ac:dyDescent="0.2">
      <c r="A400" s="46">
        <v>42754</v>
      </c>
      <c r="B400" s="28" t="s">
        <v>194</v>
      </c>
      <c r="C400" s="28" t="s">
        <v>192</v>
      </c>
      <c r="D400" s="28">
        <v>15.82</v>
      </c>
      <c r="E400" s="28">
        <v>1</v>
      </c>
      <c r="F400" s="28">
        <v>10.01</v>
      </c>
      <c r="G400" s="28">
        <v>257.73</v>
      </c>
    </row>
    <row r="401" spans="1:7" x14ac:dyDescent="0.2">
      <c r="A401" s="46">
        <v>42754</v>
      </c>
      <c r="B401" s="28" t="s">
        <v>191</v>
      </c>
      <c r="C401" s="28" t="s">
        <v>192</v>
      </c>
      <c r="D401" s="28">
        <v>3427.91</v>
      </c>
      <c r="E401" s="28">
        <v>21</v>
      </c>
      <c r="F401" s="28">
        <v>1254.1099999999999</v>
      </c>
      <c r="G401" s="28">
        <v>497.46</v>
      </c>
    </row>
    <row r="402" spans="1:7" x14ac:dyDescent="0.2">
      <c r="A402" s="46">
        <v>42754</v>
      </c>
      <c r="B402" s="28" t="s">
        <v>195</v>
      </c>
      <c r="C402" s="28" t="s">
        <v>192</v>
      </c>
      <c r="D402" s="28">
        <v>19036.45</v>
      </c>
      <c r="E402" s="28">
        <v>116</v>
      </c>
      <c r="F402" s="28">
        <v>5988.65</v>
      </c>
      <c r="G402" s="28">
        <v>1612.24</v>
      </c>
    </row>
    <row r="403" spans="1:7" x14ac:dyDescent="0.2">
      <c r="A403" s="46">
        <v>42754</v>
      </c>
      <c r="B403" s="28" t="s">
        <v>194</v>
      </c>
      <c r="C403" s="28" t="s">
        <v>193</v>
      </c>
      <c r="D403" s="28">
        <v>124.58</v>
      </c>
      <c r="E403" s="28">
        <v>2</v>
      </c>
      <c r="F403" s="28">
        <v>25.09</v>
      </c>
      <c r="G403" s="28">
        <v>2031.98</v>
      </c>
    </row>
    <row r="404" spans="1:7" x14ac:dyDescent="0.2">
      <c r="A404" s="46">
        <v>42754</v>
      </c>
      <c r="B404" s="28" t="s">
        <v>196</v>
      </c>
      <c r="C404" s="28" t="s">
        <v>193</v>
      </c>
      <c r="D404" s="28">
        <v>14510.13</v>
      </c>
      <c r="E404" s="28">
        <v>149</v>
      </c>
      <c r="F404" s="28">
        <v>4632.04</v>
      </c>
      <c r="G404" s="28">
        <v>2898.59</v>
      </c>
    </row>
    <row r="405" spans="1:7" x14ac:dyDescent="0.2">
      <c r="A405" s="46">
        <v>42754</v>
      </c>
      <c r="B405" s="28" t="s">
        <v>196</v>
      </c>
      <c r="C405" s="28" t="s">
        <v>192</v>
      </c>
      <c r="D405" s="28">
        <v>18989.57</v>
      </c>
      <c r="E405" s="28">
        <v>249</v>
      </c>
      <c r="F405" s="28">
        <v>5734.97</v>
      </c>
      <c r="G405" s="28">
        <v>4194.3100000000004</v>
      </c>
    </row>
    <row r="406" spans="1:7" x14ac:dyDescent="0.2">
      <c r="A406" s="46">
        <v>42754</v>
      </c>
      <c r="B406" s="28" t="s">
        <v>195</v>
      </c>
      <c r="C406" s="28" t="s">
        <v>193</v>
      </c>
      <c r="D406" s="28">
        <v>36388.230000000003</v>
      </c>
      <c r="E406" s="28">
        <v>295</v>
      </c>
      <c r="F406" s="28">
        <v>14168.55</v>
      </c>
      <c r="G406" s="28">
        <v>4550.97</v>
      </c>
    </row>
    <row r="407" spans="1:7" x14ac:dyDescent="0.2">
      <c r="A407" s="46">
        <v>42754</v>
      </c>
      <c r="B407" s="28" t="s">
        <v>197</v>
      </c>
      <c r="C407" s="28" t="s">
        <v>192</v>
      </c>
      <c r="D407" s="28">
        <v>70911.600000000006</v>
      </c>
      <c r="E407" s="28">
        <v>503</v>
      </c>
      <c r="F407" s="28">
        <v>23591.68</v>
      </c>
      <c r="G407" s="28">
        <v>6431.66</v>
      </c>
    </row>
    <row r="408" spans="1:7" x14ac:dyDescent="0.2">
      <c r="A408" s="46">
        <v>42754</v>
      </c>
      <c r="B408" s="28" t="s">
        <v>198</v>
      </c>
      <c r="C408" s="28" t="s">
        <v>192</v>
      </c>
      <c r="D408" s="28">
        <v>40696.67</v>
      </c>
      <c r="E408" s="28">
        <v>223</v>
      </c>
      <c r="F408" s="28">
        <v>15194.43</v>
      </c>
      <c r="G408" s="28">
        <v>8377.6299999999992</v>
      </c>
    </row>
    <row r="409" spans="1:7" x14ac:dyDescent="0.2">
      <c r="A409" s="46">
        <v>42754</v>
      </c>
      <c r="B409" s="28" t="s">
        <v>197</v>
      </c>
      <c r="C409" s="28" t="s">
        <v>193</v>
      </c>
      <c r="D409" s="28">
        <v>96289.35</v>
      </c>
      <c r="E409" s="28">
        <v>647</v>
      </c>
      <c r="F409" s="28">
        <v>33793.589999999997</v>
      </c>
      <c r="G409" s="28">
        <v>11113</v>
      </c>
    </row>
    <row r="410" spans="1:7" x14ac:dyDescent="0.2">
      <c r="A410" s="46">
        <v>42754</v>
      </c>
      <c r="B410" s="28" t="s">
        <v>200</v>
      </c>
      <c r="C410" s="28" t="s">
        <v>192</v>
      </c>
      <c r="D410" s="28">
        <v>25288.18</v>
      </c>
      <c r="E410" s="28">
        <v>173</v>
      </c>
      <c r="F410" s="28">
        <v>8365.0400000000009</v>
      </c>
      <c r="G410" s="28">
        <v>11779.39</v>
      </c>
    </row>
    <row r="411" spans="1:7" x14ac:dyDescent="0.2">
      <c r="A411" s="46">
        <v>42754</v>
      </c>
      <c r="B411" s="28" t="s">
        <v>199</v>
      </c>
      <c r="C411" s="28" t="s">
        <v>192</v>
      </c>
      <c r="D411" s="28">
        <v>84377.99</v>
      </c>
      <c r="E411" s="28">
        <v>449</v>
      </c>
      <c r="F411" s="28">
        <v>32004.09</v>
      </c>
      <c r="G411" s="28">
        <v>12479.23</v>
      </c>
    </row>
    <row r="412" spans="1:7" x14ac:dyDescent="0.2">
      <c r="A412" s="46">
        <v>42754</v>
      </c>
      <c r="B412" s="28" t="s">
        <v>201</v>
      </c>
      <c r="C412" s="28" t="s">
        <v>192</v>
      </c>
      <c r="D412" s="28">
        <v>64660.25</v>
      </c>
      <c r="E412" s="28">
        <v>324</v>
      </c>
      <c r="F412" s="28">
        <v>20855.89</v>
      </c>
      <c r="G412" s="28">
        <v>14960.51</v>
      </c>
    </row>
    <row r="413" spans="1:7" x14ac:dyDescent="0.2">
      <c r="A413" s="46">
        <v>42754</v>
      </c>
      <c r="B413" s="28" t="s">
        <v>198</v>
      </c>
      <c r="C413" s="28" t="s">
        <v>193</v>
      </c>
      <c r="D413" s="28">
        <v>84265.29</v>
      </c>
      <c r="E413" s="28">
        <v>610</v>
      </c>
      <c r="F413" s="28">
        <v>30787.99</v>
      </c>
      <c r="G413" s="28">
        <v>17414.09</v>
      </c>
    </row>
    <row r="414" spans="1:7" x14ac:dyDescent="0.2">
      <c r="A414" s="46">
        <v>42754</v>
      </c>
      <c r="B414" s="28" t="s">
        <v>202</v>
      </c>
      <c r="C414" s="28" t="s">
        <v>192</v>
      </c>
      <c r="D414" s="28">
        <v>134667.45000000001</v>
      </c>
      <c r="E414" s="28">
        <v>690</v>
      </c>
      <c r="F414" s="28">
        <v>47010.05</v>
      </c>
      <c r="G414" s="28">
        <v>24118.73</v>
      </c>
    </row>
    <row r="415" spans="1:7" x14ac:dyDescent="0.2">
      <c r="A415" s="46">
        <v>42754</v>
      </c>
      <c r="B415" s="28" t="s">
        <v>199</v>
      </c>
      <c r="C415" s="28" t="s">
        <v>193</v>
      </c>
      <c r="D415" s="28">
        <v>184030.49</v>
      </c>
      <c r="E415" s="28">
        <v>1046</v>
      </c>
      <c r="F415" s="28">
        <v>66353.289999999994</v>
      </c>
      <c r="G415" s="28">
        <v>30413.73</v>
      </c>
    </row>
    <row r="416" spans="1:7" x14ac:dyDescent="0.2">
      <c r="A416" s="46">
        <v>42754</v>
      </c>
      <c r="B416" s="28" t="s">
        <v>200</v>
      </c>
      <c r="C416" s="28" t="s">
        <v>193</v>
      </c>
      <c r="D416" s="28">
        <v>70226.55</v>
      </c>
      <c r="E416" s="28">
        <v>525</v>
      </c>
      <c r="F416" s="28">
        <v>24436.05</v>
      </c>
      <c r="G416" s="28">
        <v>31392.959999999999</v>
      </c>
    </row>
    <row r="417" spans="1:7" x14ac:dyDescent="0.2">
      <c r="A417" s="46">
        <v>42754</v>
      </c>
      <c r="B417" s="28" t="s">
        <v>201</v>
      </c>
      <c r="C417" s="28" t="s">
        <v>193</v>
      </c>
      <c r="D417" s="28">
        <v>161365.13</v>
      </c>
      <c r="E417" s="28">
        <v>865</v>
      </c>
      <c r="F417" s="28">
        <v>54197.85</v>
      </c>
      <c r="G417" s="28">
        <v>31644.86</v>
      </c>
    </row>
    <row r="418" spans="1:7" x14ac:dyDescent="0.2">
      <c r="A418" s="46">
        <v>42754</v>
      </c>
      <c r="B418" s="28" t="s">
        <v>203</v>
      </c>
      <c r="C418" s="28" t="s">
        <v>192</v>
      </c>
      <c r="D418" s="28">
        <v>100880.3</v>
      </c>
      <c r="E418" s="28">
        <v>779</v>
      </c>
      <c r="F418" s="28">
        <v>34637.730000000003</v>
      </c>
      <c r="G418" s="28">
        <v>45658.35</v>
      </c>
    </row>
    <row r="419" spans="1:7" x14ac:dyDescent="0.2">
      <c r="A419" s="46">
        <v>42754</v>
      </c>
      <c r="B419" s="28" t="s">
        <v>203</v>
      </c>
      <c r="C419" s="28" t="s">
        <v>193</v>
      </c>
      <c r="D419" s="28">
        <v>137500.29</v>
      </c>
      <c r="E419" s="28">
        <v>944</v>
      </c>
      <c r="F419" s="28">
        <v>48983.8</v>
      </c>
      <c r="G419" s="28">
        <v>62461.24</v>
      </c>
    </row>
    <row r="420" spans="1:7" x14ac:dyDescent="0.2">
      <c r="A420" s="46">
        <v>42754</v>
      </c>
      <c r="B420" s="28" t="s">
        <v>202</v>
      </c>
      <c r="C420" s="28" t="s">
        <v>193</v>
      </c>
      <c r="D420" s="28">
        <v>463448.87</v>
      </c>
      <c r="E420" s="28">
        <v>2565</v>
      </c>
      <c r="F420" s="28">
        <v>161027.60999999999</v>
      </c>
      <c r="G420" s="28">
        <v>94230.62</v>
      </c>
    </row>
    <row r="421" spans="1:7" x14ac:dyDescent="0.2">
      <c r="A421" s="46">
        <v>42755</v>
      </c>
      <c r="B421" s="28" t="s">
        <v>191</v>
      </c>
      <c r="C421" s="28" t="s">
        <v>192</v>
      </c>
      <c r="D421" s="28"/>
      <c r="E421" s="28"/>
      <c r="F421" s="28"/>
      <c r="G421" s="28"/>
    </row>
    <row r="422" spans="1:7" x14ac:dyDescent="0.2">
      <c r="A422" s="46">
        <v>42755</v>
      </c>
      <c r="B422" s="28" t="s">
        <v>191</v>
      </c>
      <c r="C422" s="28" t="s">
        <v>193</v>
      </c>
      <c r="D422" s="28">
        <v>1910.36</v>
      </c>
      <c r="E422" s="28">
        <v>16</v>
      </c>
      <c r="F422" s="28">
        <v>682.54</v>
      </c>
      <c r="G422" s="28">
        <v>146.44</v>
      </c>
    </row>
    <row r="423" spans="1:7" x14ac:dyDescent="0.2">
      <c r="A423" s="46">
        <v>42755</v>
      </c>
      <c r="B423" s="28" t="s">
        <v>195</v>
      </c>
      <c r="C423" s="28" t="s">
        <v>192</v>
      </c>
      <c r="D423" s="28">
        <v>18515.810000000001</v>
      </c>
      <c r="E423" s="28">
        <v>96</v>
      </c>
      <c r="F423" s="28">
        <v>6624.79</v>
      </c>
      <c r="G423" s="28">
        <v>1463.04</v>
      </c>
    </row>
    <row r="424" spans="1:7" x14ac:dyDescent="0.2">
      <c r="A424" s="46">
        <v>42755</v>
      </c>
      <c r="B424" s="28" t="s">
        <v>195</v>
      </c>
      <c r="C424" s="28" t="s">
        <v>193</v>
      </c>
      <c r="D424" s="28">
        <v>22218.720000000001</v>
      </c>
      <c r="E424" s="28">
        <v>230</v>
      </c>
      <c r="F424" s="28">
        <v>8689.7999999999993</v>
      </c>
      <c r="G424" s="28">
        <v>1873.75</v>
      </c>
    </row>
    <row r="425" spans="1:7" x14ac:dyDescent="0.2">
      <c r="A425" s="46">
        <v>42755</v>
      </c>
      <c r="B425" s="28" t="s">
        <v>194</v>
      </c>
      <c r="C425" s="28" t="s">
        <v>192</v>
      </c>
      <c r="D425" s="28">
        <v>99.17</v>
      </c>
      <c r="E425" s="28">
        <v>1</v>
      </c>
      <c r="F425" s="28">
        <v>26.49</v>
      </c>
      <c r="G425" s="28">
        <v>2287.0300000000002</v>
      </c>
    </row>
    <row r="426" spans="1:7" x14ac:dyDescent="0.2">
      <c r="A426" s="46">
        <v>42755</v>
      </c>
      <c r="B426" s="28" t="s">
        <v>196</v>
      </c>
      <c r="C426" s="28" t="s">
        <v>193</v>
      </c>
      <c r="D426" s="28">
        <v>15750.39</v>
      </c>
      <c r="E426" s="28">
        <v>147</v>
      </c>
      <c r="F426" s="28">
        <v>4999.59</v>
      </c>
      <c r="G426" s="28">
        <v>3126.57</v>
      </c>
    </row>
    <row r="427" spans="1:7" x14ac:dyDescent="0.2">
      <c r="A427" s="46">
        <v>42755</v>
      </c>
      <c r="B427" s="28" t="s">
        <v>196</v>
      </c>
      <c r="C427" s="28" t="s">
        <v>192</v>
      </c>
      <c r="D427" s="28">
        <v>14064.3</v>
      </c>
      <c r="E427" s="28">
        <v>235</v>
      </c>
      <c r="F427" s="28">
        <v>4731.5200000000004</v>
      </c>
      <c r="G427" s="28">
        <v>3186.36</v>
      </c>
    </row>
    <row r="428" spans="1:7" x14ac:dyDescent="0.2">
      <c r="A428" s="46">
        <v>42755</v>
      </c>
      <c r="B428" s="28" t="s">
        <v>197</v>
      </c>
      <c r="C428" s="28" t="s">
        <v>192</v>
      </c>
      <c r="D428" s="28">
        <v>49299.34</v>
      </c>
      <c r="E428" s="28">
        <v>359</v>
      </c>
      <c r="F428" s="28">
        <v>16775.400000000001</v>
      </c>
      <c r="G428" s="28">
        <v>4003.84</v>
      </c>
    </row>
    <row r="429" spans="1:7" x14ac:dyDescent="0.2">
      <c r="A429" s="46">
        <v>42755</v>
      </c>
      <c r="B429" s="28" t="s">
        <v>198</v>
      </c>
      <c r="C429" s="28" t="s">
        <v>192</v>
      </c>
      <c r="D429" s="28">
        <v>20230.05</v>
      </c>
      <c r="E429" s="28">
        <v>153</v>
      </c>
      <c r="F429" s="28">
        <v>7638.54</v>
      </c>
      <c r="G429" s="28">
        <v>5167.75</v>
      </c>
    </row>
    <row r="430" spans="1:7" x14ac:dyDescent="0.2">
      <c r="A430" s="46">
        <v>42755</v>
      </c>
      <c r="B430" s="28" t="s">
        <v>201</v>
      </c>
      <c r="C430" s="28" t="s">
        <v>192</v>
      </c>
      <c r="D430" s="28">
        <v>36532.49</v>
      </c>
      <c r="E430" s="28">
        <v>210</v>
      </c>
      <c r="F430" s="28">
        <v>11915.54</v>
      </c>
      <c r="G430" s="28">
        <v>7886.78</v>
      </c>
    </row>
    <row r="431" spans="1:7" x14ac:dyDescent="0.2">
      <c r="A431" s="46">
        <v>42755</v>
      </c>
      <c r="B431" s="28" t="s">
        <v>197</v>
      </c>
      <c r="C431" s="28" t="s">
        <v>193</v>
      </c>
      <c r="D431" s="28">
        <v>78591.58</v>
      </c>
      <c r="E431" s="28">
        <v>492</v>
      </c>
      <c r="F431" s="28">
        <v>27063.360000000001</v>
      </c>
      <c r="G431" s="28">
        <v>8468.23</v>
      </c>
    </row>
    <row r="432" spans="1:7" x14ac:dyDescent="0.2">
      <c r="A432" s="46">
        <v>42755</v>
      </c>
      <c r="B432" s="28" t="s">
        <v>199</v>
      </c>
      <c r="C432" s="28" t="s">
        <v>192</v>
      </c>
      <c r="D432" s="28">
        <v>55964.66</v>
      </c>
      <c r="E432" s="28">
        <v>313</v>
      </c>
      <c r="F432" s="28">
        <v>20460.7</v>
      </c>
      <c r="G432" s="28">
        <v>10201.030000000001</v>
      </c>
    </row>
    <row r="433" spans="1:7" x14ac:dyDescent="0.2">
      <c r="A433" s="46">
        <v>42755</v>
      </c>
      <c r="B433" s="28" t="s">
        <v>200</v>
      </c>
      <c r="C433" s="28" t="s">
        <v>192</v>
      </c>
      <c r="D433" s="28">
        <v>19212.61</v>
      </c>
      <c r="E433" s="28">
        <v>131</v>
      </c>
      <c r="F433" s="28">
        <v>6850.79</v>
      </c>
      <c r="G433" s="28">
        <v>11298.93</v>
      </c>
    </row>
    <row r="434" spans="1:7" x14ac:dyDescent="0.2">
      <c r="A434" s="46">
        <v>42755</v>
      </c>
      <c r="B434" s="28" t="s">
        <v>198</v>
      </c>
      <c r="C434" s="28" t="s">
        <v>193</v>
      </c>
      <c r="D434" s="28">
        <v>65940.34</v>
      </c>
      <c r="E434" s="28">
        <v>451</v>
      </c>
      <c r="F434" s="28">
        <v>25687.59</v>
      </c>
      <c r="G434" s="28">
        <v>18125.77</v>
      </c>
    </row>
    <row r="435" spans="1:7" x14ac:dyDescent="0.2">
      <c r="A435" s="46">
        <v>42755</v>
      </c>
      <c r="B435" s="28" t="s">
        <v>202</v>
      </c>
      <c r="C435" s="28" t="s">
        <v>192</v>
      </c>
      <c r="D435" s="28">
        <v>95855.29</v>
      </c>
      <c r="E435" s="28">
        <v>482</v>
      </c>
      <c r="F435" s="28">
        <v>32363.35</v>
      </c>
      <c r="G435" s="28">
        <v>19474.54</v>
      </c>
    </row>
    <row r="436" spans="1:7" x14ac:dyDescent="0.2">
      <c r="A436" s="46">
        <v>42755</v>
      </c>
      <c r="B436" s="28" t="s">
        <v>199</v>
      </c>
      <c r="C436" s="28" t="s">
        <v>193</v>
      </c>
      <c r="D436" s="28">
        <v>131148.91</v>
      </c>
      <c r="E436" s="28">
        <v>790</v>
      </c>
      <c r="F436" s="28">
        <v>47436.89</v>
      </c>
      <c r="G436" s="28">
        <v>23959.33</v>
      </c>
    </row>
    <row r="437" spans="1:7" x14ac:dyDescent="0.2">
      <c r="A437" s="46">
        <v>42755</v>
      </c>
      <c r="B437" s="28" t="s">
        <v>201</v>
      </c>
      <c r="C437" s="28" t="s">
        <v>193</v>
      </c>
      <c r="D437" s="28">
        <v>115428.75</v>
      </c>
      <c r="E437" s="28">
        <v>602</v>
      </c>
      <c r="F437" s="28">
        <v>37714.21</v>
      </c>
      <c r="G437" s="28">
        <v>26715.26</v>
      </c>
    </row>
    <row r="438" spans="1:7" x14ac:dyDescent="0.2">
      <c r="A438" s="46">
        <v>42755</v>
      </c>
      <c r="B438" s="28" t="s">
        <v>200</v>
      </c>
      <c r="C438" s="28" t="s">
        <v>193</v>
      </c>
      <c r="D438" s="28">
        <v>51018.17</v>
      </c>
      <c r="E438" s="28">
        <v>360</v>
      </c>
      <c r="F438" s="28">
        <v>18220.009999999998</v>
      </c>
      <c r="G438" s="28">
        <v>32013.96</v>
      </c>
    </row>
    <row r="439" spans="1:7" x14ac:dyDescent="0.2">
      <c r="A439" s="46">
        <v>42755</v>
      </c>
      <c r="B439" s="28" t="s">
        <v>203</v>
      </c>
      <c r="C439" s="28" t="s">
        <v>192</v>
      </c>
      <c r="D439" s="28">
        <v>72567.64</v>
      </c>
      <c r="E439" s="28">
        <v>565</v>
      </c>
      <c r="F439" s="28">
        <v>24284.39</v>
      </c>
      <c r="G439" s="28">
        <v>45658.48</v>
      </c>
    </row>
    <row r="440" spans="1:7" x14ac:dyDescent="0.2">
      <c r="A440" s="46">
        <v>42755</v>
      </c>
      <c r="B440" s="28" t="s">
        <v>203</v>
      </c>
      <c r="C440" s="28" t="s">
        <v>193</v>
      </c>
      <c r="D440" s="28">
        <v>95598.2</v>
      </c>
      <c r="E440" s="28">
        <v>743</v>
      </c>
      <c r="F440" s="28">
        <v>32728.69</v>
      </c>
      <c r="G440" s="28">
        <v>57154.45</v>
      </c>
    </row>
    <row r="441" spans="1:7" x14ac:dyDescent="0.2">
      <c r="A441" s="46">
        <v>42755</v>
      </c>
      <c r="B441" s="28" t="s">
        <v>202</v>
      </c>
      <c r="C441" s="28" t="s">
        <v>193</v>
      </c>
      <c r="D441" s="28">
        <v>368038.51</v>
      </c>
      <c r="E441" s="28">
        <v>2153</v>
      </c>
      <c r="F441" s="28">
        <v>129282.11</v>
      </c>
      <c r="G441" s="28">
        <v>75109.89</v>
      </c>
    </row>
    <row r="442" spans="1:7" x14ac:dyDescent="0.2">
      <c r="A442" s="46">
        <v>42756</v>
      </c>
      <c r="B442" s="28" t="s">
        <v>191</v>
      </c>
      <c r="C442" s="28" t="s">
        <v>193</v>
      </c>
      <c r="D442" s="28">
        <v>1708.83</v>
      </c>
      <c r="E442" s="28">
        <v>14</v>
      </c>
      <c r="F442" s="28">
        <v>537.26</v>
      </c>
      <c r="G442" s="28">
        <v>143.79</v>
      </c>
    </row>
    <row r="443" spans="1:7" x14ac:dyDescent="0.2">
      <c r="A443" s="46">
        <v>42756</v>
      </c>
      <c r="B443" s="28" t="s">
        <v>191</v>
      </c>
      <c r="C443" s="28" t="s">
        <v>192</v>
      </c>
      <c r="D443" s="28">
        <v>1666.47</v>
      </c>
      <c r="E443" s="28">
        <v>13</v>
      </c>
      <c r="F443" s="28">
        <v>649.21</v>
      </c>
      <c r="G443" s="28">
        <v>149.80000000000001</v>
      </c>
    </row>
    <row r="444" spans="1:7" x14ac:dyDescent="0.2">
      <c r="A444" s="46">
        <v>42756</v>
      </c>
      <c r="B444" s="28" t="s">
        <v>195</v>
      </c>
      <c r="C444" s="28" t="s">
        <v>192</v>
      </c>
      <c r="D444" s="28">
        <v>11462.83</v>
      </c>
      <c r="E444" s="28">
        <v>70</v>
      </c>
      <c r="F444" s="28">
        <v>4196.26</v>
      </c>
      <c r="G444" s="28">
        <v>934.72</v>
      </c>
    </row>
    <row r="445" spans="1:7" x14ac:dyDescent="0.2">
      <c r="A445" s="46">
        <v>42756</v>
      </c>
      <c r="B445" s="28" t="s">
        <v>195</v>
      </c>
      <c r="C445" s="28" t="s">
        <v>193</v>
      </c>
      <c r="D445" s="28">
        <v>23440.82</v>
      </c>
      <c r="E445" s="28">
        <v>244</v>
      </c>
      <c r="F445" s="28">
        <v>9329.58</v>
      </c>
      <c r="G445" s="28">
        <v>2022.32</v>
      </c>
    </row>
    <row r="446" spans="1:7" x14ac:dyDescent="0.2">
      <c r="A446" s="46">
        <v>42756</v>
      </c>
      <c r="B446" s="28" t="s">
        <v>194</v>
      </c>
      <c r="C446" s="28" t="s">
        <v>193</v>
      </c>
      <c r="D446" s="28">
        <v>128.35</v>
      </c>
      <c r="E446" s="28">
        <v>1</v>
      </c>
      <c r="F446" s="28">
        <v>51.26</v>
      </c>
      <c r="G446" s="28">
        <v>2287.27</v>
      </c>
    </row>
    <row r="447" spans="1:7" x14ac:dyDescent="0.2">
      <c r="A447" s="46">
        <v>42756</v>
      </c>
      <c r="B447" s="28" t="s">
        <v>196</v>
      </c>
      <c r="C447" s="28" t="s">
        <v>193</v>
      </c>
      <c r="D447" s="28">
        <v>12225.02</v>
      </c>
      <c r="E447" s="28">
        <v>133</v>
      </c>
      <c r="F447" s="28">
        <v>3863.94</v>
      </c>
      <c r="G447" s="28">
        <v>2391.4</v>
      </c>
    </row>
    <row r="448" spans="1:7" x14ac:dyDescent="0.2">
      <c r="A448" s="46">
        <v>42756</v>
      </c>
      <c r="B448" s="28" t="s">
        <v>196</v>
      </c>
      <c r="C448" s="28" t="s">
        <v>192</v>
      </c>
      <c r="D448" s="28">
        <v>17257.759999999998</v>
      </c>
      <c r="E448" s="28">
        <v>255</v>
      </c>
      <c r="F448" s="28">
        <v>5317.9</v>
      </c>
      <c r="G448" s="28">
        <v>3839.82</v>
      </c>
    </row>
    <row r="449" spans="1:7" x14ac:dyDescent="0.2">
      <c r="A449" s="46">
        <v>42756</v>
      </c>
      <c r="B449" s="28" t="s">
        <v>197</v>
      </c>
      <c r="C449" s="28" t="s">
        <v>192</v>
      </c>
      <c r="D449" s="28">
        <v>55303.49</v>
      </c>
      <c r="E449" s="28">
        <v>440</v>
      </c>
      <c r="F449" s="28">
        <v>18792.04</v>
      </c>
      <c r="G449" s="28">
        <v>4228.21</v>
      </c>
    </row>
    <row r="450" spans="1:7" x14ac:dyDescent="0.2">
      <c r="A450" s="46">
        <v>42756</v>
      </c>
      <c r="B450" s="28" t="s">
        <v>198</v>
      </c>
      <c r="C450" s="28" t="s">
        <v>192</v>
      </c>
      <c r="D450" s="28">
        <v>28521.34</v>
      </c>
      <c r="E450" s="28">
        <v>172</v>
      </c>
      <c r="F450" s="28">
        <v>10313.81</v>
      </c>
      <c r="G450" s="28">
        <v>7363.17</v>
      </c>
    </row>
    <row r="451" spans="1:7" x14ac:dyDescent="0.2">
      <c r="A451" s="46">
        <v>42756</v>
      </c>
      <c r="B451" s="28" t="s">
        <v>199</v>
      </c>
      <c r="C451" s="28" t="s">
        <v>192</v>
      </c>
      <c r="D451" s="28">
        <v>52342.96</v>
      </c>
      <c r="E451" s="28">
        <v>351</v>
      </c>
      <c r="F451" s="28">
        <v>18992.82</v>
      </c>
      <c r="G451" s="28">
        <v>8502.24</v>
      </c>
    </row>
    <row r="452" spans="1:7" x14ac:dyDescent="0.2">
      <c r="A452" s="46">
        <v>42756</v>
      </c>
      <c r="B452" s="28" t="s">
        <v>197</v>
      </c>
      <c r="C452" s="28" t="s">
        <v>193</v>
      </c>
      <c r="D452" s="28">
        <v>84805.67</v>
      </c>
      <c r="E452" s="28">
        <v>594</v>
      </c>
      <c r="F452" s="28">
        <v>29053.95</v>
      </c>
      <c r="G452" s="28">
        <v>9056.64</v>
      </c>
    </row>
    <row r="453" spans="1:7" x14ac:dyDescent="0.2">
      <c r="A453" s="46">
        <v>42756</v>
      </c>
      <c r="B453" s="28" t="s">
        <v>201</v>
      </c>
      <c r="C453" s="28" t="s">
        <v>192</v>
      </c>
      <c r="D453" s="28">
        <v>41627.839999999997</v>
      </c>
      <c r="E453" s="28">
        <v>233</v>
      </c>
      <c r="F453" s="28">
        <v>13394.41</v>
      </c>
      <c r="G453" s="28">
        <v>10788.28</v>
      </c>
    </row>
    <row r="454" spans="1:7" x14ac:dyDescent="0.2">
      <c r="A454" s="46">
        <v>42756</v>
      </c>
      <c r="B454" s="28" t="s">
        <v>200</v>
      </c>
      <c r="C454" s="28" t="s">
        <v>192</v>
      </c>
      <c r="D454" s="28">
        <v>18454.189999999999</v>
      </c>
      <c r="E454" s="28">
        <v>135</v>
      </c>
      <c r="F454" s="28">
        <v>6773.58</v>
      </c>
      <c r="G454" s="28">
        <v>11353.12</v>
      </c>
    </row>
    <row r="455" spans="1:7" x14ac:dyDescent="0.2">
      <c r="A455" s="46">
        <v>42756</v>
      </c>
      <c r="B455" s="28" t="s">
        <v>198</v>
      </c>
      <c r="C455" s="28" t="s">
        <v>193</v>
      </c>
      <c r="D455" s="28">
        <v>67926.38</v>
      </c>
      <c r="E455" s="28">
        <v>501</v>
      </c>
      <c r="F455" s="28">
        <v>24988.23</v>
      </c>
      <c r="G455" s="28">
        <v>18181.259999999998</v>
      </c>
    </row>
    <row r="456" spans="1:7" x14ac:dyDescent="0.2">
      <c r="A456" s="46">
        <v>42756</v>
      </c>
      <c r="B456" s="28" t="s">
        <v>199</v>
      </c>
      <c r="C456" s="28" t="s">
        <v>193</v>
      </c>
      <c r="D456" s="28">
        <v>130166.21</v>
      </c>
      <c r="E456" s="28">
        <v>859</v>
      </c>
      <c r="F456" s="28">
        <v>47079.55</v>
      </c>
      <c r="G456" s="28">
        <v>23804.54</v>
      </c>
    </row>
    <row r="457" spans="1:7" x14ac:dyDescent="0.2">
      <c r="A457" s="46">
        <v>42756</v>
      </c>
      <c r="B457" s="28" t="s">
        <v>202</v>
      </c>
      <c r="C457" s="28" t="s">
        <v>192</v>
      </c>
      <c r="D457" s="28">
        <v>119146.38</v>
      </c>
      <c r="E457" s="28">
        <v>568</v>
      </c>
      <c r="F457" s="28">
        <v>40446.239999999998</v>
      </c>
      <c r="G457" s="28">
        <v>25315.68</v>
      </c>
    </row>
    <row r="458" spans="1:7" x14ac:dyDescent="0.2">
      <c r="A458" s="46">
        <v>42756</v>
      </c>
      <c r="B458" s="28" t="s">
        <v>201</v>
      </c>
      <c r="C458" s="28" t="s">
        <v>193</v>
      </c>
      <c r="D458" s="28">
        <v>126564.59</v>
      </c>
      <c r="E458" s="28">
        <v>671</v>
      </c>
      <c r="F458" s="28">
        <v>43114.63</v>
      </c>
      <c r="G458" s="28">
        <v>25783.02</v>
      </c>
    </row>
    <row r="459" spans="1:7" x14ac:dyDescent="0.2">
      <c r="A459" s="46">
        <v>42756</v>
      </c>
      <c r="B459" s="28" t="s">
        <v>200</v>
      </c>
      <c r="C459" s="28" t="s">
        <v>193</v>
      </c>
      <c r="D459" s="28">
        <v>49360.58</v>
      </c>
      <c r="E459" s="28">
        <v>360</v>
      </c>
      <c r="F459" s="28">
        <v>17598.919999999998</v>
      </c>
      <c r="G459" s="28">
        <v>30394.16</v>
      </c>
    </row>
    <row r="460" spans="1:7" x14ac:dyDescent="0.2">
      <c r="A460" s="46">
        <v>42756</v>
      </c>
      <c r="B460" s="28" t="s">
        <v>203</v>
      </c>
      <c r="C460" s="28" t="s">
        <v>192</v>
      </c>
      <c r="D460" s="28">
        <v>85575.23</v>
      </c>
      <c r="E460" s="28">
        <v>701</v>
      </c>
      <c r="F460" s="28">
        <v>30132.86</v>
      </c>
      <c r="G460" s="28">
        <v>47530.93</v>
      </c>
    </row>
    <row r="461" spans="1:7" x14ac:dyDescent="0.2">
      <c r="A461" s="46">
        <v>42756</v>
      </c>
      <c r="B461" s="28" t="s">
        <v>203</v>
      </c>
      <c r="C461" s="28" t="s">
        <v>193</v>
      </c>
      <c r="D461" s="28">
        <v>121646.52</v>
      </c>
      <c r="E461" s="28">
        <v>911</v>
      </c>
      <c r="F461" s="28">
        <v>42638.49</v>
      </c>
      <c r="G461" s="28">
        <v>69190.880000000005</v>
      </c>
    </row>
    <row r="462" spans="1:7" x14ac:dyDescent="0.2">
      <c r="A462" s="46">
        <v>42756</v>
      </c>
      <c r="B462" s="28" t="s">
        <v>202</v>
      </c>
      <c r="C462" s="28" t="s">
        <v>193</v>
      </c>
      <c r="D462" s="28">
        <v>399329.42</v>
      </c>
      <c r="E462" s="28">
        <v>2218</v>
      </c>
      <c r="F462" s="28">
        <v>136745.38</v>
      </c>
      <c r="G462" s="28">
        <v>86398.5</v>
      </c>
    </row>
    <row r="463" spans="1:7" x14ac:dyDescent="0.2">
      <c r="A463" s="46">
        <v>42757</v>
      </c>
      <c r="B463" s="28" t="s">
        <v>191</v>
      </c>
      <c r="C463" s="28" t="s">
        <v>192</v>
      </c>
      <c r="D463" s="28"/>
      <c r="E463" s="28"/>
      <c r="F463" s="28"/>
      <c r="G463" s="28"/>
    </row>
    <row r="464" spans="1:7" x14ac:dyDescent="0.2">
      <c r="A464" s="46">
        <v>42757</v>
      </c>
      <c r="B464" s="28" t="s">
        <v>191</v>
      </c>
      <c r="C464" s="28" t="s">
        <v>193</v>
      </c>
      <c r="D464" s="28">
        <v>2717.48</v>
      </c>
      <c r="E464" s="28">
        <v>16</v>
      </c>
      <c r="F464" s="28">
        <v>994.73</v>
      </c>
      <c r="G464" s="28">
        <v>143.66</v>
      </c>
    </row>
    <row r="465" spans="1:7" x14ac:dyDescent="0.2">
      <c r="A465" s="46">
        <v>42757</v>
      </c>
      <c r="B465" s="28" t="s">
        <v>195</v>
      </c>
      <c r="C465" s="28" t="s">
        <v>192</v>
      </c>
      <c r="D465" s="28">
        <v>12790.7</v>
      </c>
      <c r="E465" s="28">
        <v>80</v>
      </c>
      <c r="F465" s="28">
        <v>3876.01</v>
      </c>
      <c r="G465" s="28">
        <v>831.04</v>
      </c>
    </row>
    <row r="466" spans="1:7" x14ac:dyDescent="0.2">
      <c r="A466" s="46">
        <v>42757</v>
      </c>
      <c r="B466" s="28" t="s">
        <v>194</v>
      </c>
      <c r="C466" s="28" t="s">
        <v>193</v>
      </c>
      <c r="D466" s="28">
        <v>26.72</v>
      </c>
      <c r="E466" s="28">
        <v>1</v>
      </c>
      <c r="F466" s="28">
        <v>5.85</v>
      </c>
      <c r="G466" s="28">
        <v>2286.36</v>
      </c>
    </row>
    <row r="467" spans="1:7" x14ac:dyDescent="0.2">
      <c r="A467" s="46">
        <v>42757</v>
      </c>
      <c r="B467" s="28" t="s">
        <v>195</v>
      </c>
      <c r="C467" s="28" t="s">
        <v>193</v>
      </c>
      <c r="D467" s="28">
        <v>28548</v>
      </c>
      <c r="E467" s="28">
        <v>295</v>
      </c>
      <c r="F467" s="28">
        <v>11105.59</v>
      </c>
      <c r="G467" s="28">
        <v>2430.33</v>
      </c>
    </row>
    <row r="468" spans="1:7" x14ac:dyDescent="0.2">
      <c r="A468" s="46">
        <v>42757</v>
      </c>
      <c r="B468" s="28" t="s">
        <v>196</v>
      </c>
      <c r="C468" s="28" t="s">
        <v>193</v>
      </c>
      <c r="D468" s="28">
        <v>14331.53</v>
      </c>
      <c r="E468" s="28">
        <v>158</v>
      </c>
      <c r="F468" s="28">
        <v>4738.5200000000004</v>
      </c>
      <c r="G468" s="28">
        <v>2876.43</v>
      </c>
    </row>
    <row r="469" spans="1:7" x14ac:dyDescent="0.2">
      <c r="A469" s="46">
        <v>42757</v>
      </c>
      <c r="B469" s="28" t="s">
        <v>196</v>
      </c>
      <c r="C469" s="28" t="s">
        <v>192</v>
      </c>
      <c r="D469" s="28">
        <v>17493.3</v>
      </c>
      <c r="E469" s="28">
        <v>268</v>
      </c>
      <c r="F469" s="28">
        <v>5491.91</v>
      </c>
      <c r="G469" s="28">
        <v>3898.72</v>
      </c>
    </row>
    <row r="470" spans="1:7" x14ac:dyDescent="0.2">
      <c r="A470" s="46">
        <v>42757</v>
      </c>
      <c r="B470" s="28" t="s">
        <v>197</v>
      </c>
      <c r="C470" s="28" t="s">
        <v>192</v>
      </c>
      <c r="D470" s="28">
        <v>81310.240000000005</v>
      </c>
      <c r="E470" s="28">
        <v>573</v>
      </c>
      <c r="F470" s="28">
        <v>27979.21</v>
      </c>
      <c r="G470" s="28">
        <v>6335.8</v>
      </c>
    </row>
    <row r="471" spans="1:7" x14ac:dyDescent="0.2">
      <c r="A471" s="46">
        <v>42757</v>
      </c>
      <c r="B471" s="28" t="s">
        <v>198</v>
      </c>
      <c r="C471" s="28" t="s">
        <v>192</v>
      </c>
      <c r="D471" s="28">
        <v>30614.42</v>
      </c>
      <c r="E471" s="28">
        <v>218</v>
      </c>
      <c r="F471" s="28">
        <v>11573.98</v>
      </c>
      <c r="G471" s="28">
        <v>6406</v>
      </c>
    </row>
    <row r="472" spans="1:7" x14ac:dyDescent="0.2">
      <c r="A472" s="46">
        <v>42757</v>
      </c>
      <c r="B472" s="28" t="s">
        <v>199</v>
      </c>
      <c r="C472" s="28" t="s">
        <v>192</v>
      </c>
      <c r="D472" s="28">
        <v>73514.11</v>
      </c>
      <c r="E472" s="28">
        <v>450</v>
      </c>
      <c r="F472" s="28">
        <v>26821.37</v>
      </c>
      <c r="G472" s="28">
        <v>9148.2999999999993</v>
      </c>
    </row>
    <row r="473" spans="1:7" x14ac:dyDescent="0.2">
      <c r="A473" s="46">
        <v>42757</v>
      </c>
      <c r="B473" s="28" t="s">
        <v>197</v>
      </c>
      <c r="C473" s="28" t="s">
        <v>193</v>
      </c>
      <c r="D473" s="28">
        <v>118207.97</v>
      </c>
      <c r="E473" s="28">
        <v>770</v>
      </c>
      <c r="F473" s="28">
        <v>41602.32</v>
      </c>
      <c r="G473" s="28">
        <v>12581.15</v>
      </c>
    </row>
    <row r="474" spans="1:7" x14ac:dyDescent="0.2">
      <c r="A474" s="46">
        <v>42757</v>
      </c>
      <c r="B474" s="28" t="s">
        <v>200</v>
      </c>
      <c r="C474" s="28" t="s">
        <v>192</v>
      </c>
      <c r="D474" s="28">
        <v>24029.07</v>
      </c>
      <c r="E474" s="28">
        <v>154</v>
      </c>
      <c r="F474" s="28">
        <v>8074.15</v>
      </c>
      <c r="G474" s="28">
        <v>13022.81</v>
      </c>
    </row>
    <row r="475" spans="1:7" x14ac:dyDescent="0.2">
      <c r="A475" s="46">
        <v>42757</v>
      </c>
      <c r="B475" s="28" t="s">
        <v>201</v>
      </c>
      <c r="C475" s="28" t="s">
        <v>192</v>
      </c>
      <c r="D475" s="28">
        <v>68782.509999999995</v>
      </c>
      <c r="E475" s="28">
        <v>338</v>
      </c>
      <c r="F475" s="28">
        <v>22643.87</v>
      </c>
      <c r="G475" s="28">
        <v>15521.06</v>
      </c>
    </row>
    <row r="476" spans="1:7" x14ac:dyDescent="0.2">
      <c r="A476" s="46">
        <v>42757</v>
      </c>
      <c r="B476" s="28" t="s">
        <v>198</v>
      </c>
      <c r="C476" s="28" t="s">
        <v>193</v>
      </c>
      <c r="D476" s="28">
        <v>93548.32</v>
      </c>
      <c r="E476" s="28">
        <v>664</v>
      </c>
      <c r="F476" s="28">
        <v>35364.910000000003</v>
      </c>
      <c r="G476" s="28">
        <v>21430.84</v>
      </c>
    </row>
    <row r="477" spans="1:7" x14ac:dyDescent="0.2">
      <c r="A477" s="46">
        <v>42757</v>
      </c>
      <c r="B477" s="28" t="s">
        <v>199</v>
      </c>
      <c r="C477" s="28" t="s">
        <v>193</v>
      </c>
      <c r="D477" s="28">
        <v>167506.64000000001</v>
      </c>
      <c r="E477" s="28">
        <v>1102</v>
      </c>
      <c r="F477" s="28">
        <v>60962.19</v>
      </c>
      <c r="G477" s="28">
        <v>26243.34</v>
      </c>
    </row>
    <row r="478" spans="1:7" x14ac:dyDescent="0.2">
      <c r="A478" s="46">
        <v>42757</v>
      </c>
      <c r="B478" s="28" t="s">
        <v>201</v>
      </c>
      <c r="C478" s="28" t="s">
        <v>193</v>
      </c>
      <c r="D478" s="28">
        <v>145843.01999999999</v>
      </c>
      <c r="E478" s="28">
        <v>796</v>
      </c>
      <c r="F478" s="28">
        <v>49937.85</v>
      </c>
      <c r="G478" s="28">
        <v>28693.08</v>
      </c>
    </row>
    <row r="479" spans="1:7" x14ac:dyDescent="0.2">
      <c r="A479" s="46">
        <v>42757</v>
      </c>
      <c r="B479" s="28" t="s">
        <v>202</v>
      </c>
      <c r="C479" s="28" t="s">
        <v>192</v>
      </c>
      <c r="D479" s="28">
        <v>152901.53</v>
      </c>
      <c r="E479" s="28">
        <v>717</v>
      </c>
      <c r="F479" s="28">
        <v>52093.75</v>
      </c>
      <c r="G479" s="28">
        <v>33183.5</v>
      </c>
    </row>
    <row r="480" spans="1:7" x14ac:dyDescent="0.2">
      <c r="A480" s="46">
        <v>42757</v>
      </c>
      <c r="B480" s="28" t="s">
        <v>200</v>
      </c>
      <c r="C480" s="28" t="s">
        <v>193</v>
      </c>
      <c r="D480" s="28">
        <v>54713.82</v>
      </c>
      <c r="E480" s="28">
        <v>409</v>
      </c>
      <c r="F480" s="28">
        <v>19283.669999999998</v>
      </c>
      <c r="G480" s="28">
        <v>33844.769999999997</v>
      </c>
    </row>
    <row r="481" spans="1:7" x14ac:dyDescent="0.2">
      <c r="A481" s="46">
        <v>42757</v>
      </c>
      <c r="B481" s="28" t="s">
        <v>203</v>
      </c>
      <c r="C481" s="28" t="s">
        <v>192</v>
      </c>
      <c r="D481" s="28">
        <v>117644.38</v>
      </c>
      <c r="E481" s="28">
        <v>906</v>
      </c>
      <c r="F481" s="28">
        <v>40599.07</v>
      </c>
      <c r="G481" s="28">
        <v>65709.81</v>
      </c>
    </row>
    <row r="482" spans="1:7" x14ac:dyDescent="0.2">
      <c r="A482" s="46">
        <v>42757</v>
      </c>
      <c r="B482" s="28" t="s">
        <v>203</v>
      </c>
      <c r="C482" s="28" t="s">
        <v>193</v>
      </c>
      <c r="D482" s="28">
        <v>164816.12</v>
      </c>
      <c r="E482" s="28">
        <v>1150</v>
      </c>
      <c r="F482" s="28">
        <v>58101.8</v>
      </c>
      <c r="G482" s="28">
        <v>89776.92</v>
      </c>
    </row>
    <row r="483" spans="1:7" x14ac:dyDescent="0.2">
      <c r="A483" s="46">
        <v>42757</v>
      </c>
      <c r="B483" s="28" t="s">
        <v>202</v>
      </c>
      <c r="C483" s="28" t="s">
        <v>193</v>
      </c>
      <c r="D483" s="28">
        <v>540435.18999999994</v>
      </c>
      <c r="E483" s="28">
        <v>2966</v>
      </c>
      <c r="F483" s="28">
        <v>185317.57</v>
      </c>
      <c r="G483" s="28">
        <v>122267.82</v>
      </c>
    </row>
    <row r="484" spans="1:7" x14ac:dyDescent="0.2">
      <c r="A484" s="46">
        <v>42758</v>
      </c>
      <c r="B484" s="28" t="s">
        <v>191</v>
      </c>
      <c r="C484" s="28" t="s">
        <v>192</v>
      </c>
      <c r="D484" s="28"/>
      <c r="E484" s="28"/>
      <c r="F484" s="28"/>
      <c r="G484" s="28"/>
    </row>
    <row r="485" spans="1:7" x14ac:dyDescent="0.2">
      <c r="A485" s="46">
        <v>42758</v>
      </c>
      <c r="B485" s="28" t="s">
        <v>191</v>
      </c>
      <c r="C485" s="28" t="s">
        <v>193</v>
      </c>
      <c r="D485" s="28">
        <v>2671.71</v>
      </c>
      <c r="E485" s="28">
        <v>15</v>
      </c>
      <c r="F485" s="28">
        <v>919.3</v>
      </c>
      <c r="G485" s="28">
        <v>204.3</v>
      </c>
    </row>
    <row r="486" spans="1:7" x14ac:dyDescent="0.2">
      <c r="A486" s="46">
        <v>42758</v>
      </c>
      <c r="B486" s="28" t="s">
        <v>195</v>
      </c>
      <c r="C486" s="28" t="s">
        <v>192</v>
      </c>
      <c r="D486" s="28">
        <v>19392.07</v>
      </c>
      <c r="E486" s="28">
        <v>113</v>
      </c>
      <c r="F486" s="28">
        <v>6547.95</v>
      </c>
      <c r="G486" s="28">
        <v>1373.66</v>
      </c>
    </row>
    <row r="487" spans="1:7" x14ac:dyDescent="0.2">
      <c r="A487" s="46">
        <v>42758</v>
      </c>
      <c r="B487" s="28" t="s">
        <v>194</v>
      </c>
      <c r="C487" s="28" t="s">
        <v>192</v>
      </c>
      <c r="D487" s="28">
        <v>45.87</v>
      </c>
      <c r="E487" s="28">
        <v>1</v>
      </c>
      <c r="F487" s="28">
        <v>7.74</v>
      </c>
      <c r="G487" s="28">
        <v>2288.61</v>
      </c>
    </row>
    <row r="488" spans="1:7" x14ac:dyDescent="0.2">
      <c r="A488" s="46">
        <v>42758</v>
      </c>
      <c r="B488" s="28" t="s">
        <v>196</v>
      </c>
      <c r="C488" s="28" t="s">
        <v>193</v>
      </c>
      <c r="D488" s="28">
        <v>15985.76</v>
      </c>
      <c r="E488" s="28">
        <v>138</v>
      </c>
      <c r="F488" s="28">
        <v>5019.0200000000004</v>
      </c>
      <c r="G488" s="28">
        <v>2904.12</v>
      </c>
    </row>
    <row r="489" spans="1:7" x14ac:dyDescent="0.2">
      <c r="A489" s="46">
        <v>42758</v>
      </c>
      <c r="B489" s="28" t="s">
        <v>195</v>
      </c>
      <c r="C489" s="28" t="s">
        <v>193</v>
      </c>
      <c r="D489" s="28">
        <v>35187.160000000003</v>
      </c>
      <c r="E489" s="28">
        <v>337</v>
      </c>
      <c r="F489" s="28">
        <v>13669.32</v>
      </c>
      <c r="G489" s="28">
        <v>3427.56</v>
      </c>
    </row>
    <row r="490" spans="1:7" x14ac:dyDescent="0.2">
      <c r="A490" s="46">
        <v>42758</v>
      </c>
      <c r="B490" s="28" t="s">
        <v>196</v>
      </c>
      <c r="C490" s="28" t="s">
        <v>192</v>
      </c>
      <c r="D490" s="28">
        <v>23629.96</v>
      </c>
      <c r="E490" s="28">
        <v>272</v>
      </c>
      <c r="F490" s="28">
        <v>6377.58</v>
      </c>
      <c r="G490" s="28">
        <v>5032.24</v>
      </c>
    </row>
    <row r="491" spans="1:7" x14ac:dyDescent="0.2">
      <c r="A491" s="46">
        <v>42758</v>
      </c>
      <c r="B491" s="28" t="s">
        <v>197</v>
      </c>
      <c r="C491" s="28" t="s">
        <v>192</v>
      </c>
      <c r="D491" s="28">
        <v>65491.54</v>
      </c>
      <c r="E491" s="28">
        <v>475</v>
      </c>
      <c r="F491" s="28">
        <v>22657.64</v>
      </c>
      <c r="G491" s="28">
        <v>5138.71</v>
      </c>
    </row>
    <row r="492" spans="1:7" x14ac:dyDescent="0.2">
      <c r="A492" s="46">
        <v>42758</v>
      </c>
      <c r="B492" s="28" t="s">
        <v>198</v>
      </c>
      <c r="C492" s="28" t="s">
        <v>192</v>
      </c>
      <c r="D492" s="28">
        <v>30310.85</v>
      </c>
      <c r="E492" s="28">
        <v>191</v>
      </c>
      <c r="F492" s="28">
        <v>11217.56</v>
      </c>
      <c r="G492" s="28">
        <v>6537.25</v>
      </c>
    </row>
    <row r="493" spans="1:7" x14ac:dyDescent="0.2">
      <c r="A493" s="46">
        <v>42758</v>
      </c>
      <c r="B493" s="28" t="s">
        <v>197</v>
      </c>
      <c r="C493" s="28" t="s">
        <v>193</v>
      </c>
      <c r="D493" s="28">
        <v>90166.94</v>
      </c>
      <c r="E493" s="28">
        <v>613</v>
      </c>
      <c r="F493" s="28">
        <v>30966.46</v>
      </c>
      <c r="G493" s="28">
        <v>9458.9500000000007</v>
      </c>
    </row>
    <row r="494" spans="1:7" x14ac:dyDescent="0.2">
      <c r="A494" s="46">
        <v>42758</v>
      </c>
      <c r="B494" s="28" t="s">
        <v>199</v>
      </c>
      <c r="C494" s="28" t="s">
        <v>192</v>
      </c>
      <c r="D494" s="28">
        <v>65970.559999999998</v>
      </c>
      <c r="E494" s="28">
        <v>397</v>
      </c>
      <c r="F494" s="28">
        <v>22818.87</v>
      </c>
      <c r="G494" s="28">
        <v>10525.17</v>
      </c>
    </row>
    <row r="495" spans="1:7" x14ac:dyDescent="0.2">
      <c r="A495" s="46">
        <v>42758</v>
      </c>
      <c r="B495" s="28" t="s">
        <v>200</v>
      </c>
      <c r="C495" s="28" t="s">
        <v>192</v>
      </c>
      <c r="D495" s="28">
        <v>21619.279999999999</v>
      </c>
      <c r="E495" s="28">
        <v>155</v>
      </c>
      <c r="F495" s="28">
        <v>7939.45</v>
      </c>
      <c r="G495" s="28">
        <v>12497.8</v>
      </c>
    </row>
    <row r="496" spans="1:7" x14ac:dyDescent="0.2">
      <c r="A496" s="46">
        <v>42758</v>
      </c>
      <c r="B496" s="28" t="s">
        <v>201</v>
      </c>
      <c r="C496" s="28" t="s">
        <v>192</v>
      </c>
      <c r="D496" s="28">
        <v>48990.19</v>
      </c>
      <c r="E496" s="28">
        <v>272</v>
      </c>
      <c r="F496" s="28">
        <v>15742.46</v>
      </c>
      <c r="G496" s="28">
        <v>13466.07</v>
      </c>
    </row>
    <row r="497" spans="1:7" x14ac:dyDescent="0.2">
      <c r="A497" s="46">
        <v>42758</v>
      </c>
      <c r="B497" s="28" t="s">
        <v>198</v>
      </c>
      <c r="C497" s="28" t="s">
        <v>193</v>
      </c>
      <c r="D497" s="28">
        <v>81540.25</v>
      </c>
      <c r="E497" s="28">
        <v>570</v>
      </c>
      <c r="F497" s="28">
        <v>29464.74</v>
      </c>
      <c r="G497" s="28">
        <v>17501.05</v>
      </c>
    </row>
    <row r="498" spans="1:7" x14ac:dyDescent="0.2">
      <c r="A498" s="46">
        <v>42758</v>
      </c>
      <c r="B498" s="28" t="s">
        <v>199</v>
      </c>
      <c r="C498" s="28" t="s">
        <v>193</v>
      </c>
      <c r="D498" s="28">
        <v>155290.13</v>
      </c>
      <c r="E498" s="28">
        <v>964</v>
      </c>
      <c r="F498" s="28">
        <v>54876.800000000003</v>
      </c>
      <c r="G498" s="28">
        <v>24736.38</v>
      </c>
    </row>
    <row r="499" spans="1:7" x14ac:dyDescent="0.2">
      <c r="A499" s="46">
        <v>42758</v>
      </c>
      <c r="B499" s="28" t="s">
        <v>201</v>
      </c>
      <c r="C499" s="28" t="s">
        <v>193</v>
      </c>
      <c r="D499" s="28">
        <v>134470.16</v>
      </c>
      <c r="E499" s="28">
        <v>759</v>
      </c>
      <c r="F499" s="28">
        <v>45393.43</v>
      </c>
      <c r="G499" s="28">
        <v>26985.17</v>
      </c>
    </row>
    <row r="500" spans="1:7" x14ac:dyDescent="0.2">
      <c r="A500" s="46">
        <v>42758</v>
      </c>
      <c r="B500" s="28" t="s">
        <v>202</v>
      </c>
      <c r="C500" s="28" t="s">
        <v>192</v>
      </c>
      <c r="D500" s="28">
        <v>153211.04999999999</v>
      </c>
      <c r="E500" s="28">
        <v>721</v>
      </c>
      <c r="F500" s="28">
        <v>52347.82</v>
      </c>
      <c r="G500" s="28">
        <v>36263.26</v>
      </c>
    </row>
    <row r="501" spans="1:7" x14ac:dyDescent="0.2">
      <c r="A501" s="46">
        <v>42758</v>
      </c>
      <c r="B501" s="28" t="s">
        <v>200</v>
      </c>
      <c r="C501" s="28" t="s">
        <v>193</v>
      </c>
      <c r="D501" s="28">
        <v>63870.47</v>
      </c>
      <c r="E501" s="28">
        <v>451</v>
      </c>
      <c r="F501" s="28">
        <v>22755.86</v>
      </c>
      <c r="G501" s="28">
        <v>38478.660000000003</v>
      </c>
    </row>
    <row r="502" spans="1:7" x14ac:dyDescent="0.2">
      <c r="A502" s="46">
        <v>42758</v>
      </c>
      <c r="B502" s="28" t="s">
        <v>203</v>
      </c>
      <c r="C502" s="28" t="s">
        <v>192</v>
      </c>
      <c r="D502" s="28">
        <v>89343.76</v>
      </c>
      <c r="E502" s="28">
        <v>761</v>
      </c>
      <c r="F502" s="28">
        <v>29273.05</v>
      </c>
      <c r="G502" s="28">
        <v>55088.12</v>
      </c>
    </row>
    <row r="503" spans="1:7" x14ac:dyDescent="0.2">
      <c r="A503" s="46">
        <v>42758</v>
      </c>
      <c r="B503" s="28" t="s">
        <v>203</v>
      </c>
      <c r="C503" s="28" t="s">
        <v>193</v>
      </c>
      <c r="D503" s="28">
        <v>120655.31</v>
      </c>
      <c r="E503" s="28">
        <v>944</v>
      </c>
      <c r="F503" s="28">
        <v>42625.41</v>
      </c>
      <c r="G503" s="28">
        <v>75646.83</v>
      </c>
    </row>
    <row r="504" spans="1:7" x14ac:dyDescent="0.2">
      <c r="A504" s="46">
        <v>42758</v>
      </c>
      <c r="B504" s="28" t="s">
        <v>202</v>
      </c>
      <c r="C504" s="28" t="s">
        <v>193</v>
      </c>
      <c r="D504" s="28">
        <v>605725.13</v>
      </c>
      <c r="E504" s="28">
        <v>3382</v>
      </c>
      <c r="F504" s="28">
        <v>208604.79</v>
      </c>
      <c r="G504" s="28">
        <v>143564.64000000001</v>
      </c>
    </row>
    <row r="505" spans="1:7" x14ac:dyDescent="0.2">
      <c r="A505" s="46">
        <v>42759</v>
      </c>
      <c r="B505" s="28" t="s">
        <v>191</v>
      </c>
      <c r="C505" s="28" t="s">
        <v>192</v>
      </c>
      <c r="D505" s="28"/>
      <c r="E505" s="28"/>
      <c r="F505" s="28"/>
      <c r="G505" s="28"/>
    </row>
    <row r="506" spans="1:7" x14ac:dyDescent="0.2">
      <c r="A506" s="46">
        <v>42759</v>
      </c>
      <c r="B506" s="28" t="s">
        <v>191</v>
      </c>
      <c r="C506" s="28" t="s">
        <v>193</v>
      </c>
      <c r="D506" s="28">
        <v>3495.59</v>
      </c>
      <c r="E506" s="28">
        <v>19</v>
      </c>
      <c r="F506" s="28">
        <v>1210.8499999999999</v>
      </c>
      <c r="G506" s="28">
        <v>118.96</v>
      </c>
    </row>
    <row r="507" spans="1:7" x14ac:dyDescent="0.2">
      <c r="A507" s="46">
        <v>42759</v>
      </c>
      <c r="B507" s="28" t="s">
        <v>194</v>
      </c>
      <c r="C507" s="28" t="s">
        <v>192</v>
      </c>
      <c r="D507" s="28">
        <v>25.95</v>
      </c>
      <c r="E507" s="28">
        <v>1</v>
      </c>
      <c r="F507" s="28">
        <v>10</v>
      </c>
      <c r="G507" s="28">
        <v>786.94</v>
      </c>
    </row>
    <row r="508" spans="1:7" x14ac:dyDescent="0.2">
      <c r="A508" s="46">
        <v>42759</v>
      </c>
      <c r="B508" s="28" t="s">
        <v>194</v>
      </c>
      <c r="C508" s="28" t="s">
        <v>193</v>
      </c>
      <c r="D508" s="28">
        <v>49.5</v>
      </c>
      <c r="E508" s="28">
        <v>1</v>
      </c>
      <c r="F508" s="28">
        <v>22.65</v>
      </c>
      <c r="G508" s="28">
        <v>1499.77</v>
      </c>
    </row>
    <row r="509" spans="1:7" x14ac:dyDescent="0.2">
      <c r="A509" s="46">
        <v>42759</v>
      </c>
      <c r="B509" s="28" t="s">
        <v>195</v>
      </c>
      <c r="C509" s="28" t="s">
        <v>192</v>
      </c>
      <c r="D509" s="28">
        <v>21215.41</v>
      </c>
      <c r="E509" s="28">
        <v>107</v>
      </c>
      <c r="F509" s="28">
        <v>6511.07</v>
      </c>
      <c r="G509" s="28">
        <v>1623.56</v>
      </c>
    </row>
    <row r="510" spans="1:7" x14ac:dyDescent="0.2">
      <c r="A510" s="46">
        <v>42759</v>
      </c>
      <c r="B510" s="28" t="s">
        <v>196</v>
      </c>
      <c r="C510" s="28" t="s">
        <v>193</v>
      </c>
      <c r="D510" s="28">
        <v>15523.23</v>
      </c>
      <c r="E510" s="28">
        <v>140</v>
      </c>
      <c r="F510" s="28">
        <v>4749</v>
      </c>
      <c r="G510" s="28">
        <v>2846.97</v>
      </c>
    </row>
    <row r="511" spans="1:7" x14ac:dyDescent="0.2">
      <c r="A511" s="46">
        <v>42759</v>
      </c>
      <c r="B511" s="28" t="s">
        <v>195</v>
      </c>
      <c r="C511" s="28" t="s">
        <v>193</v>
      </c>
      <c r="D511" s="28">
        <v>36321.5</v>
      </c>
      <c r="E511" s="28">
        <v>375</v>
      </c>
      <c r="F511" s="28">
        <v>15509.39</v>
      </c>
      <c r="G511" s="28">
        <v>3326.72</v>
      </c>
    </row>
    <row r="512" spans="1:7" x14ac:dyDescent="0.2">
      <c r="A512" s="46">
        <v>42759</v>
      </c>
      <c r="B512" s="28" t="s">
        <v>196</v>
      </c>
      <c r="C512" s="28" t="s">
        <v>192</v>
      </c>
      <c r="D512" s="28">
        <v>18836.05</v>
      </c>
      <c r="E512" s="28">
        <v>258</v>
      </c>
      <c r="F512" s="28">
        <v>5617.89</v>
      </c>
      <c r="G512" s="28">
        <v>4088.07</v>
      </c>
    </row>
    <row r="513" spans="1:7" x14ac:dyDescent="0.2">
      <c r="A513" s="46">
        <v>42759</v>
      </c>
      <c r="B513" s="28" t="s">
        <v>197</v>
      </c>
      <c r="C513" s="28" t="s">
        <v>192</v>
      </c>
      <c r="D513" s="28">
        <v>54380.49</v>
      </c>
      <c r="E513" s="28">
        <v>418</v>
      </c>
      <c r="F513" s="28">
        <v>18396.77</v>
      </c>
      <c r="G513" s="28">
        <v>4459.3999999999996</v>
      </c>
    </row>
    <row r="514" spans="1:7" x14ac:dyDescent="0.2">
      <c r="A514" s="46">
        <v>42759</v>
      </c>
      <c r="B514" s="28" t="s">
        <v>198</v>
      </c>
      <c r="C514" s="28" t="s">
        <v>192</v>
      </c>
      <c r="D514" s="28">
        <v>32001.59</v>
      </c>
      <c r="E514" s="28">
        <v>185</v>
      </c>
      <c r="F514" s="28">
        <v>12644.61</v>
      </c>
      <c r="G514" s="28">
        <v>6771.52</v>
      </c>
    </row>
    <row r="515" spans="1:7" x14ac:dyDescent="0.2">
      <c r="A515" s="46">
        <v>42759</v>
      </c>
      <c r="B515" s="28" t="s">
        <v>199</v>
      </c>
      <c r="C515" s="28" t="s">
        <v>192</v>
      </c>
      <c r="D515" s="28">
        <v>62405.71</v>
      </c>
      <c r="E515" s="28">
        <v>356</v>
      </c>
      <c r="F515" s="28">
        <v>22050.03</v>
      </c>
      <c r="G515" s="28">
        <v>8794.06</v>
      </c>
    </row>
    <row r="516" spans="1:7" x14ac:dyDescent="0.2">
      <c r="A516" s="46">
        <v>42759</v>
      </c>
      <c r="B516" s="28" t="s">
        <v>197</v>
      </c>
      <c r="C516" s="28" t="s">
        <v>193</v>
      </c>
      <c r="D516" s="28">
        <v>86172.28</v>
      </c>
      <c r="E516" s="28">
        <v>599</v>
      </c>
      <c r="F516" s="28">
        <v>30464.33</v>
      </c>
      <c r="G516" s="28">
        <v>10008.32</v>
      </c>
    </row>
    <row r="517" spans="1:7" x14ac:dyDescent="0.2">
      <c r="A517" s="46">
        <v>42759</v>
      </c>
      <c r="B517" s="28" t="s">
        <v>201</v>
      </c>
      <c r="C517" s="28" t="s">
        <v>192</v>
      </c>
      <c r="D517" s="28">
        <v>42253.85</v>
      </c>
      <c r="E517" s="28">
        <v>245</v>
      </c>
      <c r="F517" s="28">
        <v>13729.55</v>
      </c>
      <c r="G517" s="28">
        <v>10657.41</v>
      </c>
    </row>
    <row r="518" spans="1:7" x14ac:dyDescent="0.2">
      <c r="A518" s="46">
        <v>42759</v>
      </c>
      <c r="B518" s="28" t="s">
        <v>200</v>
      </c>
      <c r="C518" s="28" t="s">
        <v>192</v>
      </c>
      <c r="D518" s="28">
        <v>21894.41</v>
      </c>
      <c r="E518" s="28">
        <v>141</v>
      </c>
      <c r="F518" s="28">
        <v>8069.34</v>
      </c>
      <c r="G518" s="28">
        <v>12017.13</v>
      </c>
    </row>
    <row r="519" spans="1:7" x14ac:dyDescent="0.2">
      <c r="A519" s="46">
        <v>42759</v>
      </c>
      <c r="B519" s="28" t="s">
        <v>198</v>
      </c>
      <c r="C519" s="28" t="s">
        <v>193</v>
      </c>
      <c r="D519" s="28">
        <v>78781.66</v>
      </c>
      <c r="E519" s="28">
        <v>502</v>
      </c>
      <c r="F519" s="28">
        <v>28124.36</v>
      </c>
      <c r="G519" s="28">
        <v>17186.77</v>
      </c>
    </row>
    <row r="520" spans="1:7" x14ac:dyDescent="0.2">
      <c r="A520" s="46">
        <v>42759</v>
      </c>
      <c r="B520" s="28" t="s">
        <v>199</v>
      </c>
      <c r="C520" s="28" t="s">
        <v>193</v>
      </c>
      <c r="D520" s="28">
        <v>136011.17000000001</v>
      </c>
      <c r="E520" s="28">
        <v>890</v>
      </c>
      <c r="F520" s="28">
        <v>48549.03</v>
      </c>
      <c r="G520" s="28">
        <v>22481.88</v>
      </c>
    </row>
    <row r="521" spans="1:7" x14ac:dyDescent="0.2">
      <c r="A521" s="46">
        <v>42759</v>
      </c>
      <c r="B521" s="28" t="s">
        <v>202</v>
      </c>
      <c r="C521" s="28" t="s">
        <v>192</v>
      </c>
      <c r="D521" s="28">
        <v>115808.34</v>
      </c>
      <c r="E521" s="28">
        <v>547</v>
      </c>
      <c r="F521" s="28">
        <v>39358.54</v>
      </c>
      <c r="G521" s="28">
        <v>23976.06</v>
      </c>
    </row>
    <row r="522" spans="1:7" x14ac:dyDescent="0.2">
      <c r="A522" s="46">
        <v>42759</v>
      </c>
      <c r="B522" s="28" t="s">
        <v>201</v>
      </c>
      <c r="C522" s="28" t="s">
        <v>193</v>
      </c>
      <c r="D522" s="28">
        <v>122140.06</v>
      </c>
      <c r="E522" s="28">
        <v>699</v>
      </c>
      <c r="F522" s="28">
        <v>41576.120000000003</v>
      </c>
      <c r="G522" s="28">
        <v>26382.29</v>
      </c>
    </row>
    <row r="523" spans="1:7" x14ac:dyDescent="0.2">
      <c r="A523" s="46">
        <v>42759</v>
      </c>
      <c r="B523" s="28" t="s">
        <v>200</v>
      </c>
      <c r="C523" s="28" t="s">
        <v>193</v>
      </c>
      <c r="D523" s="28">
        <v>64639.040000000001</v>
      </c>
      <c r="E523" s="28">
        <v>438</v>
      </c>
      <c r="F523" s="28">
        <v>23585.85</v>
      </c>
      <c r="G523" s="28">
        <v>36406.620000000003</v>
      </c>
    </row>
    <row r="524" spans="1:7" x14ac:dyDescent="0.2">
      <c r="A524" s="46">
        <v>42759</v>
      </c>
      <c r="B524" s="28" t="s">
        <v>203</v>
      </c>
      <c r="C524" s="28" t="s">
        <v>192</v>
      </c>
      <c r="D524" s="28">
        <v>82563.72</v>
      </c>
      <c r="E524" s="28">
        <v>695</v>
      </c>
      <c r="F524" s="28">
        <v>28994.61</v>
      </c>
      <c r="G524" s="28">
        <v>48755.58</v>
      </c>
    </row>
    <row r="525" spans="1:7" x14ac:dyDescent="0.2">
      <c r="A525" s="46">
        <v>42759</v>
      </c>
      <c r="B525" s="28" t="s">
        <v>203</v>
      </c>
      <c r="C525" s="28" t="s">
        <v>193</v>
      </c>
      <c r="D525" s="28">
        <v>111968.8</v>
      </c>
      <c r="E525" s="28">
        <v>852</v>
      </c>
      <c r="F525" s="28">
        <v>38668.29</v>
      </c>
      <c r="G525" s="28">
        <v>64504.5</v>
      </c>
    </row>
    <row r="526" spans="1:7" x14ac:dyDescent="0.2">
      <c r="A526" s="46">
        <v>42759</v>
      </c>
      <c r="B526" s="28" t="s">
        <v>202</v>
      </c>
      <c r="C526" s="28" t="s">
        <v>193</v>
      </c>
      <c r="D526" s="28">
        <v>381161.86</v>
      </c>
      <c r="E526" s="28">
        <v>2248</v>
      </c>
      <c r="F526" s="28">
        <v>131274.32</v>
      </c>
      <c r="G526" s="28">
        <v>83116.14</v>
      </c>
    </row>
    <row r="527" spans="1:7" x14ac:dyDescent="0.2">
      <c r="A527" s="46">
        <v>42760</v>
      </c>
      <c r="B527" s="28" t="s">
        <v>191</v>
      </c>
      <c r="C527" s="28" t="s">
        <v>192</v>
      </c>
      <c r="D527" s="28"/>
      <c r="E527" s="28"/>
      <c r="F527" s="28"/>
      <c r="G527" s="28"/>
    </row>
    <row r="528" spans="1:7" x14ac:dyDescent="0.2">
      <c r="A528" s="46">
        <v>42760</v>
      </c>
      <c r="B528" s="28" t="s">
        <v>191</v>
      </c>
      <c r="C528" s="28" t="s">
        <v>193</v>
      </c>
      <c r="D528" s="28">
        <v>2175.59</v>
      </c>
      <c r="E528" s="28">
        <v>16</v>
      </c>
      <c r="F528" s="28">
        <v>834.12</v>
      </c>
      <c r="G528" s="28">
        <v>198.82</v>
      </c>
    </row>
    <row r="529" spans="1:7" x14ac:dyDescent="0.2">
      <c r="A529" s="46">
        <v>42760</v>
      </c>
      <c r="B529" s="28" t="s">
        <v>194</v>
      </c>
      <c r="C529" s="28" t="s">
        <v>193</v>
      </c>
      <c r="D529" s="28">
        <v>28.8</v>
      </c>
      <c r="E529" s="28">
        <v>1</v>
      </c>
      <c r="F529" s="28">
        <v>9.73</v>
      </c>
      <c r="G529" s="28">
        <v>307.02</v>
      </c>
    </row>
    <row r="530" spans="1:7" x14ac:dyDescent="0.2">
      <c r="A530" s="46">
        <v>42760</v>
      </c>
      <c r="B530" s="28" t="s">
        <v>195</v>
      </c>
      <c r="C530" s="28" t="s">
        <v>192</v>
      </c>
      <c r="D530" s="28">
        <v>19509.400000000001</v>
      </c>
      <c r="E530" s="28">
        <v>93</v>
      </c>
      <c r="F530" s="28">
        <v>6597</v>
      </c>
      <c r="G530" s="28">
        <v>1266.23</v>
      </c>
    </row>
    <row r="531" spans="1:7" x14ac:dyDescent="0.2">
      <c r="A531" s="46">
        <v>42760</v>
      </c>
      <c r="B531" s="28" t="s">
        <v>194</v>
      </c>
      <c r="C531" s="28" t="s">
        <v>192</v>
      </c>
      <c r="D531" s="28">
        <v>188.26</v>
      </c>
      <c r="E531" s="28">
        <v>2</v>
      </c>
      <c r="F531" s="28">
        <v>91.52</v>
      </c>
      <c r="G531" s="28">
        <v>1993.83</v>
      </c>
    </row>
    <row r="532" spans="1:7" x14ac:dyDescent="0.2">
      <c r="A532" s="46">
        <v>42760</v>
      </c>
      <c r="B532" s="28" t="s">
        <v>195</v>
      </c>
      <c r="C532" s="28" t="s">
        <v>193</v>
      </c>
      <c r="D532" s="28">
        <v>37165.660000000003</v>
      </c>
      <c r="E532" s="28">
        <v>360</v>
      </c>
      <c r="F532" s="28">
        <v>15612.09</v>
      </c>
      <c r="G532" s="28">
        <v>2812.02</v>
      </c>
    </row>
    <row r="533" spans="1:7" x14ac:dyDescent="0.2">
      <c r="A533" s="46">
        <v>42760</v>
      </c>
      <c r="B533" s="28" t="s">
        <v>196</v>
      </c>
      <c r="C533" s="28" t="s">
        <v>193</v>
      </c>
      <c r="D533" s="28">
        <v>17435.509999999998</v>
      </c>
      <c r="E533" s="28">
        <v>120</v>
      </c>
      <c r="F533" s="28">
        <v>5467.24</v>
      </c>
      <c r="G533" s="28">
        <v>2861.92</v>
      </c>
    </row>
    <row r="534" spans="1:7" x14ac:dyDescent="0.2">
      <c r="A534" s="46">
        <v>42760</v>
      </c>
      <c r="B534" s="28" t="s">
        <v>196</v>
      </c>
      <c r="C534" s="28" t="s">
        <v>192</v>
      </c>
      <c r="D534" s="28">
        <v>15933.95</v>
      </c>
      <c r="E534" s="28">
        <v>233</v>
      </c>
      <c r="F534" s="28">
        <v>5023.9399999999996</v>
      </c>
      <c r="G534" s="28">
        <v>3471.91</v>
      </c>
    </row>
    <row r="535" spans="1:7" x14ac:dyDescent="0.2">
      <c r="A535" s="46">
        <v>42760</v>
      </c>
      <c r="B535" s="28" t="s">
        <v>197</v>
      </c>
      <c r="C535" s="28" t="s">
        <v>192</v>
      </c>
      <c r="D535" s="28">
        <v>56688.57</v>
      </c>
      <c r="E535" s="28">
        <v>426</v>
      </c>
      <c r="F535" s="28">
        <v>19042.919999999998</v>
      </c>
      <c r="G535" s="28">
        <v>4226.45</v>
      </c>
    </row>
    <row r="536" spans="1:7" x14ac:dyDescent="0.2">
      <c r="A536" s="46">
        <v>42760</v>
      </c>
      <c r="B536" s="28" t="s">
        <v>198</v>
      </c>
      <c r="C536" s="28" t="s">
        <v>192</v>
      </c>
      <c r="D536" s="28">
        <v>28714.35</v>
      </c>
      <c r="E536" s="28">
        <v>170</v>
      </c>
      <c r="F536" s="28">
        <v>10174.379999999999</v>
      </c>
      <c r="G536" s="28">
        <v>6074.54</v>
      </c>
    </row>
    <row r="537" spans="1:7" x14ac:dyDescent="0.2">
      <c r="A537" s="46">
        <v>42760</v>
      </c>
      <c r="B537" s="28" t="s">
        <v>201</v>
      </c>
      <c r="C537" s="28" t="s">
        <v>192</v>
      </c>
      <c r="D537" s="28">
        <v>49809.11</v>
      </c>
      <c r="E537" s="28">
        <v>257</v>
      </c>
      <c r="F537" s="28">
        <v>15826.99</v>
      </c>
      <c r="G537" s="28">
        <v>9767.64</v>
      </c>
    </row>
    <row r="538" spans="1:7" x14ac:dyDescent="0.2">
      <c r="A538" s="46">
        <v>42760</v>
      </c>
      <c r="B538" s="28" t="s">
        <v>197</v>
      </c>
      <c r="C538" s="28" t="s">
        <v>193</v>
      </c>
      <c r="D538" s="28">
        <v>96259.93</v>
      </c>
      <c r="E538" s="28">
        <v>615</v>
      </c>
      <c r="F538" s="28">
        <v>34150.19</v>
      </c>
      <c r="G538" s="28">
        <v>10207.32</v>
      </c>
    </row>
    <row r="539" spans="1:7" x14ac:dyDescent="0.2">
      <c r="A539" s="46">
        <v>42760</v>
      </c>
      <c r="B539" s="28" t="s">
        <v>200</v>
      </c>
      <c r="C539" s="28" t="s">
        <v>192</v>
      </c>
      <c r="D539" s="28">
        <v>22434.959999999999</v>
      </c>
      <c r="E539" s="28">
        <v>141</v>
      </c>
      <c r="F539" s="28">
        <v>8096.3</v>
      </c>
      <c r="G539" s="28">
        <v>11300.32</v>
      </c>
    </row>
    <row r="540" spans="1:7" x14ac:dyDescent="0.2">
      <c r="A540" s="46">
        <v>42760</v>
      </c>
      <c r="B540" s="28" t="s">
        <v>199</v>
      </c>
      <c r="C540" s="28" t="s">
        <v>192</v>
      </c>
      <c r="D540" s="28">
        <v>68521.36</v>
      </c>
      <c r="E540" s="28">
        <v>373</v>
      </c>
      <c r="F540" s="28">
        <v>25843.74</v>
      </c>
      <c r="G540" s="28">
        <v>12385.63</v>
      </c>
    </row>
    <row r="541" spans="1:7" x14ac:dyDescent="0.2">
      <c r="A541" s="46">
        <v>42760</v>
      </c>
      <c r="B541" s="28" t="s">
        <v>198</v>
      </c>
      <c r="C541" s="28" t="s">
        <v>193</v>
      </c>
      <c r="D541" s="28">
        <v>70241.27</v>
      </c>
      <c r="E541" s="28">
        <v>522</v>
      </c>
      <c r="F541" s="28">
        <v>25276.67</v>
      </c>
      <c r="G541" s="28">
        <v>16010.49</v>
      </c>
    </row>
    <row r="542" spans="1:7" x14ac:dyDescent="0.2">
      <c r="A542" s="46">
        <v>42760</v>
      </c>
      <c r="B542" s="28" t="s">
        <v>199</v>
      </c>
      <c r="C542" s="28" t="s">
        <v>193</v>
      </c>
      <c r="D542" s="28">
        <v>133080.92000000001</v>
      </c>
      <c r="E542" s="28">
        <v>877</v>
      </c>
      <c r="F542" s="28">
        <v>49118.21</v>
      </c>
      <c r="G542" s="28">
        <v>22848.639999999999</v>
      </c>
    </row>
    <row r="543" spans="1:7" x14ac:dyDescent="0.2">
      <c r="A543" s="46">
        <v>42760</v>
      </c>
      <c r="B543" s="28" t="s">
        <v>202</v>
      </c>
      <c r="C543" s="28" t="s">
        <v>192</v>
      </c>
      <c r="D543" s="28">
        <v>108783.81</v>
      </c>
      <c r="E543" s="28">
        <v>535</v>
      </c>
      <c r="F543" s="28">
        <v>38224.07</v>
      </c>
      <c r="G543" s="28">
        <v>22983.31</v>
      </c>
    </row>
    <row r="544" spans="1:7" x14ac:dyDescent="0.2">
      <c r="A544" s="46">
        <v>42760</v>
      </c>
      <c r="B544" s="28" t="s">
        <v>200</v>
      </c>
      <c r="C544" s="28" t="s">
        <v>193</v>
      </c>
      <c r="D544" s="28">
        <v>54012.23</v>
      </c>
      <c r="E544" s="28">
        <v>407</v>
      </c>
      <c r="F544" s="28">
        <v>19130.62</v>
      </c>
      <c r="G544" s="28">
        <v>25775.98</v>
      </c>
    </row>
    <row r="545" spans="1:7" x14ac:dyDescent="0.2">
      <c r="A545" s="46">
        <v>42760</v>
      </c>
      <c r="B545" s="28" t="s">
        <v>201</v>
      </c>
      <c r="C545" s="28" t="s">
        <v>193</v>
      </c>
      <c r="D545" s="28">
        <v>125505.5</v>
      </c>
      <c r="E545" s="28">
        <v>666</v>
      </c>
      <c r="F545" s="28">
        <v>42389.33</v>
      </c>
      <c r="G545" s="28">
        <v>25989.78</v>
      </c>
    </row>
    <row r="546" spans="1:7" x14ac:dyDescent="0.2">
      <c r="A546" s="46">
        <v>42760</v>
      </c>
      <c r="B546" s="28" t="s">
        <v>203</v>
      </c>
      <c r="C546" s="28" t="s">
        <v>192</v>
      </c>
      <c r="D546" s="28">
        <v>79964.960000000006</v>
      </c>
      <c r="E546" s="28">
        <v>658</v>
      </c>
      <c r="F546" s="28">
        <v>27382.02</v>
      </c>
      <c r="G546" s="28">
        <v>44044.02</v>
      </c>
    </row>
    <row r="547" spans="1:7" x14ac:dyDescent="0.2">
      <c r="A547" s="46">
        <v>42760</v>
      </c>
      <c r="B547" s="28" t="s">
        <v>203</v>
      </c>
      <c r="C547" s="28" t="s">
        <v>193</v>
      </c>
      <c r="D547" s="28">
        <v>107460.99</v>
      </c>
      <c r="E547" s="28">
        <v>839</v>
      </c>
      <c r="F547" s="28">
        <v>37910.949999999997</v>
      </c>
      <c r="G547" s="28">
        <v>60719.31</v>
      </c>
    </row>
    <row r="548" spans="1:7" x14ac:dyDescent="0.2">
      <c r="A548" s="46">
        <v>42760</v>
      </c>
      <c r="B548" s="28" t="s">
        <v>202</v>
      </c>
      <c r="C548" s="28" t="s">
        <v>193</v>
      </c>
      <c r="D548" s="28">
        <v>348131.88</v>
      </c>
      <c r="E548" s="28">
        <v>2048</v>
      </c>
      <c r="F548" s="28">
        <v>119877.94</v>
      </c>
      <c r="G548" s="28">
        <v>72970.06</v>
      </c>
    </row>
    <row r="549" spans="1:7" x14ac:dyDescent="0.2">
      <c r="A549" s="46">
        <v>42761</v>
      </c>
      <c r="B549" s="28" t="s">
        <v>191</v>
      </c>
      <c r="C549" s="28" t="s">
        <v>192</v>
      </c>
      <c r="D549" s="28"/>
      <c r="E549" s="28"/>
      <c r="F549" s="28"/>
      <c r="G549" s="28"/>
    </row>
    <row r="550" spans="1:7" x14ac:dyDescent="0.2">
      <c r="A550" s="46">
        <v>42761</v>
      </c>
      <c r="B550" s="28" t="s">
        <v>191</v>
      </c>
      <c r="C550" s="28" t="s">
        <v>193</v>
      </c>
      <c r="D550" s="28">
        <v>3307.15</v>
      </c>
      <c r="E550" s="28">
        <v>16</v>
      </c>
      <c r="F550" s="28">
        <v>1228.8699999999999</v>
      </c>
      <c r="G550" s="28">
        <v>239.8</v>
      </c>
    </row>
    <row r="551" spans="1:7" x14ac:dyDescent="0.2">
      <c r="A551" s="46">
        <v>42761</v>
      </c>
      <c r="B551" s="28" t="s">
        <v>195</v>
      </c>
      <c r="C551" s="28" t="s">
        <v>192</v>
      </c>
      <c r="D551" s="28">
        <v>17909.080000000002</v>
      </c>
      <c r="E551" s="28">
        <v>105</v>
      </c>
      <c r="F551" s="28">
        <v>5649.81</v>
      </c>
      <c r="G551" s="28">
        <v>1633.32</v>
      </c>
    </row>
    <row r="552" spans="1:7" x14ac:dyDescent="0.2">
      <c r="A552" s="46">
        <v>42761</v>
      </c>
      <c r="B552" s="28" t="s">
        <v>194</v>
      </c>
      <c r="C552" s="28" t="s">
        <v>193</v>
      </c>
      <c r="D552" s="28">
        <v>358.02</v>
      </c>
      <c r="E552" s="28">
        <v>3</v>
      </c>
      <c r="F552" s="28">
        <v>81.67</v>
      </c>
      <c r="G552" s="28">
        <v>2305.2600000000002</v>
      </c>
    </row>
    <row r="553" spans="1:7" x14ac:dyDescent="0.2">
      <c r="A553" s="46">
        <v>42761</v>
      </c>
      <c r="B553" s="28" t="s">
        <v>195</v>
      </c>
      <c r="C553" s="28" t="s">
        <v>193</v>
      </c>
      <c r="D553" s="28">
        <v>33065.050000000003</v>
      </c>
      <c r="E553" s="28">
        <v>337</v>
      </c>
      <c r="F553" s="28">
        <v>13531.81</v>
      </c>
      <c r="G553" s="28">
        <v>3273.39</v>
      </c>
    </row>
    <row r="554" spans="1:7" x14ac:dyDescent="0.2">
      <c r="A554" s="46">
        <v>42761</v>
      </c>
      <c r="B554" s="28" t="s">
        <v>196</v>
      </c>
      <c r="C554" s="28" t="s">
        <v>193</v>
      </c>
      <c r="D554" s="28">
        <v>20065.04</v>
      </c>
      <c r="E554" s="28">
        <v>175</v>
      </c>
      <c r="F554" s="28">
        <v>6060.05</v>
      </c>
      <c r="G554" s="28">
        <v>3498.56</v>
      </c>
    </row>
    <row r="555" spans="1:7" x14ac:dyDescent="0.2">
      <c r="A555" s="46">
        <v>42761</v>
      </c>
      <c r="B555" s="28" t="s">
        <v>197</v>
      </c>
      <c r="C555" s="28" t="s">
        <v>192</v>
      </c>
      <c r="D555" s="28">
        <v>60346.64</v>
      </c>
      <c r="E555" s="28">
        <v>448</v>
      </c>
      <c r="F555" s="28">
        <v>19629.060000000001</v>
      </c>
      <c r="G555" s="28">
        <v>4412.1899999999996</v>
      </c>
    </row>
    <row r="556" spans="1:7" x14ac:dyDescent="0.2">
      <c r="A556" s="46">
        <v>42761</v>
      </c>
      <c r="B556" s="28" t="s">
        <v>196</v>
      </c>
      <c r="C556" s="28" t="s">
        <v>192</v>
      </c>
      <c r="D556" s="28">
        <v>21054.63</v>
      </c>
      <c r="E556" s="28">
        <v>290</v>
      </c>
      <c r="F556" s="28">
        <v>6103.17</v>
      </c>
      <c r="G556" s="28">
        <v>4505.29</v>
      </c>
    </row>
    <row r="557" spans="1:7" x14ac:dyDescent="0.2">
      <c r="A557" s="46">
        <v>42761</v>
      </c>
      <c r="B557" s="28" t="s">
        <v>198</v>
      </c>
      <c r="C557" s="28" t="s">
        <v>192</v>
      </c>
      <c r="D557" s="28">
        <v>34505.33</v>
      </c>
      <c r="E557" s="28">
        <v>180</v>
      </c>
      <c r="F557" s="28">
        <v>12394.78</v>
      </c>
      <c r="G557" s="28">
        <v>7299.24</v>
      </c>
    </row>
    <row r="558" spans="1:7" x14ac:dyDescent="0.2">
      <c r="A558" s="46">
        <v>42761</v>
      </c>
      <c r="B558" s="28" t="s">
        <v>200</v>
      </c>
      <c r="C558" s="28" t="s">
        <v>192</v>
      </c>
      <c r="D558" s="28">
        <v>20373.96</v>
      </c>
      <c r="E558" s="28">
        <v>118</v>
      </c>
      <c r="F558" s="28">
        <v>7730.57</v>
      </c>
      <c r="G558" s="28">
        <v>8832.27</v>
      </c>
    </row>
    <row r="559" spans="1:7" x14ac:dyDescent="0.2">
      <c r="A559" s="46">
        <v>42761</v>
      </c>
      <c r="B559" s="28" t="s">
        <v>197</v>
      </c>
      <c r="C559" s="28" t="s">
        <v>193</v>
      </c>
      <c r="D559" s="28">
        <v>86847.679999999993</v>
      </c>
      <c r="E559" s="28">
        <v>587</v>
      </c>
      <c r="F559" s="28">
        <v>29995.34</v>
      </c>
      <c r="G559" s="28">
        <v>9909.76</v>
      </c>
    </row>
    <row r="560" spans="1:7" x14ac:dyDescent="0.2">
      <c r="A560" s="46">
        <v>42761</v>
      </c>
      <c r="B560" s="28" t="s">
        <v>199</v>
      </c>
      <c r="C560" s="28" t="s">
        <v>192</v>
      </c>
      <c r="D560" s="28">
        <v>68549.86</v>
      </c>
      <c r="E560" s="28">
        <v>369</v>
      </c>
      <c r="F560" s="28">
        <v>24433.82</v>
      </c>
      <c r="G560" s="28">
        <v>9995.07</v>
      </c>
    </row>
    <row r="561" spans="1:7" x14ac:dyDescent="0.2">
      <c r="A561" s="46">
        <v>42761</v>
      </c>
      <c r="B561" s="28" t="s">
        <v>201</v>
      </c>
      <c r="C561" s="28" t="s">
        <v>192</v>
      </c>
      <c r="D561" s="28">
        <v>50863.33</v>
      </c>
      <c r="E561" s="28">
        <v>286</v>
      </c>
      <c r="F561" s="28">
        <v>17724.060000000001</v>
      </c>
      <c r="G561" s="28">
        <v>11086.21</v>
      </c>
    </row>
    <row r="562" spans="1:7" x14ac:dyDescent="0.2">
      <c r="A562" s="46">
        <v>42761</v>
      </c>
      <c r="B562" s="28" t="s">
        <v>198</v>
      </c>
      <c r="C562" s="28" t="s">
        <v>193</v>
      </c>
      <c r="D562" s="28">
        <v>78706.03</v>
      </c>
      <c r="E562" s="28">
        <v>522</v>
      </c>
      <c r="F562" s="28">
        <v>29209.39</v>
      </c>
      <c r="G562" s="28">
        <v>17797.509999999998</v>
      </c>
    </row>
    <row r="563" spans="1:7" x14ac:dyDescent="0.2">
      <c r="A563" s="46">
        <v>42761</v>
      </c>
      <c r="B563" s="28" t="s">
        <v>199</v>
      </c>
      <c r="C563" s="28" t="s">
        <v>193</v>
      </c>
      <c r="D563" s="28">
        <v>136498.88</v>
      </c>
      <c r="E563" s="28">
        <v>848</v>
      </c>
      <c r="F563" s="28">
        <v>50081.46</v>
      </c>
      <c r="G563" s="28">
        <v>22187.75</v>
      </c>
    </row>
    <row r="564" spans="1:7" x14ac:dyDescent="0.2">
      <c r="A564" s="46">
        <v>42761</v>
      </c>
      <c r="B564" s="28" t="s">
        <v>202</v>
      </c>
      <c r="C564" s="28" t="s">
        <v>192</v>
      </c>
      <c r="D564" s="28">
        <v>113014.74</v>
      </c>
      <c r="E564" s="28">
        <v>544</v>
      </c>
      <c r="F564" s="28">
        <v>38387.9</v>
      </c>
      <c r="G564" s="28">
        <v>23254.17</v>
      </c>
    </row>
    <row r="565" spans="1:7" x14ac:dyDescent="0.2">
      <c r="A565" s="46">
        <v>42761</v>
      </c>
      <c r="B565" s="28" t="s">
        <v>200</v>
      </c>
      <c r="C565" s="28" t="s">
        <v>193</v>
      </c>
      <c r="D565" s="28">
        <v>56270.82</v>
      </c>
      <c r="E565" s="28">
        <v>393</v>
      </c>
      <c r="F565" s="28">
        <v>20651.18</v>
      </c>
      <c r="G565" s="28">
        <v>23401.3</v>
      </c>
    </row>
    <row r="566" spans="1:7" x14ac:dyDescent="0.2">
      <c r="A566" s="46">
        <v>42761</v>
      </c>
      <c r="B566" s="28" t="s">
        <v>201</v>
      </c>
      <c r="C566" s="28" t="s">
        <v>193</v>
      </c>
      <c r="D566" s="28">
        <v>149712.6</v>
      </c>
      <c r="E566" s="28">
        <v>791</v>
      </c>
      <c r="F566" s="28">
        <v>49454.65</v>
      </c>
      <c r="G566" s="28">
        <v>31349.4</v>
      </c>
    </row>
    <row r="567" spans="1:7" x14ac:dyDescent="0.2">
      <c r="A567" s="46">
        <v>42761</v>
      </c>
      <c r="B567" s="28" t="s">
        <v>203</v>
      </c>
      <c r="C567" s="28" t="s">
        <v>192</v>
      </c>
      <c r="D567" s="28">
        <v>75877.02</v>
      </c>
      <c r="E567" s="28">
        <v>649</v>
      </c>
      <c r="F567" s="28">
        <v>25628.45</v>
      </c>
      <c r="G567" s="28">
        <v>37899.040000000001</v>
      </c>
    </row>
    <row r="568" spans="1:7" x14ac:dyDescent="0.2">
      <c r="A568" s="46">
        <v>42761</v>
      </c>
      <c r="B568" s="28" t="s">
        <v>203</v>
      </c>
      <c r="C568" s="28" t="s">
        <v>193</v>
      </c>
      <c r="D568" s="28">
        <v>109073.17</v>
      </c>
      <c r="E568" s="28">
        <v>792</v>
      </c>
      <c r="F568" s="28">
        <v>38099.279999999999</v>
      </c>
      <c r="G568" s="28">
        <v>57188.77</v>
      </c>
    </row>
    <row r="569" spans="1:7" x14ac:dyDescent="0.2">
      <c r="A569" s="46">
        <v>42761</v>
      </c>
      <c r="B569" s="28" t="s">
        <v>202</v>
      </c>
      <c r="C569" s="28" t="s">
        <v>193</v>
      </c>
      <c r="D569" s="28">
        <v>413561.26</v>
      </c>
      <c r="E569" s="28">
        <v>2398</v>
      </c>
      <c r="F569" s="28">
        <v>145361.45000000001</v>
      </c>
      <c r="G569" s="28">
        <v>82321.63</v>
      </c>
    </row>
    <row r="570" spans="1:7" x14ac:dyDescent="0.2">
      <c r="A570" s="46">
        <v>42762</v>
      </c>
      <c r="B570" s="28" t="s">
        <v>191</v>
      </c>
      <c r="C570" s="28" t="s">
        <v>192</v>
      </c>
      <c r="D570" s="28"/>
      <c r="E570" s="28"/>
      <c r="F570" s="28"/>
      <c r="G570" s="28"/>
    </row>
    <row r="571" spans="1:7" x14ac:dyDescent="0.2">
      <c r="A571" s="46">
        <v>42762</v>
      </c>
      <c r="B571" s="28" t="s">
        <v>191</v>
      </c>
      <c r="C571" s="28" t="s">
        <v>193</v>
      </c>
      <c r="D571" s="28">
        <v>2406.7600000000002</v>
      </c>
      <c r="E571" s="28">
        <v>17</v>
      </c>
      <c r="F571" s="28">
        <v>906.85</v>
      </c>
      <c r="G571" s="28">
        <v>160.31</v>
      </c>
    </row>
    <row r="572" spans="1:7" x14ac:dyDescent="0.2">
      <c r="A572" s="46">
        <v>42762</v>
      </c>
      <c r="B572" s="28" t="s">
        <v>194</v>
      </c>
      <c r="C572" s="28" t="s">
        <v>193</v>
      </c>
      <c r="D572" s="28">
        <v>17.12</v>
      </c>
      <c r="E572" s="28">
        <v>1</v>
      </c>
      <c r="F572" s="28">
        <v>13.53</v>
      </c>
      <c r="G572" s="28">
        <v>373.31</v>
      </c>
    </row>
    <row r="573" spans="1:7" x14ac:dyDescent="0.2">
      <c r="A573" s="46">
        <v>42762</v>
      </c>
      <c r="B573" s="28" t="s">
        <v>195</v>
      </c>
      <c r="C573" s="28" t="s">
        <v>192</v>
      </c>
      <c r="D573" s="28">
        <v>17992.259999999998</v>
      </c>
      <c r="E573" s="28">
        <v>99</v>
      </c>
      <c r="F573" s="28">
        <v>5698.58</v>
      </c>
      <c r="G573" s="28">
        <v>1500.36</v>
      </c>
    </row>
    <row r="574" spans="1:7" x14ac:dyDescent="0.2">
      <c r="A574" s="46">
        <v>42762</v>
      </c>
      <c r="B574" s="28" t="s">
        <v>194</v>
      </c>
      <c r="C574" s="28" t="s">
        <v>192</v>
      </c>
      <c r="D574" s="28">
        <v>87.77</v>
      </c>
      <c r="E574" s="28">
        <v>1</v>
      </c>
      <c r="F574" s="28">
        <v>32.42</v>
      </c>
      <c r="G574" s="28">
        <v>1913.77</v>
      </c>
    </row>
    <row r="575" spans="1:7" x14ac:dyDescent="0.2">
      <c r="A575" s="46">
        <v>42762</v>
      </c>
      <c r="B575" s="28" t="s">
        <v>195</v>
      </c>
      <c r="C575" s="28" t="s">
        <v>193</v>
      </c>
      <c r="D575" s="28">
        <v>29503.94</v>
      </c>
      <c r="E575" s="28">
        <v>353</v>
      </c>
      <c r="F575" s="28">
        <v>13158.34</v>
      </c>
      <c r="G575" s="28">
        <v>2199.35</v>
      </c>
    </row>
    <row r="576" spans="1:7" x14ac:dyDescent="0.2">
      <c r="A576" s="46">
        <v>42762</v>
      </c>
      <c r="B576" s="28" t="s">
        <v>196</v>
      </c>
      <c r="C576" s="28" t="s">
        <v>193</v>
      </c>
      <c r="D576" s="28">
        <v>17447.62</v>
      </c>
      <c r="E576" s="28">
        <v>174</v>
      </c>
      <c r="F576" s="28">
        <v>5585.84</v>
      </c>
      <c r="G576" s="28">
        <v>3607.46</v>
      </c>
    </row>
    <row r="577" spans="1:7" x14ac:dyDescent="0.2">
      <c r="A577" s="46">
        <v>42762</v>
      </c>
      <c r="B577" s="28" t="s">
        <v>197</v>
      </c>
      <c r="C577" s="28" t="s">
        <v>192</v>
      </c>
      <c r="D577" s="28">
        <v>52083.27</v>
      </c>
      <c r="E577" s="28">
        <v>395</v>
      </c>
      <c r="F577" s="28">
        <v>17942.41</v>
      </c>
      <c r="G577" s="28">
        <v>3864.09</v>
      </c>
    </row>
    <row r="578" spans="1:7" x14ac:dyDescent="0.2">
      <c r="A578" s="46">
        <v>42762</v>
      </c>
      <c r="B578" s="28" t="s">
        <v>196</v>
      </c>
      <c r="C578" s="28" t="s">
        <v>192</v>
      </c>
      <c r="D578" s="28">
        <v>18763.22</v>
      </c>
      <c r="E578" s="28">
        <v>321</v>
      </c>
      <c r="F578" s="28">
        <v>5896.94</v>
      </c>
      <c r="G578" s="28">
        <v>4123.41</v>
      </c>
    </row>
    <row r="579" spans="1:7" x14ac:dyDescent="0.2">
      <c r="A579" s="46">
        <v>42762</v>
      </c>
      <c r="B579" s="28" t="s">
        <v>198</v>
      </c>
      <c r="C579" s="28" t="s">
        <v>192</v>
      </c>
      <c r="D579" s="28">
        <v>25150.33</v>
      </c>
      <c r="E579" s="28">
        <v>163</v>
      </c>
      <c r="F579" s="28">
        <v>9014.61</v>
      </c>
      <c r="G579" s="28">
        <v>5708.1</v>
      </c>
    </row>
    <row r="580" spans="1:7" x14ac:dyDescent="0.2">
      <c r="A580" s="46">
        <v>42762</v>
      </c>
      <c r="B580" s="28" t="s">
        <v>197</v>
      </c>
      <c r="C580" s="28" t="s">
        <v>193</v>
      </c>
      <c r="D580" s="28">
        <v>79306.97</v>
      </c>
      <c r="E580" s="28">
        <v>531</v>
      </c>
      <c r="F580" s="28">
        <v>27335.02</v>
      </c>
      <c r="G580" s="28">
        <v>8074.74</v>
      </c>
    </row>
    <row r="581" spans="1:7" x14ac:dyDescent="0.2">
      <c r="A581" s="46">
        <v>42762</v>
      </c>
      <c r="B581" s="28" t="s">
        <v>199</v>
      </c>
      <c r="C581" s="28" t="s">
        <v>192</v>
      </c>
      <c r="D581" s="28">
        <v>51793.58</v>
      </c>
      <c r="E581" s="28">
        <v>317</v>
      </c>
      <c r="F581" s="28">
        <v>18539.86</v>
      </c>
      <c r="G581" s="28">
        <v>8267.7000000000007</v>
      </c>
    </row>
    <row r="582" spans="1:7" x14ac:dyDescent="0.2">
      <c r="A582" s="46">
        <v>42762</v>
      </c>
      <c r="B582" s="28" t="s">
        <v>200</v>
      </c>
      <c r="C582" s="28" t="s">
        <v>192</v>
      </c>
      <c r="D582" s="28">
        <v>17685.91</v>
      </c>
      <c r="E582" s="28">
        <v>117</v>
      </c>
      <c r="F582" s="28">
        <v>6256.63</v>
      </c>
      <c r="G582" s="28">
        <v>8270.08</v>
      </c>
    </row>
    <row r="583" spans="1:7" x14ac:dyDescent="0.2">
      <c r="A583" s="46">
        <v>42762</v>
      </c>
      <c r="B583" s="28" t="s">
        <v>201</v>
      </c>
      <c r="C583" s="28" t="s">
        <v>192</v>
      </c>
      <c r="D583" s="28">
        <v>42889.31</v>
      </c>
      <c r="E583" s="28">
        <v>253</v>
      </c>
      <c r="F583" s="28">
        <v>13989.24</v>
      </c>
      <c r="G583" s="28">
        <v>10190.049999999999</v>
      </c>
    </row>
    <row r="584" spans="1:7" x14ac:dyDescent="0.2">
      <c r="A584" s="46">
        <v>42762</v>
      </c>
      <c r="B584" s="28" t="s">
        <v>202</v>
      </c>
      <c r="C584" s="28" t="s">
        <v>192</v>
      </c>
      <c r="D584" s="28">
        <v>88820.55</v>
      </c>
      <c r="E584" s="28">
        <v>484</v>
      </c>
      <c r="F584" s="28">
        <v>30076.74</v>
      </c>
      <c r="G584" s="28">
        <v>17700.240000000002</v>
      </c>
    </row>
    <row r="585" spans="1:7" x14ac:dyDescent="0.2">
      <c r="A585" s="46">
        <v>42762</v>
      </c>
      <c r="B585" s="28" t="s">
        <v>198</v>
      </c>
      <c r="C585" s="28" t="s">
        <v>193</v>
      </c>
      <c r="D585" s="28">
        <v>73717.69</v>
      </c>
      <c r="E585" s="28">
        <v>487</v>
      </c>
      <c r="F585" s="28">
        <v>27876.53</v>
      </c>
      <c r="G585" s="28">
        <v>18371.82</v>
      </c>
    </row>
    <row r="586" spans="1:7" x14ac:dyDescent="0.2">
      <c r="A586" s="46">
        <v>42762</v>
      </c>
      <c r="B586" s="28" t="s">
        <v>200</v>
      </c>
      <c r="C586" s="28" t="s">
        <v>193</v>
      </c>
      <c r="D586" s="28">
        <v>45189.53</v>
      </c>
      <c r="E586" s="28">
        <v>332</v>
      </c>
      <c r="F586" s="28">
        <v>18134.3</v>
      </c>
      <c r="G586" s="28">
        <v>21655.96</v>
      </c>
    </row>
    <row r="587" spans="1:7" x14ac:dyDescent="0.2">
      <c r="A587" s="46">
        <v>42762</v>
      </c>
      <c r="B587" s="28" t="s">
        <v>199</v>
      </c>
      <c r="C587" s="28" t="s">
        <v>193</v>
      </c>
      <c r="D587" s="28">
        <v>129424.47</v>
      </c>
      <c r="E587" s="28">
        <v>852</v>
      </c>
      <c r="F587" s="28">
        <v>46744.56</v>
      </c>
      <c r="G587" s="28">
        <v>22623.93</v>
      </c>
    </row>
    <row r="588" spans="1:7" x14ac:dyDescent="0.2">
      <c r="A588" s="46">
        <v>42762</v>
      </c>
      <c r="B588" s="28" t="s">
        <v>201</v>
      </c>
      <c r="C588" s="28" t="s">
        <v>193</v>
      </c>
      <c r="D588" s="28">
        <v>117795.28</v>
      </c>
      <c r="E588" s="28">
        <v>715</v>
      </c>
      <c r="F588" s="28">
        <v>39615.21</v>
      </c>
      <c r="G588" s="28">
        <v>27802.95</v>
      </c>
    </row>
    <row r="589" spans="1:7" x14ac:dyDescent="0.2">
      <c r="A589" s="46">
        <v>42762</v>
      </c>
      <c r="B589" s="28" t="s">
        <v>203</v>
      </c>
      <c r="C589" s="28" t="s">
        <v>192</v>
      </c>
      <c r="D589" s="28">
        <v>65726.89</v>
      </c>
      <c r="E589" s="28">
        <v>587</v>
      </c>
      <c r="F589" s="28">
        <v>22577.94</v>
      </c>
      <c r="G589" s="28">
        <v>36846.28</v>
      </c>
    </row>
    <row r="590" spans="1:7" x14ac:dyDescent="0.2">
      <c r="A590" s="46">
        <v>42762</v>
      </c>
      <c r="B590" s="28" t="s">
        <v>203</v>
      </c>
      <c r="C590" s="28" t="s">
        <v>193</v>
      </c>
      <c r="D590" s="28">
        <v>106047.96</v>
      </c>
      <c r="E590" s="28">
        <v>765</v>
      </c>
      <c r="F590" s="28">
        <v>39208.720000000001</v>
      </c>
      <c r="G590" s="28">
        <v>58764.43</v>
      </c>
    </row>
    <row r="591" spans="1:7" x14ac:dyDescent="0.2">
      <c r="A591" s="46">
        <v>42762</v>
      </c>
      <c r="B591" s="28" t="s">
        <v>202</v>
      </c>
      <c r="C591" s="28" t="s">
        <v>193</v>
      </c>
      <c r="D591" s="28">
        <v>334951.43</v>
      </c>
      <c r="E591" s="28">
        <v>2096</v>
      </c>
      <c r="F591" s="28">
        <v>119714.79</v>
      </c>
      <c r="G591" s="28">
        <v>70592</v>
      </c>
    </row>
    <row r="592" spans="1:7" x14ac:dyDescent="0.2">
      <c r="A592" s="46">
        <v>42763</v>
      </c>
      <c r="B592" s="28" t="s">
        <v>191</v>
      </c>
      <c r="C592" s="28" t="s">
        <v>192</v>
      </c>
      <c r="D592" s="28">
        <v>1920.15</v>
      </c>
      <c r="E592" s="28">
        <v>12</v>
      </c>
      <c r="F592" s="28">
        <v>705.2</v>
      </c>
      <c r="G592" s="28">
        <v>149.03</v>
      </c>
    </row>
    <row r="593" spans="1:7" x14ac:dyDescent="0.2">
      <c r="A593" s="46">
        <v>42763</v>
      </c>
      <c r="B593" s="28" t="s">
        <v>191</v>
      </c>
      <c r="C593" s="28" t="s">
        <v>193</v>
      </c>
      <c r="D593" s="28">
        <v>3683.45</v>
      </c>
      <c r="E593" s="28">
        <v>21</v>
      </c>
      <c r="F593" s="28">
        <v>1375.05</v>
      </c>
      <c r="G593" s="28">
        <v>322.58</v>
      </c>
    </row>
    <row r="594" spans="1:7" x14ac:dyDescent="0.2">
      <c r="A594" s="46">
        <v>42763</v>
      </c>
      <c r="B594" s="28" t="s">
        <v>195</v>
      </c>
      <c r="C594" s="28" t="s">
        <v>192</v>
      </c>
      <c r="D594" s="28">
        <v>12700.75</v>
      </c>
      <c r="E594" s="28">
        <v>78</v>
      </c>
      <c r="F594" s="28">
        <v>4358.7</v>
      </c>
      <c r="G594" s="28">
        <v>1198.0999999999999</v>
      </c>
    </row>
    <row r="595" spans="1:7" x14ac:dyDescent="0.2">
      <c r="A595" s="46">
        <v>42763</v>
      </c>
      <c r="B595" s="28" t="s">
        <v>195</v>
      </c>
      <c r="C595" s="28" t="s">
        <v>193</v>
      </c>
      <c r="D595" s="28">
        <v>22441.55</v>
      </c>
      <c r="E595" s="28">
        <v>319</v>
      </c>
      <c r="F595" s="28">
        <v>10505.35</v>
      </c>
      <c r="G595" s="28">
        <v>1825.38</v>
      </c>
    </row>
    <row r="596" spans="1:7" x14ac:dyDescent="0.2">
      <c r="A596" s="46">
        <v>42763</v>
      </c>
      <c r="B596" s="28" t="s">
        <v>196</v>
      </c>
      <c r="C596" s="28" t="s">
        <v>193</v>
      </c>
      <c r="D596" s="28">
        <v>14465.28</v>
      </c>
      <c r="E596" s="28">
        <v>191</v>
      </c>
      <c r="F596" s="28">
        <v>4573.21</v>
      </c>
      <c r="G596" s="28">
        <v>3238.61</v>
      </c>
    </row>
    <row r="597" spans="1:7" x14ac:dyDescent="0.2">
      <c r="A597" s="46">
        <v>42763</v>
      </c>
      <c r="B597" s="28" t="s">
        <v>196</v>
      </c>
      <c r="C597" s="28" t="s">
        <v>192</v>
      </c>
      <c r="D597" s="28">
        <v>21926.48</v>
      </c>
      <c r="E597" s="28">
        <v>353</v>
      </c>
      <c r="F597" s="28">
        <v>7025.47</v>
      </c>
      <c r="G597" s="28">
        <v>5208.28</v>
      </c>
    </row>
    <row r="598" spans="1:7" x14ac:dyDescent="0.2">
      <c r="A598" s="46">
        <v>42763</v>
      </c>
      <c r="B598" s="28" t="s">
        <v>197</v>
      </c>
      <c r="C598" s="28" t="s">
        <v>192</v>
      </c>
      <c r="D598" s="28">
        <v>65840.509999999995</v>
      </c>
      <c r="E598" s="28">
        <v>490</v>
      </c>
      <c r="F598" s="28">
        <v>22987.14</v>
      </c>
      <c r="G598" s="28">
        <v>5550.95</v>
      </c>
    </row>
    <row r="599" spans="1:7" x14ac:dyDescent="0.2">
      <c r="A599" s="46">
        <v>42763</v>
      </c>
      <c r="B599" s="28" t="s">
        <v>198</v>
      </c>
      <c r="C599" s="28" t="s">
        <v>192</v>
      </c>
      <c r="D599" s="28">
        <v>30302.77</v>
      </c>
      <c r="E599" s="28">
        <v>189</v>
      </c>
      <c r="F599" s="28">
        <v>10816.81</v>
      </c>
      <c r="G599" s="28">
        <v>6242.11</v>
      </c>
    </row>
    <row r="600" spans="1:7" x14ac:dyDescent="0.2">
      <c r="A600" s="46">
        <v>42763</v>
      </c>
      <c r="B600" s="28" t="s">
        <v>199</v>
      </c>
      <c r="C600" s="28" t="s">
        <v>192</v>
      </c>
      <c r="D600" s="28">
        <v>57798.32</v>
      </c>
      <c r="E600" s="28">
        <v>362</v>
      </c>
      <c r="F600" s="28">
        <v>20233.39</v>
      </c>
      <c r="G600" s="28">
        <v>8702.6299999999992</v>
      </c>
    </row>
    <row r="601" spans="1:7" x14ac:dyDescent="0.2">
      <c r="A601" s="46">
        <v>42763</v>
      </c>
      <c r="B601" s="28" t="s">
        <v>200</v>
      </c>
      <c r="C601" s="28" t="s">
        <v>192</v>
      </c>
      <c r="D601" s="28">
        <v>18415.45</v>
      </c>
      <c r="E601" s="28">
        <v>113</v>
      </c>
      <c r="F601" s="28">
        <v>6631.53</v>
      </c>
      <c r="G601" s="28">
        <v>8963.99</v>
      </c>
    </row>
    <row r="602" spans="1:7" x14ac:dyDescent="0.2">
      <c r="A602" s="46">
        <v>42763</v>
      </c>
      <c r="B602" s="28" t="s">
        <v>197</v>
      </c>
      <c r="C602" s="28" t="s">
        <v>193</v>
      </c>
      <c r="D602" s="28">
        <v>98583.679999999993</v>
      </c>
      <c r="E602" s="28">
        <v>660</v>
      </c>
      <c r="F602" s="28">
        <v>34854.449999999997</v>
      </c>
      <c r="G602" s="28">
        <v>10378.6</v>
      </c>
    </row>
    <row r="603" spans="1:7" x14ac:dyDescent="0.2">
      <c r="A603" s="46">
        <v>42763</v>
      </c>
      <c r="B603" s="28" t="s">
        <v>201</v>
      </c>
      <c r="C603" s="28" t="s">
        <v>192</v>
      </c>
      <c r="D603" s="28">
        <v>68447.34</v>
      </c>
      <c r="E603" s="28">
        <v>315</v>
      </c>
      <c r="F603" s="28">
        <v>22680.01</v>
      </c>
      <c r="G603" s="28">
        <v>15923.64</v>
      </c>
    </row>
    <row r="604" spans="1:7" x14ac:dyDescent="0.2">
      <c r="A604" s="46">
        <v>42763</v>
      </c>
      <c r="B604" s="28" t="s">
        <v>198</v>
      </c>
      <c r="C604" s="28" t="s">
        <v>193</v>
      </c>
      <c r="D604" s="28">
        <v>71879.16</v>
      </c>
      <c r="E604" s="28">
        <v>516</v>
      </c>
      <c r="F604" s="28">
        <v>26027.52</v>
      </c>
      <c r="G604" s="28">
        <v>17542.52</v>
      </c>
    </row>
    <row r="605" spans="1:7" x14ac:dyDescent="0.2">
      <c r="A605" s="46">
        <v>42763</v>
      </c>
      <c r="B605" s="28" t="s">
        <v>200</v>
      </c>
      <c r="C605" s="28" t="s">
        <v>193</v>
      </c>
      <c r="D605" s="28">
        <v>46583.06</v>
      </c>
      <c r="E605" s="28">
        <v>336</v>
      </c>
      <c r="F605" s="28">
        <v>16518.54</v>
      </c>
      <c r="G605" s="28">
        <v>19943.8</v>
      </c>
    </row>
    <row r="606" spans="1:7" x14ac:dyDescent="0.2">
      <c r="A606" s="46">
        <v>42763</v>
      </c>
      <c r="B606" s="28" t="s">
        <v>199</v>
      </c>
      <c r="C606" s="28" t="s">
        <v>193</v>
      </c>
      <c r="D606" s="28">
        <v>144307.1</v>
      </c>
      <c r="E606" s="28">
        <v>917</v>
      </c>
      <c r="F606" s="28">
        <v>53179.76</v>
      </c>
      <c r="G606" s="28">
        <v>24245.66</v>
      </c>
    </row>
    <row r="607" spans="1:7" x14ac:dyDescent="0.2">
      <c r="A607" s="46">
        <v>42763</v>
      </c>
      <c r="B607" s="28" t="s">
        <v>202</v>
      </c>
      <c r="C607" s="28" t="s">
        <v>192</v>
      </c>
      <c r="D607" s="28">
        <v>111130.21</v>
      </c>
      <c r="E607" s="28">
        <v>557</v>
      </c>
      <c r="F607" s="28">
        <v>38658.83</v>
      </c>
      <c r="G607" s="28">
        <v>25633.4</v>
      </c>
    </row>
    <row r="608" spans="1:7" x14ac:dyDescent="0.2">
      <c r="A608" s="46">
        <v>42763</v>
      </c>
      <c r="B608" s="28" t="s">
        <v>201</v>
      </c>
      <c r="C608" s="28" t="s">
        <v>193</v>
      </c>
      <c r="D608" s="28">
        <v>128037.84</v>
      </c>
      <c r="E608" s="28">
        <v>751</v>
      </c>
      <c r="F608" s="28">
        <v>44202.57</v>
      </c>
      <c r="G608" s="28">
        <v>28642.11</v>
      </c>
    </row>
    <row r="609" spans="1:7" x14ac:dyDescent="0.2">
      <c r="A609" s="46">
        <v>42763</v>
      </c>
      <c r="B609" s="28" t="s">
        <v>203</v>
      </c>
      <c r="C609" s="28" t="s">
        <v>192</v>
      </c>
      <c r="D609" s="28">
        <v>98752.53</v>
      </c>
      <c r="E609" s="28">
        <v>734</v>
      </c>
      <c r="F609" s="28">
        <v>33111.82</v>
      </c>
      <c r="G609" s="28">
        <v>53608.67</v>
      </c>
    </row>
    <row r="610" spans="1:7" x14ac:dyDescent="0.2">
      <c r="A610" s="46">
        <v>42763</v>
      </c>
      <c r="B610" s="28" t="s">
        <v>203</v>
      </c>
      <c r="C610" s="28" t="s">
        <v>193</v>
      </c>
      <c r="D610" s="28">
        <v>116627.41</v>
      </c>
      <c r="E610" s="28">
        <v>909</v>
      </c>
      <c r="F610" s="28">
        <v>41151.64</v>
      </c>
      <c r="G610" s="28">
        <v>64951.01</v>
      </c>
    </row>
    <row r="611" spans="1:7" x14ac:dyDescent="0.2">
      <c r="A611" s="46">
        <v>42763</v>
      </c>
      <c r="B611" s="28" t="s">
        <v>202</v>
      </c>
      <c r="C611" s="28" t="s">
        <v>193</v>
      </c>
      <c r="D611" s="28">
        <v>376584.49</v>
      </c>
      <c r="E611" s="28">
        <v>2225</v>
      </c>
      <c r="F611" s="28">
        <v>131658.42000000001</v>
      </c>
      <c r="G611" s="28">
        <v>86109.5</v>
      </c>
    </row>
    <row r="612" spans="1:7" x14ac:dyDescent="0.2">
      <c r="A612" s="46">
        <v>42764</v>
      </c>
      <c r="B612" s="28" t="s">
        <v>191</v>
      </c>
      <c r="C612" s="28" t="s">
        <v>192</v>
      </c>
      <c r="D612" s="28"/>
      <c r="E612" s="28"/>
      <c r="F612" s="28"/>
      <c r="G612" s="28"/>
    </row>
    <row r="613" spans="1:7" x14ac:dyDescent="0.2">
      <c r="A613" s="46">
        <v>42764</v>
      </c>
      <c r="B613" s="28" t="s">
        <v>191</v>
      </c>
      <c r="C613" s="28" t="s">
        <v>193</v>
      </c>
      <c r="D613" s="28">
        <v>3206.66</v>
      </c>
      <c r="E613" s="28">
        <v>18</v>
      </c>
      <c r="F613" s="28">
        <v>1081.8599999999999</v>
      </c>
      <c r="G613" s="28">
        <v>249.63</v>
      </c>
    </row>
    <row r="614" spans="1:7" x14ac:dyDescent="0.2">
      <c r="A614" s="46">
        <v>42764</v>
      </c>
      <c r="B614" s="28" t="s">
        <v>195</v>
      </c>
      <c r="C614" s="28" t="s">
        <v>192</v>
      </c>
      <c r="D614" s="28">
        <v>14454.19</v>
      </c>
      <c r="E614" s="28">
        <v>80</v>
      </c>
      <c r="F614" s="28">
        <v>5198.12</v>
      </c>
      <c r="G614" s="28">
        <v>937.87</v>
      </c>
    </row>
    <row r="615" spans="1:7" x14ac:dyDescent="0.2">
      <c r="A615" s="46">
        <v>42764</v>
      </c>
      <c r="B615" s="28" t="s">
        <v>195</v>
      </c>
      <c r="C615" s="28" t="s">
        <v>193</v>
      </c>
      <c r="D615" s="28">
        <v>26434.87</v>
      </c>
      <c r="E615" s="28">
        <v>336</v>
      </c>
      <c r="F615" s="28">
        <v>11212.21</v>
      </c>
      <c r="G615" s="28">
        <v>1717.52</v>
      </c>
    </row>
    <row r="616" spans="1:7" x14ac:dyDescent="0.2">
      <c r="A616" s="46">
        <v>42764</v>
      </c>
      <c r="B616" s="28" t="s">
        <v>194</v>
      </c>
      <c r="C616" s="28" t="s">
        <v>193</v>
      </c>
      <c r="D616" s="28">
        <v>59.3</v>
      </c>
      <c r="E616" s="28">
        <v>1</v>
      </c>
      <c r="F616" s="28">
        <v>21.63</v>
      </c>
      <c r="G616" s="28">
        <v>2286.64</v>
      </c>
    </row>
    <row r="617" spans="1:7" x14ac:dyDescent="0.2">
      <c r="A617" s="46">
        <v>42764</v>
      </c>
      <c r="B617" s="28" t="s">
        <v>196</v>
      </c>
      <c r="C617" s="28" t="s">
        <v>193</v>
      </c>
      <c r="D617" s="28">
        <v>24195.86</v>
      </c>
      <c r="E617" s="28">
        <v>231</v>
      </c>
      <c r="F617" s="28">
        <v>7946.99</v>
      </c>
      <c r="G617" s="28">
        <v>4489.1000000000004</v>
      </c>
    </row>
    <row r="618" spans="1:7" x14ac:dyDescent="0.2">
      <c r="A618" s="46">
        <v>42764</v>
      </c>
      <c r="B618" s="28" t="s">
        <v>196</v>
      </c>
      <c r="C618" s="28" t="s">
        <v>192</v>
      </c>
      <c r="D618" s="28">
        <v>20698.86</v>
      </c>
      <c r="E618" s="28">
        <v>353</v>
      </c>
      <c r="F618" s="28">
        <v>6554.32</v>
      </c>
      <c r="G618" s="28">
        <v>4943.03</v>
      </c>
    </row>
    <row r="619" spans="1:7" x14ac:dyDescent="0.2">
      <c r="A619" s="46">
        <v>42764</v>
      </c>
      <c r="B619" s="28" t="s">
        <v>197</v>
      </c>
      <c r="C619" s="28" t="s">
        <v>192</v>
      </c>
      <c r="D619" s="28">
        <v>77443.64</v>
      </c>
      <c r="E619" s="28">
        <v>557</v>
      </c>
      <c r="F619" s="28">
        <v>25952.41</v>
      </c>
      <c r="G619" s="28">
        <v>5445.83</v>
      </c>
    </row>
    <row r="620" spans="1:7" x14ac:dyDescent="0.2">
      <c r="A620" s="46">
        <v>42764</v>
      </c>
      <c r="B620" s="28" t="s">
        <v>198</v>
      </c>
      <c r="C620" s="28" t="s">
        <v>192</v>
      </c>
      <c r="D620" s="28">
        <v>31419.040000000001</v>
      </c>
      <c r="E620" s="28">
        <v>196</v>
      </c>
      <c r="F620" s="28">
        <v>12146.95</v>
      </c>
      <c r="G620" s="28">
        <v>6418.93</v>
      </c>
    </row>
    <row r="621" spans="1:7" x14ac:dyDescent="0.2">
      <c r="A621" s="46">
        <v>42764</v>
      </c>
      <c r="B621" s="28" t="s">
        <v>200</v>
      </c>
      <c r="C621" s="28" t="s">
        <v>192</v>
      </c>
      <c r="D621" s="28">
        <v>18490.03</v>
      </c>
      <c r="E621" s="28">
        <v>118</v>
      </c>
      <c r="F621" s="28">
        <v>6821.95</v>
      </c>
      <c r="G621" s="28">
        <v>8818.2099999999991</v>
      </c>
    </row>
    <row r="622" spans="1:7" x14ac:dyDescent="0.2">
      <c r="A622" s="46">
        <v>42764</v>
      </c>
      <c r="B622" s="28" t="s">
        <v>199</v>
      </c>
      <c r="C622" s="28" t="s">
        <v>192</v>
      </c>
      <c r="D622" s="28">
        <v>74122.679999999993</v>
      </c>
      <c r="E622" s="28">
        <v>438</v>
      </c>
      <c r="F622" s="28">
        <v>27533.73</v>
      </c>
      <c r="G622" s="28">
        <v>10390.799999999999</v>
      </c>
    </row>
    <row r="623" spans="1:7" x14ac:dyDescent="0.2">
      <c r="A623" s="46">
        <v>42764</v>
      </c>
      <c r="B623" s="28" t="s">
        <v>197</v>
      </c>
      <c r="C623" s="28" t="s">
        <v>193</v>
      </c>
      <c r="D623" s="28">
        <v>103551.26</v>
      </c>
      <c r="E623" s="28">
        <v>719</v>
      </c>
      <c r="F623" s="28">
        <v>36023.26</v>
      </c>
      <c r="G623" s="28">
        <v>10586.56</v>
      </c>
    </row>
    <row r="624" spans="1:7" x14ac:dyDescent="0.2">
      <c r="A624" s="46">
        <v>42764</v>
      </c>
      <c r="B624" s="28" t="s">
        <v>201</v>
      </c>
      <c r="C624" s="28" t="s">
        <v>192</v>
      </c>
      <c r="D624" s="28">
        <v>71951.81</v>
      </c>
      <c r="E624" s="28">
        <v>382</v>
      </c>
      <c r="F624" s="28">
        <v>24118.91</v>
      </c>
      <c r="G624" s="28">
        <v>17046.099999999999</v>
      </c>
    </row>
    <row r="625" spans="1:7" x14ac:dyDescent="0.2">
      <c r="A625" s="46">
        <v>42764</v>
      </c>
      <c r="B625" s="28" t="s">
        <v>198</v>
      </c>
      <c r="C625" s="28" t="s">
        <v>193</v>
      </c>
      <c r="D625" s="28">
        <v>86046.6</v>
      </c>
      <c r="E625" s="28">
        <v>601</v>
      </c>
      <c r="F625" s="28">
        <v>32158.22</v>
      </c>
      <c r="G625" s="28">
        <v>18983.650000000001</v>
      </c>
    </row>
    <row r="626" spans="1:7" x14ac:dyDescent="0.2">
      <c r="A626" s="46">
        <v>42764</v>
      </c>
      <c r="B626" s="28" t="s">
        <v>200</v>
      </c>
      <c r="C626" s="28" t="s">
        <v>193</v>
      </c>
      <c r="D626" s="28">
        <v>51621</v>
      </c>
      <c r="E626" s="28">
        <v>363</v>
      </c>
      <c r="F626" s="28">
        <v>18771.91</v>
      </c>
      <c r="G626" s="28">
        <v>22566.03</v>
      </c>
    </row>
    <row r="627" spans="1:7" x14ac:dyDescent="0.2">
      <c r="A627" s="46">
        <v>42764</v>
      </c>
      <c r="B627" s="28" t="s">
        <v>199</v>
      </c>
      <c r="C627" s="28" t="s">
        <v>193</v>
      </c>
      <c r="D627" s="28">
        <v>157424.5</v>
      </c>
      <c r="E627" s="28">
        <v>1033</v>
      </c>
      <c r="F627" s="28">
        <v>57468.31</v>
      </c>
      <c r="G627" s="28">
        <v>23368.92</v>
      </c>
    </row>
    <row r="628" spans="1:7" x14ac:dyDescent="0.2">
      <c r="A628" s="46">
        <v>42764</v>
      </c>
      <c r="B628" s="28" t="s">
        <v>202</v>
      </c>
      <c r="C628" s="28" t="s">
        <v>192</v>
      </c>
      <c r="D628" s="28">
        <v>142425.31</v>
      </c>
      <c r="E628" s="28">
        <v>694</v>
      </c>
      <c r="F628" s="28">
        <v>49438.29</v>
      </c>
      <c r="G628" s="28">
        <v>32225.16</v>
      </c>
    </row>
    <row r="629" spans="1:7" x14ac:dyDescent="0.2">
      <c r="A629" s="46">
        <v>42764</v>
      </c>
      <c r="B629" s="28" t="s">
        <v>201</v>
      </c>
      <c r="C629" s="28" t="s">
        <v>193</v>
      </c>
      <c r="D629" s="28">
        <v>158451.19</v>
      </c>
      <c r="E629" s="28">
        <v>893</v>
      </c>
      <c r="F629" s="28">
        <v>53833.02</v>
      </c>
      <c r="G629" s="28">
        <v>33997.58</v>
      </c>
    </row>
    <row r="630" spans="1:7" x14ac:dyDescent="0.2">
      <c r="A630" s="46">
        <v>42764</v>
      </c>
      <c r="B630" s="28" t="s">
        <v>203</v>
      </c>
      <c r="C630" s="28" t="s">
        <v>192</v>
      </c>
      <c r="D630" s="28">
        <v>103671.35</v>
      </c>
      <c r="E630" s="28">
        <v>853</v>
      </c>
      <c r="F630" s="28">
        <v>35642.620000000003</v>
      </c>
      <c r="G630" s="28">
        <v>60445.98</v>
      </c>
    </row>
    <row r="631" spans="1:7" x14ac:dyDescent="0.2">
      <c r="A631" s="46">
        <v>42764</v>
      </c>
      <c r="B631" s="28" t="s">
        <v>203</v>
      </c>
      <c r="C631" s="28" t="s">
        <v>193</v>
      </c>
      <c r="D631" s="28">
        <v>146413.98000000001</v>
      </c>
      <c r="E631" s="28">
        <v>1094</v>
      </c>
      <c r="F631" s="28">
        <v>52378.97</v>
      </c>
      <c r="G631" s="28">
        <v>84916.92</v>
      </c>
    </row>
    <row r="632" spans="1:7" x14ac:dyDescent="0.2">
      <c r="A632" s="46">
        <v>42764</v>
      </c>
      <c r="B632" s="28" t="s">
        <v>202</v>
      </c>
      <c r="C632" s="28" t="s">
        <v>193</v>
      </c>
      <c r="D632" s="28">
        <v>509550.64</v>
      </c>
      <c r="E632" s="28">
        <v>2717</v>
      </c>
      <c r="F632" s="28">
        <v>174475.44</v>
      </c>
      <c r="G632" s="28">
        <v>117990.84</v>
      </c>
    </row>
    <row r="633" spans="1:7" x14ac:dyDescent="0.2">
      <c r="A633" s="46">
        <v>42764</v>
      </c>
      <c r="B633" s="28" t="s">
        <v>202</v>
      </c>
      <c r="C633" s="28" t="s">
        <v>193</v>
      </c>
      <c r="D633" s="28">
        <v>509550.64</v>
      </c>
      <c r="E633" s="28">
        <v>2717</v>
      </c>
      <c r="F633" s="28">
        <v>174475.44</v>
      </c>
      <c r="G633" s="28">
        <v>117990.84</v>
      </c>
    </row>
    <row r="634" spans="1:7" x14ac:dyDescent="0.2">
      <c r="A634" s="46">
        <v>42765</v>
      </c>
      <c r="B634" s="28" t="s">
        <v>191</v>
      </c>
      <c r="C634" s="28" t="s">
        <v>192</v>
      </c>
      <c r="D634" s="28"/>
      <c r="E634" s="28"/>
      <c r="F634" s="28"/>
      <c r="G634" s="28"/>
    </row>
    <row r="635" spans="1:7" x14ac:dyDescent="0.2">
      <c r="A635" s="46">
        <v>42765</v>
      </c>
      <c r="B635" s="28" t="s">
        <v>191</v>
      </c>
      <c r="C635" s="28" t="s">
        <v>193</v>
      </c>
      <c r="D635" s="28">
        <v>1648.95</v>
      </c>
      <c r="E635" s="28">
        <v>13</v>
      </c>
      <c r="F635" s="28">
        <v>630.16999999999996</v>
      </c>
      <c r="G635" s="28">
        <v>117.55</v>
      </c>
    </row>
    <row r="636" spans="1:7" x14ac:dyDescent="0.2">
      <c r="A636" s="46">
        <v>42765</v>
      </c>
      <c r="B636" s="28" t="s">
        <v>194</v>
      </c>
      <c r="C636" s="28" t="s">
        <v>192</v>
      </c>
      <c r="D636" s="28">
        <v>50.19</v>
      </c>
      <c r="E636" s="28">
        <v>1</v>
      </c>
      <c r="F636" s="28">
        <v>20.14</v>
      </c>
      <c r="G636" s="28">
        <v>523.79999999999995</v>
      </c>
    </row>
    <row r="637" spans="1:7" x14ac:dyDescent="0.2">
      <c r="A637" s="46">
        <v>42765</v>
      </c>
      <c r="B637" s="28" t="s">
        <v>195</v>
      </c>
      <c r="C637" s="28" t="s">
        <v>192</v>
      </c>
      <c r="D637" s="28">
        <v>20026.240000000002</v>
      </c>
      <c r="E637" s="28">
        <v>98</v>
      </c>
      <c r="F637" s="28">
        <v>6503.02</v>
      </c>
      <c r="G637" s="28">
        <v>1054.8599999999999</v>
      </c>
    </row>
    <row r="638" spans="1:7" x14ac:dyDescent="0.2">
      <c r="A638" s="46">
        <v>42765</v>
      </c>
      <c r="B638" s="28" t="s">
        <v>194</v>
      </c>
      <c r="C638" s="28" t="s">
        <v>193</v>
      </c>
      <c r="D638" s="28">
        <v>169.61</v>
      </c>
      <c r="E638" s="28">
        <v>1</v>
      </c>
      <c r="F638" s="28">
        <v>68.73</v>
      </c>
      <c r="G638" s="28">
        <v>1765.59</v>
      </c>
    </row>
    <row r="639" spans="1:7" x14ac:dyDescent="0.2">
      <c r="A639" s="46">
        <v>42765</v>
      </c>
      <c r="B639" s="28" t="s">
        <v>195</v>
      </c>
      <c r="C639" s="28" t="s">
        <v>193</v>
      </c>
      <c r="D639" s="28">
        <v>35650.550000000003</v>
      </c>
      <c r="E639" s="28">
        <v>467</v>
      </c>
      <c r="F639" s="28">
        <v>16601.27</v>
      </c>
      <c r="G639" s="28">
        <v>2533.58</v>
      </c>
    </row>
    <row r="640" spans="1:7" x14ac:dyDescent="0.2">
      <c r="A640" s="46">
        <v>42765</v>
      </c>
      <c r="B640" s="28" t="s">
        <v>196</v>
      </c>
      <c r="C640" s="28" t="s">
        <v>193</v>
      </c>
      <c r="D640" s="28">
        <v>18940.400000000001</v>
      </c>
      <c r="E640" s="28">
        <v>182</v>
      </c>
      <c r="F640" s="28">
        <v>5859.21</v>
      </c>
      <c r="G640" s="28">
        <v>3626.86</v>
      </c>
    </row>
    <row r="641" spans="1:7" x14ac:dyDescent="0.2">
      <c r="A641" s="46">
        <v>42765</v>
      </c>
      <c r="B641" s="28" t="s">
        <v>196</v>
      </c>
      <c r="C641" s="28" t="s">
        <v>192</v>
      </c>
      <c r="D641" s="28">
        <v>21411.63</v>
      </c>
      <c r="E641" s="28">
        <v>323</v>
      </c>
      <c r="F641" s="28">
        <v>6648.56</v>
      </c>
      <c r="G641" s="28">
        <v>5064.3999999999996</v>
      </c>
    </row>
    <row r="642" spans="1:7" x14ac:dyDescent="0.2">
      <c r="A642" s="46">
        <v>42765</v>
      </c>
      <c r="B642" s="28" t="s">
        <v>197</v>
      </c>
      <c r="C642" s="28" t="s">
        <v>192</v>
      </c>
      <c r="D642" s="28">
        <v>65253.14</v>
      </c>
      <c r="E642" s="28">
        <v>491</v>
      </c>
      <c r="F642" s="28">
        <v>22201.51</v>
      </c>
      <c r="G642" s="28">
        <v>5465.13</v>
      </c>
    </row>
    <row r="643" spans="1:7" x14ac:dyDescent="0.2">
      <c r="A643" s="46">
        <v>42765</v>
      </c>
      <c r="B643" s="28" t="s">
        <v>198</v>
      </c>
      <c r="C643" s="28" t="s">
        <v>192</v>
      </c>
      <c r="D643" s="28">
        <v>30428.9</v>
      </c>
      <c r="E643" s="28">
        <v>192</v>
      </c>
      <c r="F643" s="28">
        <v>11117.26</v>
      </c>
      <c r="G643" s="28">
        <v>6765.67</v>
      </c>
    </row>
    <row r="644" spans="1:7" x14ac:dyDescent="0.2">
      <c r="A644" s="46">
        <v>42765</v>
      </c>
      <c r="B644" s="28" t="s">
        <v>200</v>
      </c>
      <c r="C644" s="28" t="s">
        <v>192</v>
      </c>
      <c r="D644" s="28">
        <v>13914.4</v>
      </c>
      <c r="E644" s="28">
        <v>118</v>
      </c>
      <c r="F644" s="28">
        <v>4716.17</v>
      </c>
      <c r="G644" s="28">
        <v>6803.71</v>
      </c>
    </row>
    <row r="645" spans="1:7" x14ac:dyDescent="0.2">
      <c r="A645" s="46">
        <v>42765</v>
      </c>
      <c r="B645" s="28" t="s">
        <v>197</v>
      </c>
      <c r="C645" s="28" t="s">
        <v>193</v>
      </c>
      <c r="D645" s="28">
        <v>85481.27</v>
      </c>
      <c r="E645" s="28">
        <v>609</v>
      </c>
      <c r="F645" s="28">
        <v>29623.77</v>
      </c>
      <c r="G645" s="28">
        <v>8614.66</v>
      </c>
    </row>
    <row r="646" spans="1:7" x14ac:dyDescent="0.2">
      <c r="A646" s="46">
        <v>42765</v>
      </c>
      <c r="B646" s="28" t="s">
        <v>201</v>
      </c>
      <c r="C646" s="28" t="s">
        <v>192</v>
      </c>
      <c r="D646" s="28">
        <v>47828.14</v>
      </c>
      <c r="E646" s="28">
        <v>277</v>
      </c>
      <c r="F646" s="28">
        <v>16130.03</v>
      </c>
      <c r="G646" s="28">
        <v>9584.16</v>
      </c>
    </row>
    <row r="647" spans="1:7" x14ac:dyDescent="0.2">
      <c r="A647" s="46">
        <v>42765</v>
      </c>
      <c r="B647" s="28" t="s">
        <v>199</v>
      </c>
      <c r="C647" s="28" t="s">
        <v>192</v>
      </c>
      <c r="D647" s="28">
        <v>63588.04</v>
      </c>
      <c r="E647" s="28">
        <v>367</v>
      </c>
      <c r="F647" s="28">
        <v>22144.42</v>
      </c>
      <c r="G647" s="28">
        <v>9712.1200000000008</v>
      </c>
    </row>
    <row r="648" spans="1:7" x14ac:dyDescent="0.2">
      <c r="A648" s="46">
        <v>42765</v>
      </c>
      <c r="B648" s="28" t="s">
        <v>198</v>
      </c>
      <c r="C648" s="28" t="s">
        <v>193</v>
      </c>
      <c r="D648" s="28">
        <v>79873.149999999994</v>
      </c>
      <c r="E648" s="28">
        <v>539</v>
      </c>
      <c r="F648" s="28">
        <v>29404.43</v>
      </c>
      <c r="G648" s="28">
        <v>19072.78</v>
      </c>
    </row>
    <row r="649" spans="1:7" x14ac:dyDescent="0.2">
      <c r="A649" s="46">
        <v>42765</v>
      </c>
      <c r="B649" s="28" t="s">
        <v>201</v>
      </c>
      <c r="C649" s="28" t="s">
        <v>193</v>
      </c>
      <c r="D649" s="28">
        <v>124260.7</v>
      </c>
      <c r="E649" s="28">
        <v>735</v>
      </c>
      <c r="F649" s="28">
        <v>42192.1</v>
      </c>
      <c r="G649" s="28">
        <v>24797.7</v>
      </c>
    </row>
    <row r="650" spans="1:7" x14ac:dyDescent="0.2">
      <c r="A650" s="46">
        <v>42765</v>
      </c>
      <c r="B650" s="28" t="s">
        <v>199</v>
      </c>
      <c r="C650" s="28" t="s">
        <v>193</v>
      </c>
      <c r="D650" s="28">
        <v>148604.34</v>
      </c>
      <c r="E650" s="28">
        <v>902</v>
      </c>
      <c r="F650" s="28">
        <v>54051.09</v>
      </c>
      <c r="G650" s="28">
        <v>25191.53</v>
      </c>
    </row>
    <row r="651" spans="1:7" x14ac:dyDescent="0.2">
      <c r="A651" s="46">
        <v>42765</v>
      </c>
      <c r="B651" s="28" t="s">
        <v>200</v>
      </c>
      <c r="C651" s="28" t="s">
        <v>193</v>
      </c>
      <c r="D651" s="28">
        <v>53891</v>
      </c>
      <c r="E651" s="28">
        <v>385</v>
      </c>
      <c r="F651" s="28">
        <v>20873.39</v>
      </c>
      <c r="G651" s="28">
        <v>29212.36</v>
      </c>
    </row>
    <row r="652" spans="1:7" x14ac:dyDescent="0.2">
      <c r="A652" s="46">
        <v>42765</v>
      </c>
      <c r="B652" s="28" t="s">
        <v>202</v>
      </c>
      <c r="C652" s="28" t="s">
        <v>192</v>
      </c>
      <c r="D652" s="28">
        <v>140579.60999999999</v>
      </c>
      <c r="E652" s="28">
        <v>627</v>
      </c>
      <c r="F652" s="28">
        <v>47012.62</v>
      </c>
      <c r="G652" s="28">
        <v>30369.200000000001</v>
      </c>
    </row>
    <row r="653" spans="1:7" x14ac:dyDescent="0.2">
      <c r="A653" s="46">
        <v>42765</v>
      </c>
      <c r="B653" s="28" t="s">
        <v>203</v>
      </c>
      <c r="C653" s="28" t="s">
        <v>192</v>
      </c>
      <c r="D653" s="28">
        <v>90990.76</v>
      </c>
      <c r="E653" s="28">
        <v>710</v>
      </c>
      <c r="F653" s="28">
        <v>31113.51</v>
      </c>
      <c r="G653" s="28">
        <v>53863.08</v>
      </c>
    </row>
    <row r="654" spans="1:7" x14ac:dyDescent="0.2">
      <c r="A654" s="46">
        <v>42765</v>
      </c>
      <c r="B654" s="28" t="s">
        <v>203</v>
      </c>
      <c r="C654" s="28" t="s">
        <v>193</v>
      </c>
      <c r="D654" s="28">
        <v>112918.31</v>
      </c>
      <c r="E654" s="28">
        <v>892</v>
      </c>
      <c r="F654" s="28">
        <v>40101.5</v>
      </c>
      <c r="G654" s="28">
        <v>69735.320000000007</v>
      </c>
    </row>
    <row r="655" spans="1:7" x14ac:dyDescent="0.2">
      <c r="A655" s="46">
        <v>42765</v>
      </c>
      <c r="B655" s="28" t="s">
        <v>202</v>
      </c>
      <c r="C655" s="28" t="s">
        <v>193</v>
      </c>
      <c r="D655" s="28">
        <v>549748.63</v>
      </c>
      <c r="E655" s="28">
        <v>3063</v>
      </c>
      <c r="F655" s="28">
        <v>190157.11</v>
      </c>
      <c r="G655" s="28">
        <v>135201</v>
      </c>
    </row>
    <row r="656" spans="1:7" x14ac:dyDescent="0.2">
      <c r="A656" s="46">
        <v>42766</v>
      </c>
      <c r="B656" s="28" t="s">
        <v>191</v>
      </c>
      <c r="C656" s="28" t="s">
        <v>192</v>
      </c>
      <c r="D656" s="28"/>
      <c r="E656" s="28"/>
      <c r="F656" s="28"/>
      <c r="G656" s="28"/>
    </row>
    <row r="657" spans="1:7" x14ac:dyDescent="0.2">
      <c r="A657" s="46">
        <v>42766</v>
      </c>
      <c r="B657" s="28" t="s">
        <v>191</v>
      </c>
      <c r="C657" s="28" t="s">
        <v>193</v>
      </c>
      <c r="D657" s="28">
        <v>2070.35</v>
      </c>
      <c r="E657" s="28">
        <v>13</v>
      </c>
      <c r="F657" s="28">
        <v>764.2</v>
      </c>
      <c r="G657" s="28">
        <v>128.47999999999999</v>
      </c>
    </row>
    <row r="658" spans="1:7" x14ac:dyDescent="0.2">
      <c r="A658" s="46">
        <v>42766</v>
      </c>
      <c r="B658" s="28" t="s">
        <v>194</v>
      </c>
      <c r="C658" s="28" t="s">
        <v>193</v>
      </c>
      <c r="D658" s="28">
        <v>24.75</v>
      </c>
      <c r="E658" s="28">
        <v>1</v>
      </c>
      <c r="F658" s="28">
        <v>11.2</v>
      </c>
      <c r="G658" s="28">
        <v>495.03</v>
      </c>
    </row>
    <row r="659" spans="1:7" x14ac:dyDescent="0.2">
      <c r="A659" s="46">
        <v>42766</v>
      </c>
      <c r="B659" s="28" t="s">
        <v>195</v>
      </c>
      <c r="C659" s="28" t="s">
        <v>192</v>
      </c>
      <c r="D659" s="28">
        <v>18545.87</v>
      </c>
      <c r="E659" s="28">
        <v>95</v>
      </c>
      <c r="F659" s="28">
        <v>6747.5</v>
      </c>
      <c r="G659" s="28">
        <v>1581.92</v>
      </c>
    </row>
    <row r="660" spans="1:7" x14ac:dyDescent="0.2">
      <c r="A660" s="46">
        <v>42766</v>
      </c>
      <c r="B660" s="28" t="s">
        <v>194</v>
      </c>
      <c r="C660" s="28" t="s">
        <v>192</v>
      </c>
      <c r="D660" s="28">
        <v>89.59</v>
      </c>
      <c r="E660" s="28">
        <v>1</v>
      </c>
      <c r="F660" s="28">
        <v>25.37</v>
      </c>
      <c r="G660" s="28">
        <v>1797.15</v>
      </c>
    </row>
    <row r="661" spans="1:7" x14ac:dyDescent="0.2">
      <c r="A661" s="46">
        <v>42766</v>
      </c>
      <c r="B661" s="28" t="s">
        <v>195</v>
      </c>
      <c r="C661" s="28" t="s">
        <v>193</v>
      </c>
      <c r="D661" s="28">
        <v>32594.55</v>
      </c>
      <c r="E661" s="28">
        <v>347</v>
      </c>
      <c r="F661" s="28">
        <v>13455.21</v>
      </c>
      <c r="G661" s="28">
        <v>2859.21</v>
      </c>
    </row>
    <row r="662" spans="1:7" x14ac:dyDescent="0.2">
      <c r="A662" s="46">
        <v>42766</v>
      </c>
      <c r="B662" s="28" t="s">
        <v>196</v>
      </c>
      <c r="C662" s="28" t="s">
        <v>193</v>
      </c>
      <c r="D662" s="28">
        <v>19459.669999999998</v>
      </c>
      <c r="E662" s="28">
        <v>176</v>
      </c>
      <c r="F662" s="28">
        <v>5985.48</v>
      </c>
      <c r="G662" s="28">
        <v>3852.69</v>
      </c>
    </row>
    <row r="663" spans="1:7" x14ac:dyDescent="0.2">
      <c r="A663" s="46">
        <v>42766</v>
      </c>
      <c r="B663" s="28" t="s">
        <v>197</v>
      </c>
      <c r="C663" s="28" t="s">
        <v>192</v>
      </c>
      <c r="D663" s="28">
        <v>60640.29</v>
      </c>
      <c r="E663" s="28">
        <v>478</v>
      </c>
      <c r="F663" s="28">
        <v>20741.330000000002</v>
      </c>
      <c r="G663" s="28">
        <v>4416.2299999999996</v>
      </c>
    </row>
    <row r="664" spans="1:7" x14ac:dyDescent="0.2">
      <c r="A664" s="46">
        <v>42766</v>
      </c>
      <c r="B664" s="28" t="s">
        <v>196</v>
      </c>
      <c r="C664" s="28" t="s">
        <v>192</v>
      </c>
      <c r="D664" s="28">
        <v>22013.69</v>
      </c>
      <c r="E664" s="28">
        <v>347</v>
      </c>
      <c r="F664" s="28">
        <v>6896.88</v>
      </c>
      <c r="G664" s="28">
        <v>5059.87</v>
      </c>
    </row>
    <row r="665" spans="1:7" x14ac:dyDescent="0.2">
      <c r="A665" s="46">
        <v>42766</v>
      </c>
      <c r="B665" s="28" t="s">
        <v>198</v>
      </c>
      <c r="C665" s="28" t="s">
        <v>192</v>
      </c>
      <c r="D665" s="28">
        <v>27844.94</v>
      </c>
      <c r="E665" s="28">
        <v>188</v>
      </c>
      <c r="F665" s="28">
        <v>10364.450000000001</v>
      </c>
      <c r="G665" s="28">
        <v>5991.66</v>
      </c>
    </row>
    <row r="666" spans="1:7" x14ac:dyDescent="0.2">
      <c r="A666" s="46">
        <v>42766</v>
      </c>
      <c r="B666" s="28" t="s">
        <v>201</v>
      </c>
      <c r="C666" s="28" t="s">
        <v>192</v>
      </c>
      <c r="D666" s="28">
        <v>43675.81</v>
      </c>
      <c r="E666" s="28">
        <v>267</v>
      </c>
      <c r="F666" s="28">
        <v>14656.36</v>
      </c>
      <c r="G666" s="28">
        <v>9147.7999999999993</v>
      </c>
    </row>
    <row r="667" spans="1:7" x14ac:dyDescent="0.2">
      <c r="A667" s="46">
        <v>42766</v>
      </c>
      <c r="B667" s="28" t="s">
        <v>197</v>
      </c>
      <c r="C667" s="28" t="s">
        <v>193</v>
      </c>
      <c r="D667" s="28">
        <v>83021.13</v>
      </c>
      <c r="E667" s="28">
        <v>606</v>
      </c>
      <c r="F667" s="28">
        <v>28873.439999999999</v>
      </c>
      <c r="G667" s="28">
        <v>9354.2000000000007</v>
      </c>
    </row>
    <row r="668" spans="1:7" x14ac:dyDescent="0.2">
      <c r="A668" s="46">
        <v>42766</v>
      </c>
      <c r="B668" s="28" t="s">
        <v>199</v>
      </c>
      <c r="C668" s="28" t="s">
        <v>192</v>
      </c>
      <c r="D668" s="28">
        <v>61288.61</v>
      </c>
      <c r="E668" s="28">
        <v>387</v>
      </c>
      <c r="F668" s="28">
        <v>22343.08</v>
      </c>
      <c r="G668" s="28">
        <v>9596.56</v>
      </c>
    </row>
    <row r="669" spans="1:7" x14ac:dyDescent="0.2">
      <c r="A669" s="46">
        <v>42766</v>
      </c>
      <c r="B669" s="28" t="s">
        <v>200</v>
      </c>
      <c r="C669" s="28" t="s">
        <v>192</v>
      </c>
      <c r="D669" s="28">
        <v>18976.16</v>
      </c>
      <c r="E669" s="28">
        <v>130</v>
      </c>
      <c r="F669" s="28">
        <v>6671.55</v>
      </c>
      <c r="G669" s="28">
        <v>11673.93</v>
      </c>
    </row>
    <row r="670" spans="1:7" x14ac:dyDescent="0.2">
      <c r="A670" s="46">
        <v>42766</v>
      </c>
      <c r="B670" s="28" t="s">
        <v>198</v>
      </c>
      <c r="C670" s="28" t="s">
        <v>193</v>
      </c>
      <c r="D670" s="28">
        <v>81828.28</v>
      </c>
      <c r="E670" s="28">
        <v>519</v>
      </c>
      <c r="F670" s="28">
        <v>29502.66</v>
      </c>
      <c r="G670" s="28">
        <v>19737.080000000002</v>
      </c>
    </row>
    <row r="671" spans="1:7" x14ac:dyDescent="0.2">
      <c r="A671" s="46">
        <v>42766</v>
      </c>
      <c r="B671" s="28" t="s">
        <v>199</v>
      </c>
      <c r="C671" s="28" t="s">
        <v>193</v>
      </c>
      <c r="D671" s="28">
        <v>135600.73000000001</v>
      </c>
      <c r="E671" s="28">
        <v>892</v>
      </c>
      <c r="F671" s="28">
        <v>50330.9</v>
      </c>
      <c r="G671" s="28">
        <v>22002.04</v>
      </c>
    </row>
    <row r="672" spans="1:7" x14ac:dyDescent="0.2">
      <c r="A672" s="46">
        <v>42766</v>
      </c>
      <c r="B672" s="28" t="s">
        <v>201</v>
      </c>
      <c r="C672" s="28" t="s">
        <v>193</v>
      </c>
      <c r="D672" s="28">
        <v>121313.17</v>
      </c>
      <c r="E672" s="28">
        <v>687</v>
      </c>
      <c r="F672" s="28">
        <v>40962.22</v>
      </c>
      <c r="G672" s="28">
        <v>24333.57</v>
      </c>
    </row>
    <row r="673" spans="1:7" x14ac:dyDescent="0.2">
      <c r="A673" s="46">
        <v>42766</v>
      </c>
      <c r="B673" s="28" t="s">
        <v>202</v>
      </c>
      <c r="C673" s="28" t="s">
        <v>192</v>
      </c>
      <c r="D673" s="28">
        <v>114505.45</v>
      </c>
      <c r="E673" s="28">
        <v>581</v>
      </c>
      <c r="F673" s="28">
        <v>40414.410000000003</v>
      </c>
      <c r="G673" s="28">
        <v>24781.52</v>
      </c>
    </row>
    <row r="674" spans="1:7" x14ac:dyDescent="0.2">
      <c r="A674" s="46">
        <v>42766</v>
      </c>
      <c r="B674" s="28" t="s">
        <v>200</v>
      </c>
      <c r="C674" s="28" t="s">
        <v>193</v>
      </c>
      <c r="D674" s="28">
        <v>55535.99</v>
      </c>
      <c r="E674" s="28">
        <v>415</v>
      </c>
      <c r="F674" s="28">
        <v>20792.2</v>
      </c>
      <c r="G674" s="28">
        <v>34691.660000000003</v>
      </c>
    </row>
    <row r="675" spans="1:7" x14ac:dyDescent="0.2">
      <c r="A675" s="46">
        <v>42766</v>
      </c>
      <c r="B675" s="28" t="s">
        <v>203</v>
      </c>
      <c r="C675" s="28" t="s">
        <v>192</v>
      </c>
      <c r="D675" s="28">
        <v>80089.62</v>
      </c>
      <c r="E675" s="28">
        <v>680</v>
      </c>
      <c r="F675" s="28">
        <v>27887.33</v>
      </c>
      <c r="G675" s="28">
        <v>48215</v>
      </c>
    </row>
    <row r="676" spans="1:7" x14ac:dyDescent="0.2">
      <c r="A676" s="46">
        <v>42766</v>
      </c>
      <c r="B676" s="28" t="s">
        <v>203</v>
      </c>
      <c r="C676" s="28" t="s">
        <v>193</v>
      </c>
      <c r="D676" s="28">
        <v>115333.38</v>
      </c>
      <c r="E676" s="28">
        <v>858</v>
      </c>
      <c r="F676" s="28">
        <v>41173.730000000003</v>
      </c>
      <c r="G676" s="28">
        <v>66973.34</v>
      </c>
    </row>
    <row r="677" spans="1:7" x14ac:dyDescent="0.2">
      <c r="A677" s="46">
        <v>42766</v>
      </c>
      <c r="B677" s="28" t="s">
        <v>202</v>
      </c>
      <c r="C677" s="28" t="s">
        <v>193</v>
      </c>
      <c r="D677" s="28">
        <v>414479.83</v>
      </c>
      <c r="E677" s="28">
        <v>2326</v>
      </c>
      <c r="F677" s="28">
        <v>146707.24</v>
      </c>
      <c r="G677" s="28">
        <v>93113.54</v>
      </c>
    </row>
    <row r="678" spans="1:7" x14ac:dyDescent="0.2">
      <c r="A678" s="46">
        <v>42767</v>
      </c>
      <c r="B678" s="28" t="s">
        <v>191</v>
      </c>
      <c r="C678" s="28" t="s">
        <v>192</v>
      </c>
      <c r="D678" s="28">
        <v>2000.07</v>
      </c>
      <c r="E678" s="28">
        <v>20</v>
      </c>
      <c r="F678" s="28">
        <v>796.19</v>
      </c>
      <c r="G678" s="28">
        <v>150.18</v>
      </c>
    </row>
    <row r="679" spans="1:7" x14ac:dyDescent="0.2">
      <c r="A679" s="46">
        <v>42767</v>
      </c>
      <c r="B679" s="28" t="s">
        <v>191</v>
      </c>
      <c r="C679" s="28" t="s">
        <v>193</v>
      </c>
      <c r="D679" s="28">
        <v>3632.76</v>
      </c>
      <c r="E679" s="28">
        <v>19</v>
      </c>
      <c r="F679" s="28">
        <v>1327.43</v>
      </c>
      <c r="G679" s="28">
        <v>363.27</v>
      </c>
    </row>
    <row r="680" spans="1:7" x14ac:dyDescent="0.2">
      <c r="A680" s="46">
        <v>42767</v>
      </c>
      <c r="B680" s="28" t="s">
        <v>195</v>
      </c>
      <c r="C680" s="28" t="s">
        <v>192</v>
      </c>
      <c r="D680" s="28">
        <v>21332.720000000001</v>
      </c>
      <c r="E680" s="28">
        <v>111</v>
      </c>
      <c r="F680" s="28">
        <v>6915.16</v>
      </c>
      <c r="G680" s="28">
        <v>1465.21</v>
      </c>
    </row>
    <row r="681" spans="1:7" x14ac:dyDescent="0.2">
      <c r="A681" s="46">
        <v>42767</v>
      </c>
      <c r="B681" s="28" t="s">
        <v>194</v>
      </c>
      <c r="C681" s="28" t="s">
        <v>193</v>
      </c>
      <c r="D681" s="28">
        <v>105.32</v>
      </c>
      <c r="E681" s="28">
        <v>2</v>
      </c>
      <c r="F681" s="28">
        <v>41.06</v>
      </c>
      <c r="G681" s="28">
        <v>1875.62</v>
      </c>
    </row>
    <row r="682" spans="1:7" x14ac:dyDescent="0.2">
      <c r="A682" s="46">
        <v>42767</v>
      </c>
      <c r="B682" s="28" t="s">
        <v>194</v>
      </c>
      <c r="C682" s="28" t="s">
        <v>192</v>
      </c>
      <c r="D682" s="28">
        <v>159.76</v>
      </c>
      <c r="E682" s="28">
        <v>2</v>
      </c>
      <c r="F682" s="28">
        <v>55.53</v>
      </c>
      <c r="G682" s="28">
        <v>2840.8</v>
      </c>
    </row>
    <row r="683" spans="1:7" x14ac:dyDescent="0.2">
      <c r="A683" s="46">
        <v>42767</v>
      </c>
      <c r="B683" s="28" t="s">
        <v>195</v>
      </c>
      <c r="C683" s="28" t="s">
        <v>193</v>
      </c>
      <c r="D683" s="28">
        <v>35486.36</v>
      </c>
      <c r="E683" s="28">
        <v>333</v>
      </c>
      <c r="F683" s="28">
        <v>14245.45</v>
      </c>
      <c r="G683" s="28">
        <v>3095.17</v>
      </c>
    </row>
    <row r="684" spans="1:7" x14ac:dyDescent="0.2">
      <c r="A684" s="46">
        <v>42767</v>
      </c>
      <c r="B684" s="28" t="s">
        <v>196</v>
      </c>
      <c r="C684" s="28" t="s">
        <v>193</v>
      </c>
      <c r="D684" s="28">
        <v>18854.009999999998</v>
      </c>
      <c r="E684" s="28">
        <v>200</v>
      </c>
      <c r="F684" s="28">
        <v>6138.09</v>
      </c>
      <c r="G684" s="28">
        <v>3664.69</v>
      </c>
    </row>
    <row r="685" spans="1:7" x14ac:dyDescent="0.2">
      <c r="A685" s="46">
        <v>42767</v>
      </c>
      <c r="B685" s="28" t="s">
        <v>197</v>
      </c>
      <c r="C685" s="28" t="s">
        <v>192</v>
      </c>
      <c r="D685" s="28">
        <v>60618.71</v>
      </c>
      <c r="E685" s="28">
        <v>488</v>
      </c>
      <c r="F685" s="28">
        <v>20943.8</v>
      </c>
      <c r="G685" s="28">
        <v>4532.82</v>
      </c>
    </row>
    <row r="686" spans="1:7" x14ac:dyDescent="0.2">
      <c r="A686" s="46">
        <v>42767</v>
      </c>
      <c r="B686" s="28" t="s">
        <v>196</v>
      </c>
      <c r="C686" s="28" t="s">
        <v>192</v>
      </c>
      <c r="D686" s="28">
        <v>25789.119999999999</v>
      </c>
      <c r="E686" s="28">
        <v>380</v>
      </c>
      <c r="F686" s="28">
        <v>7918.33</v>
      </c>
      <c r="G686" s="28">
        <v>5398.21</v>
      </c>
    </row>
    <row r="687" spans="1:7" x14ac:dyDescent="0.2">
      <c r="A687" s="46">
        <v>42767</v>
      </c>
      <c r="B687" s="28" t="s">
        <v>198</v>
      </c>
      <c r="C687" s="28" t="s">
        <v>192</v>
      </c>
      <c r="D687" s="28">
        <v>35558.9</v>
      </c>
      <c r="E687" s="28">
        <v>205</v>
      </c>
      <c r="F687" s="28">
        <v>12204.98</v>
      </c>
      <c r="G687" s="28">
        <v>7765.66</v>
      </c>
    </row>
    <row r="688" spans="1:7" x14ac:dyDescent="0.2">
      <c r="A688" s="46">
        <v>42767</v>
      </c>
      <c r="B688" s="28" t="s">
        <v>197</v>
      </c>
      <c r="C688" s="28" t="s">
        <v>193</v>
      </c>
      <c r="D688" s="28">
        <v>90256.56</v>
      </c>
      <c r="E688" s="28">
        <v>591</v>
      </c>
      <c r="F688" s="28">
        <v>31712.74</v>
      </c>
      <c r="G688" s="28">
        <v>9823.85</v>
      </c>
    </row>
    <row r="689" spans="1:7" x14ac:dyDescent="0.2">
      <c r="A689" s="46">
        <v>42767</v>
      </c>
      <c r="B689" s="28" t="s">
        <v>201</v>
      </c>
      <c r="C689" s="28" t="s">
        <v>192</v>
      </c>
      <c r="D689" s="28">
        <v>47918.41</v>
      </c>
      <c r="E689" s="28">
        <v>257</v>
      </c>
      <c r="F689" s="28">
        <v>15995.56</v>
      </c>
      <c r="G689" s="28">
        <v>9978.83</v>
      </c>
    </row>
    <row r="690" spans="1:7" x14ac:dyDescent="0.2">
      <c r="A690" s="46">
        <v>42767</v>
      </c>
      <c r="B690" s="28" t="s">
        <v>200</v>
      </c>
      <c r="C690" s="28" t="s">
        <v>192</v>
      </c>
      <c r="D690" s="28">
        <v>19948.849999999999</v>
      </c>
      <c r="E690" s="28">
        <v>129</v>
      </c>
      <c r="F690" s="28">
        <v>7336.26</v>
      </c>
      <c r="G690" s="28">
        <v>10565.47</v>
      </c>
    </row>
    <row r="691" spans="1:7" x14ac:dyDescent="0.2">
      <c r="A691" s="46">
        <v>42767</v>
      </c>
      <c r="B691" s="28" t="s">
        <v>199</v>
      </c>
      <c r="C691" s="28" t="s">
        <v>192</v>
      </c>
      <c r="D691" s="28">
        <v>65071.93</v>
      </c>
      <c r="E691" s="28">
        <v>399</v>
      </c>
      <c r="F691" s="28">
        <v>23168.93</v>
      </c>
      <c r="G691" s="28">
        <v>11259.75</v>
      </c>
    </row>
    <row r="692" spans="1:7" x14ac:dyDescent="0.2">
      <c r="A692" s="46">
        <v>42767</v>
      </c>
      <c r="B692" s="28" t="s">
        <v>198</v>
      </c>
      <c r="C692" s="28" t="s">
        <v>193</v>
      </c>
      <c r="D692" s="28">
        <v>75241.570000000007</v>
      </c>
      <c r="E692" s="28">
        <v>538</v>
      </c>
      <c r="F692" s="28">
        <v>28694.15</v>
      </c>
      <c r="G692" s="28">
        <v>17692.169999999998</v>
      </c>
    </row>
    <row r="693" spans="1:7" x14ac:dyDescent="0.2">
      <c r="A693" s="46">
        <v>42767</v>
      </c>
      <c r="B693" s="28" t="s">
        <v>199</v>
      </c>
      <c r="C693" s="28" t="s">
        <v>193</v>
      </c>
      <c r="D693" s="28">
        <v>141173.54999999999</v>
      </c>
      <c r="E693" s="28">
        <v>892</v>
      </c>
      <c r="F693" s="28">
        <v>52374.66</v>
      </c>
      <c r="G693" s="28">
        <v>25100.29</v>
      </c>
    </row>
    <row r="694" spans="1:7" x14ac:dyDescent="0.2">
      <c r="A694" s="46">
        <v>42767</v>
      </c>
      <c r="B694" s="28" t="s">
        <v>201</v>
      </c>
      <c r="C694" s="28" t="s">
        <v>193</v>
      </c>
      <c r="D694" s="28">
        <v>137565.07999999999</v>
      </c>
      <c r="E694" s="28">
        <v>747</v>
      </c>
      <c r="F694" s="28">
        <v>46868.5</v>
      </c>
      <c r="G694" s="28">
        <v>28608.18</v>
      </c>
    </row>
    <row r="695" spans="1:7" x14ac:dyDescent="0.2">
      <c r="A695" s="46">
        <v>42767</v>
      </c>
      <c r="B695" s="28" t="s">
        <v>202</v>
      </c>
      <c r="C695" s="28" t="s">
        <v>192</v>
      </c>
      <c r="D695" s="28">
        <v>134724.48000000001</v>
      </c>
      <c r="E695" s="28">
        <v>661</v>
      </c>
      <c r="F695" s="28">
        <v>47066.74</v>
      </c>
      <c r="G695" s="28">
        <v>30031.74</v>
      </c>
    </row>
    <row r="696" spans="1:7" x14ac:dyDescent="0.2">
      <c r="A696" s="46">
        <v>42767</v>
      </c>
      <c r="B696" s="28" t="s">
        <v>200</v>
      </c>
      <c r="C696" s="28" t="s">
        <v>193</v>
      </c>
      <c r="D696" s="28">
        <v>67888.600000000006</v>
      </c>
      <c r="E696" s="28">
        <v>457</v>
      </c>
      <c r="F696" s="28">
        <v>26537.46</v>
      </c>
      <c r="G696" s="28">
        <v>38378.870000000003</v>
      </c>
    </row>
    <row r="697" spans="1:7" x14ac:dyDescent="0.2">
      <c r="A697" s="46">
        <v>42767</v>
      </c>
      <c r="B697" s="28" t="s">
        <v>203</v>
      </c>
      <c r="C697" s="28" t="s">
        <v>192</v>
      </c>
      <c r="D697" s="28">
        <v>91781.66</v>
      </c>
      <c r="E697" s="28">
        <v>764</v>
      </c>
      <c r="F697" s="28">
        <v>31767.68</v>
      </c>
      <c r="G697" s="28">
        <v>56989.09</v>
      </c>
    </row>
    <row r="698" spans="1:7" x14ac:dyDescent="0.2">
      <c r="A698" s="46">
        <v>42767</v>
      </c>
      <c r="B698" s="28" t="s">
        <v>203</v>
      </c>
      <c r="C698" s="28" t="s">
        <v>193</v>
      </c>
      <c r="D698" s="28">
        <v>122468.36</v>
      </c>
      <c r="E698" s="28">
        <v>894</v>
      </c>
      <c r="F698" s="28">
        <v>44689.04</v>
      </c>
      <c r="G698" s="28">
        <v>78254.52</v>
      </c>
    </row>
    <row r="699" spans="1:7" x14ac:dyDescent="0.2">
      <c r="A699" s="46">
        <v>42767</v>
      </c>
      <c r="B699" s="28" t="s">
        <v>202</v>
      </c>
      <c r="C699" s="28" t="s">
        <v>193</v>
      </c>
      <c r="D699" s="28">
        <v>570592.42000000004</v>
      </c>
      <c r="E699" s="28">
        <v>3369</v>
      </c>
      <c r="F699" s="28">
        <v>198869.86</v>
      </c>
      <c r="G699" s="28">
        <v>144366.6</v>
      </c>
    </row>
    <row r="700" spans="1:7" x14ac:dyDescent="0.2">
      <c r="A700" s="46">
        <v>42768</v>
      </c>
      <c r="B700" s="28" t="s">
        <v>191</v>
      </c>
      <c r="C700" s="28" t="s">
        <v>193</v>
      </c>
      <c r="D700" s="28">
        <v>2403.9</v>
      </c>
      <c r="E700" s="28">
        <v>18</v>
      </c>
      <c r="F700" s="28">
        <v>848.71</v>
      </c>
      <c r="G700" s="28">
        <v>164.64</v>
      </c>
    </row>
    <row r="701" spans="1:7" x14ac:dyDescent="0.2">
      <c r="A701" s="46">
        <v>42768</v>
      </c>
      <c r="B701" s="28" t="s">
        <v>191</v>
      </c>
      <c r="C701" s="28" t="s">
        <v>192</v>
      </c>
      <c r="D701" s="28">
        <v>3243.58</v>
      </c>
      <c r="E701" s="28">
        <v>23</v>
      </c>
      <c r="F701" s="28">
        <v>1296.51</v>
      </c>
      <c r="G701" s="28">
        <v>219.22</v>
      </c>
    </row>
    <row r="702" spans="1:7" x14ac:dyDescent="0.2">
      <c r="A702" s="46">
        <v>42768</v>
      </c>
      <c r="B702" s="28" t="s">
        <v>195</v>
      </c>
      <c r="C702" s="28" t="s">
        <v>192</v>
      </c>
      <c r="D702" s="28">
        <v>21379.11</v>
      </c>
      <c r="E702" s="28">
        <v>104</v>
      </c>
      <c r="F702" s="28">
        <v>7648.3</v>
      </c>
      <c r="G702" s="28">
        <v>1215.68</v>
      </c>
    </row>
    <row r="703" spans="1:7" x14ac:dyDescent="0.2">
      <c r="A703" s="46">
        <v>42768</v>
      </c>
      <c r="B703" s="28" t="s">
        <v>196</v>
      </c>
      <c r="C703" s="28" t="s">
        <v>193</v>
      </c>
      <c r="D703" s="28">
        <v>19268.71</v>
      </c>
      <c r="E703" s="28">
        <v>209</v>
      </c>
      <c r="F703" s="28">
        <v>6247.62</v>
      </c>
      <c r="G703" s="28">
        <v>3722.21</v>
      </c>
    </row>
    <row r="704" spans="1:7" x14ac:dyDescent="0.2">
      <c r="A704" s="46">
        <v>42768</v>
      </c>
      <c r="B704" s="28" t="s">
        <v>194</v>
      </c>
      <c r="C704" s="28" t="s">
        <v>192</v>
      </c>
      <c r="D704" s="28">
        <v>227.2</v>
      </c>
      <c r="E704" s="28">
        <v>1</v>
      </c>
      <c r="F704" s="28">
        <v>90.43</v>
      </c>
      <c r="G704" s="28">
        <v>4703.46</v>
      </c>
    </row>
    <row r="705" spans="1:7" x14ac:dyDescent="0.2">
      <c r="A705" s="46">
        <v>42768</v>
      </c>
      <c r="B705" s="28" t="s">
        <v>197</v>
      </c>
      <c r="C705" s="28" t="s">
        <v>192</v>
      </c>
      <c r="D705" s="28">
        <v>64048.68</v>
      </c>
      <c r="E705" s="28">
        <v>463</v>
      </c>
      <c r="F705" s="28">
        <v>22610.89</v>
      </c>
      <c r="G705" s="28">
        <v>4813.07</v>
      </c>
    </row>
    <row r="706" spans="1:7" x14ac:dyDescent="0.2">
      <c r="A706" s="46">
        <v>42768</v>
      </c>
      <c r="B706" s="28" t="s">
        <v>195</v>
      </c>
      <c r="C706" s="28" t="s">
        <v>193</v>
      </c>
      <c r="D706" s="28">
        <v>37433.01</v>
      </c>
      <c r="E706" s="28">
        <v>379</v>
      </c>
      <c r="F706" s="28">
        <v>15845.67</v>
      </c>
      <c r="G706" s="28">
        <v>4983.8</v>
      </c>
    </row>
    <row r="707" spans="1:7" x14ac:dyDescent="0.2">
      <c r="A707" s="46">
        <v>42768</v>
      </c>
      <c r="B707" s="28" t="s">
        <v>196</v>
      </c>
      <c r="C707" s="28" t="s">
        <v>192</v>
      </c>
      <c r="D707" s="28">
        <v>23883.71</v>
      </c>
      <c r="E707" s="28">
        <v>384</v>
      </c>
      <c r="F707" s="28">
        <v>7529.11</v>
      </c>
      <c r="G707" s="28">
        <v>5205.3500000000004</v>
      </c>
    </row>
    <row r="708" spans="1:7" x14ac:dyDescent="0.2">
      <c r="A708" s="46">
        <v>42768</v>
      </c>
      <c r="B708" s="28" t="s">
        <v>198</v>
      </c>
      <c r="C708" s="28" t="s">
        <v>192</v>
      </c>
      <c r="D708" s="28">
        <v>43123.31</v>
      </c>
      <c r="E708" s="28">
        <v>214</v>
      </c>
      <c r="F708" s="28">
        <v>16741.599999999999</v>
      </c>
      <c r="G708" s="28">
        <v>8726.7199999999993</v>
      </c>
    </row>
    <row r="709" spans="1:7" x14ac:dyDescent="0.2">
      <c r="A709" s="46">
        <v>42768</v>
      </c>
      <c r="B709" s="28" t="s">
        <v>197</v>
      </c>
      <c r="C709" s="28" t="s">
        <v>193</v>
      </c>
      <c r="D709" s="28">
        <v>85355.27</v>
      </c>
      <c r="E709" s="28">
        <v>590</v>
      </c>
      <c r="F709" s="28">
        <v>30214.52</v>
      </c>
      <c r="G709" s="28">
        <v>8771.99</v>
      </c>
    </row>
    <row r="710" spans="1:7" x14ac:dyDescent="0.2">
      <c r="A710" s="46">
        <v>42768</v>
      </c>
      <c r="B710" s="28" t="s">
        <v>199</v>
      </c>
      <c r="C710" s="28" t="s">
        <v>192</v>
      </c>
      <c r="D710" s="28">
        <v>71262.78</v>
      </c>
      <c r="E710" s="28">
        <v>417</v>
      </c>
      <c r="F710" s="28">
        <v>26607.87</v>
      </c>
      <c r="G710" s="28">
        <v>11177.39</v>
      </c>
    </row>
    <row r="711" spans="1:7" x14ac:dyDescent="0.2">
      <c r="A711" s="46">
        <v>42768</v>
      </c>
      <c r="B711" s="28" t="s">
        <v>201</v>
      </c>
      <c r="C711" s="28" t="s">
        <v>192</v>
      </c>
      <c r="D711" s="28">
        <v>58396.21</v>
      </c>
      <c r="E711" s="28">
        <v>287</v>
      </c>
      <c r="F711" s="28">
        <v>20409.8</v>
      </c>
      <c r="G711" s="28">
        <v>12085.63</v>
      </c>
    </row>
    <row r="712" spans="1:7" x14ac:dyDescent="0.2">
      <c r="A712" s="46">
        <v>42768</v>
      </c>
      <c r="B712" s="28" t="s">
        <v>200</v>
      </c>
      <c r="C712" s="28" t="s">
        <v>192</v>
      </c>
      <c r="D712" s="28">
        <v>27098.01</v>
      </c>
      <c r="E712" s="28">
        <v>190</v>
      </c>
      <c r="F712" s="28">
        <v>10144.969999999999</v>
      </c>
      <c r="G712" s="28">
        <v>17277.150000000001</v>
      </c>
    </row>
    <row r="713" spans="1:7" x14ac:dyDescent="0.2">
      <c r="A713" s="46">
        <v>42768</v>
      </c>
      <c r="B713" s="28" t="s">
        <v>198</v>
      </c>
      <c r="C713" s="28" t="s">
        <v>193</v>
      </c>
      <c r="D713" s="28">
        <v>90295.9</v>
      </c>
      <c r="E713" s="28">
        <v>571</v>
      </c>
      <c r="F713" s="28">
        <v>38158.839999999997</v>
      </c>
      <c r="G713" s="28">
        <v>20341.89</v>
      </c>
    </row>
    <row r="714" spans="1:7" x14ac:dyDescent="0.2">
      <c r="A714" s="46">
        <v>42768</v>
      </c>
      <c r="B714" s="28" t="s">
        <v>199</v>
      </c>
      <c r="C714" s="28" t="s">
        <v>193</v>
      </c>
      <c r="D714" s="28">
        <v>147284.93</v>
      </c>
      <c r="E714" s="28">
        <v>940</v>
      </c>
      <c r="F714" s="28">
        <v>54857.52</v>
      </c>
      <c r="G714" s="28">
        <v>25641.07</v>
      </c>
    </row>
    <row r="715" spans="1:7" x14ac:dyDescent="0.2">
      <c r="A715" s="46">
        <v>42768</v>
      </c>
      <c r="B715" s="28" t="s">
        <v>201</v>
      </c>
      <c r="C715" s="28" t="s">
        <v>193</v>
      </c>
      <c r="D715" s="28">
        <v>141260.59</v>
      </c>
      <c r="E715" s="28">
        <v>769</v>
      </c>
      <c r="F715" s="28">
        <v>48590.23</v>
      </c>
      <c r="G715" s="28">
        <v>30188.39</v>
      </c>
    </row>
    <row r="716" spans="1:7" x14ac:dyDescent="0.2">
      <c r="A716" s="46">
        <v>42768</v>
      </c>
      <c r="B716" s="28" t="s">
        <v>202</v>
      </c>
      <c r="C716" s="28" t="s">
        <v>192</v>
      </c>
      <c r="D716" s="28">
        <v>151187.45000000001</v>
      </c>
      <c r="E716" s="28">
        <v>692</v>
      </c>
      <c r="F716" s="28">
        <v>52431.27</v>
      </c>
      <c r="G716" s="28">
        <v>30514.78</v>
      </c>
    </row>
    <row r="717" spans="1:7" x14ac:dyDescent="0.2">
      <c r="A717" s="46">
        <v>42768</v>
      </c>
      <c r="B717" s="28" t="s">
        <v>200</v>
      </c>
      <c r="C717" s="28" t="s">
        <v>193</v>
      </c>
      <c r="D717" s="28">
        <v>68947.88</v>
      </c>
      <c r="E717" s="28">
        <v>499</v>
      </c>
      <c r="F717" s="28">
        <v>25887.02</v>
      </c>
      <c r="G717" s="28">
        <v>43825.42</v>
      </c>
    </row>
    <row r="718" spans="1:7" x14ac:dyDescent="0.2">
      <c r="A718" s="46">
        <v>42768</v>
      </c>
      <c r="B718" s="28" t="s">
        <v>203</v>
      </c>
      <c r="C718" s="28" t="s">
        <v>192</v>
      </c>
      <c r="D718" s="28">
        <v>96305.95</v>
      </c>
      <c r="E718" s="28">
        <v>735</v>
      </c>
      <c r="F718" s="28">
        <v>34782.14</v>
      </c>
      <c r="G718" s="28">
        <v>62092.06</v>
      </c>
    </row>
    <row r="719" spans="1:7" x14ac:dyDescent="0.2">
      <c r="A719" s="46">
        <v>42768</v>
      </c>
      <c r="B719" s="28" t="s">
        <v>203</v>
      </c>
      <c r="C719" s="28" t="s">
        <v>193</v>
      </c>
      <c r="D719" s="28">
        <v>123204.64</v>
      </c>
      <c r="E719" s="28">
        <v>860</v>
      </c>
      <c r="F719" s="28">
        <v>47273.49</v>
      </c>
      <c r="G719" s="28">
        <v>79453.55</v>
      </c>
    </row>
    <row r="720" spans="1:7" x14ac:dyDescent="0.2">
      <c r="A720" s="46">
        <v>42768</v>
      </c>
      <c r="B720" s="28" t="s">
        <v>202</v>
      </c>
      <c r="C720" s="28" t="s">
        <v>193</v>
      </c>
      <c r="D720" s="28">
        <v>649326.09</v>
      </c>
      <c r="E720" s="28">
        <v>3737</v>
      </c>
      <c r="F720" s="28">
        <v>235357.76</v>
      </c>
      <c r="G720" s="28">
        <v>157488.6</v>
      </c>
    </row>
    <row r="721" spans="1:7" x14ac:dyDescent="0.2">
      <c r="A721" s="46">
        <v>42769</v>
      </c>
      <c r="B721" s="28" t="s">
        <v>191</v>
      </c>
      <c r="C721" s="28" t="s">
        <v>193</v>
      </c>
      <c r="D721" s="28">
        <v>3102.72</v>
      </c>
      <c r="E721" s="28">
        <v>19</v>
      </c>
      <c r="F721" s="28">
        <v>1113.68</v>
      </c>
      <c r="G721" s="28">
        <v>191.98</v>
      </c>
    </row>
    <row r="722" spans="1:7" x14ac:dyDescent="0.2">
      <c r="A722" s="46">
        <v>42769</v>
      </c>
      <c r="B722" s="28" t="s">
        <v>191</v>
      </c>
      <c r="C722" s="28" t="s">
        <v>192</v>
      </c>
      <c r="D722" s="28">
        <v>1776.67</v>
      </c>
      <c r="E722" s="28">
        <v>15</v>
      </c>
      <c r="F722" s="28">
        <v>649.46</v>
      </c>
      <c r="G722" s="28">
        <v>260.85000000000002</v>
      </c>
    </row>
    <row r="723" spans="1:7" x14ac:dyDescent="0.2">
      <c r="A723" s="46">
        <v>42769</v>
      </c>
      <c r="B723" s="28" t="s">
        <v>195</v>
      </c>
      <c r="C723" s="28" t="s">
        <v>192</v>
      </c>
      <c r="D723" s="28">
        <v>14142.53</v>
      </c>
      <c r="E723" s="28">
        <v>85</v>
      </c>
      <c r="F723" s="28">
        <v>4729.12</v>
      </c>
      <c r="G723" s="28">
        <v>1046.28</v>
      </c>
    </row>
    <row r="724" spans="1:7" x14ac:dyDescent="0.2">
      <c r="A724" s="46">
        <v>42769</v>
      </c>
      <c r="B724" s="28" t="s">
        <v>195</v>
      </c>
      <c r="C724" s="28" t="s">
        <v>193</v>
      </c>
      <c r="D724" s="28">
        <v>27991.46</v>
      </c>
      <c r="E724" s="28">
        <v>364</v>
      </c>
      <c r="F724" s="28">
        <v>13141.52</v>
      </c>
      <c r="G724" s="28">
        <v>3012.01</v>
      </c>
    </row>
    <row r="725" spans="1:7" x14ac:dyDescent="0.2">
      <c r="A725" s="46">
        <v>42769</v>
      </c>
      <c r="B725" s="28" t="s">
        <v>196</v>
      </c>
      <c r="C725" s="28" t="s">
        <v>193</v>
      </c>
      <c r="D725" s="28">
        <v>19724.95</v>
      </c>
      <c r="E725" s="28">
        <v>222</v>
      </c>
      <c r="F725" s="28">
        <v>6446.84</v>
      </c>
      <c r="G725" s="28">
        <v>3858.63</v>
      </c>
    </row>
    <row r="726" spans="1:7" x14ac:dyDescent="0.2">
      <c r="A726" s="46">
        <v>42769</v>
      </c>
      <c r="B726" s="28" t="s">
        <v>197</v>
      </c>
      <c r="C726" s="28" t="s">
        <v>192</v>
      </c>
      <c r="D726" s="28">
        <v>55776.160000000003</v>
      </c>
      <c r="E726" s="28">
        <v>457</v>
      </c>
      <c r="F726" s="28">
        <v>19905.71</v>
      </c>
      <c r="G726" s="28">
        <v>4012.12</v>
      </c>
    </row>
    <row r="727" spans="1:7" x14ac:dyDescent="0.2">
      <c r="A727" s="46">
        <v>42769</v>
      </c>
      <c r="B727" s="28" t="s">
        <v>194</v>
      </c>
      <c r="C727" s="28" t="s">
        <v>192</v>
      </c>
      <c r="D727" s="28">
        <v>97.43</v>
      </c>
      <c r="E727" s="28">
        <v>1</v>
      </c>
      <c r="F727" s="28">
        <v>38.93</v>
      </c>
      <c r="G727" s="28">
        <v>4695.82</v>
      </c>
    </row>
    <row r="728" spans="1:7" x14ac:dyDescent="0.2">
      <c r="A728" s="46">
        <v>42769</v>
      </c>
      <c r="B728" s="28" t="s">
        <v>196</v>
      </c>
      <c r="C728" s="28" t="s">
        <v>192</v>
      </c>
      <c r="D728" s="28">
        <v>25203.06</v>
      </c>
      <c r="E728" s="28">
        <v>409</v>
      </c>
      <c r="F728" s="28">
        <v>8173.29</v>
      </c>
      <c r="G728" s="28">
        <v>5462.56</v>
      </c>
    </row>
    <row r="729" spans="1:7" x14ac:dyDescent="0.2">
      <c r="A729" s="46">
        <v>42769</v>
      </c>
      <c r="B729" s="28" t="s">
        <v>198</v>
      </c>
      <c r="C729" s="28" t="s">
        <v>192</v>
      </c>
      <c r="D729" s="28">
        <v>25099.86</v>
      </c>
      <c r="E729" s="28">
        <v>169</v>
      </c>
      <c r="F729" s="28">
        <v>8554.98</v>
      </c>
      <c r="G729" s="28">
        <v>5815.67</v>
      </c>
    </row>
    <row r="730" spans="1:7" x14ac:dyDescent="0.2">
      <c r="A730" s="46">
        <v>42769</v>
      </c>
      <c r="B730" s="28" t="s">
        <v>197</v>
      </c>
      <c r="C730" s="28" t="s">
        <v>193</v>
      </c>
      <c r="D730" s="28">
        <v>78251.13</v>
      </c>
      <c r="E730" s="28">
        <v>585</v>
      </c>
      <c r="F730" s="28">
        <v>28250.44</v>
      </c>
      <c r="G730" s="28">
        <v>8213.84</v>
      </c>
    </row>
    <row r="731" spans="1:7" x14ac:dyDescent="0.2">
      <c r="A731" s="46">
        <v>42769</v>
      </c>
      <c r="B731" s="28" t="s">
        <v>201</v>
      </c>
      <c r="C731" s="28" t="s">
        <v>192</v>
      </c>
      <c r="D731" s="28">
        <v>43984.5</v>
      </c>
      <c r="E731" s="28">
        <v>221</v>
      </c>
      <c r="F731" s="28">
        <v>14615.11</v>
      </c>
      <c r="G731" s="28">
        <v>9831.2099999999991</v>
      </c>
    </row>
    <row r="732" spans="1:7" x14ac:dyDescent="0.2">
      <c r="A732" s="46">
        <v>42769</v>
      </c>
      <c r="B732" s="28" t="s">
        <v>199</v>
      </c>
      <c r="C732" s="28" t="s">
        <v>192</v>
      </c>
      <c r="D732" s="28">
        <v>63529.72</v>
      </c>
      <c r="E732" s="28">
        <v>367</v>
      </c>
      <c r="F732" s="28">
        <v>24981.78</v>
      </c>
      <c r="G732" s="28">
        <v>11753.47</v>
      </c>
    </row>
    <row r="733" spans="1:7" x14ac:dyDescent="0.2">
      <c r="A733" s="46">
        <v>42769</v>
      </c>
      <c r="B733" s="28" t="s">
        <v>200</v>
      </c>
      <c r="C733" s="28" t="s">
        <v>192</v>
      </c>
      <c r="D733" s="28">
        <v>22706.55</v>
      </c>
      <c r="E733" s="28">
        <v>161</v>
      </c>
      <c r="F733" s="28">
        <v>8152.25</v>
      </c>
      <c r="G733" s="28">
        <v>15140.81</v>
      </c>
    </row>
    <row r="734" spans="1:7" x14ac:dyDescent="0.2">
      <c r="A734" s="46">
        <v>42769</v>
      </c>
      <c r="B734" s="28" t="s">
        <v>198</v>
      </c>
      <c r="C734" s="28" t="s">
        <v>193</v>
      </c>
      <c r="D734" s="28">
        <v>73356.47</v>
      </c>
      <c r="E734" s="28">
        <v>521</v>
      </c>
      <c r="F734" s="28">
        <v>28765.33</v>
      </c>
      <c r="G734" s="28">
        <v>17991.61</v>
      </c>
    </row>
    <row r="735" spans="1:7" x14ac:dyDescent="0.2">
      <c r="A735" s="46">
        <v>42769</v>
      </c>
      <c r="B735" s="28" t="s">
        <v>199</v>
      </c>
      <c r="C735" s="28" t="s">
        <v>193</v>
      </c>
      <c r="D735" s="28">
        <v>125972.74</v>
      </c>
      <c r="E735" s="28">
        <v>832</v>
      </c>
      <c r="F735" s="28">
        <v>47740.44</v>
      </c>
      <c r="G735" s="28">
        <v>23825.61</v>
      </c>
    </row>
    <row r="736" spans="1:7" x14ac:dyDescent="0.2">
      <c r="A736" s="46">
        <v>42769</v>
      </c>
      <c r="B736" s="28" t="s">
        <v>202</v>
      </c>
      <c r="C736" s="28" t="s">
        <v>192</v>
      </c>
      <c r="D736" s="28">
        <v>110491.86</v>
      </c>
      <c r="E736" s="28">
        <v>566</v>
      </c>
      <c r="F736" s="28">
        <v>39477.440000000002</v>
      </c>
      <c r="G736" s="28">
        <v>24630.75</v>
      </c>
    </row>
    <row r="737" spans="1:7" x14ac:dyDescent="0.2">
      <c r="A737" s="46">
        <v>42769</v>
      </c>
      <c r="B737" s="28" t="s">
        <v>201</v>
      </c>
      <c r="C737" s="28" t="s">
        <v>193</v>
      </c>
      <c r="D737" s="28">
        <v>107921.62</v>
      </c>
      <c r="E737" s="28">
        <v>652</v>
      </c>
      <c r="F737" s="28">
        <v>36377.75</v>
      </c>
      <c r="G737" s="28">
        <v>24952.94</v>
      </c>
    </row>
    <row r="738" spans="1:7" x14ac:dyDescent="0.2">
      <c r="A738" s="46">
        <v>42769</v>
      </c>
      <c r="B738" s="28" t="s">
        <v>200</v>
      </c>
      <c r="C738" s="28" t="s">
        <v>193</v>
      </c>
      <c r="D738" s="28">
        <v>53272.74</v>
      </c>
      <c r="E738" s="28">
        <v>404</v>
      </c>
      <c r="F738" s="28">
        <v>19543.599999999999</v>
      </c>
      <c r="G738" s="28">
        <v>39411.160000000003</v>
      </c>
    </row>
    <row r="739" spans="1:7" x14ac:dyDescent="0.2">
      <c r="A739" s="46">
        <v>42769</v>
      </c>
      <c r="B739" s="28" t="s">
        <v>203</v>
      </c>
      <c r="C739" s="28" t="s">
        <v>192</v>
      </c>
      <c r="D739" s="28">
        <v>77141.429999999993</v>
      </c>
      <c r="E739" s="28">
        <v>676</v>
      </c>
      <c r="F739" s="28">
        <v>27322.04</v>
      </c>
      <c r="G739" s="28">
        <v>60562.42</v>
      </c>
    </row>
    <row r="740" spans="1:7" x14ac:dyDescent="0.2">
      <c r="A740" s="46">
        <v>42769</v>
      </c>
      <c r="B740" s="28" t="s">
        <v>203</v>
      </c>
      <c r="C740" s="28" t="s">
        <v>193</v>
      </c>
      <c r="D740" s="28">
        <v>96536.54</v>
      </c>
      <c r="E740" s="28">
        <v>760</v>
      </c>
      <c r="F740" s="28">
        <v>34100.53</v>
      </c>
      <c r="G740" s="28">
        <v>70463.83</v>
      </c>
    </row>
    <row r="741" spans="1:7" x14ac:dyDescent="0.2">
      <c r="A741" s="46">
        <v>42769</v>
      </c>
      <c r="B741" s="28" t="s">
        <v>202</v>
      </c>
      <c r="C741" s="28" t="s">
        <v>193</v>
      </c>
      <c r="D741" s="28">
        <v>391365.97</v>
      </c>
      <c r="E741" s="28">
        <v>2537</v>
      </c>
      <c r="F741" s="28">
        <v>142213.42000000001</v>
      </c>
      <c r="G741" s="28">
        <v>86130.54</v>
      </c>
    </row>
    <row r="742" spans="1:7" x14ac:dyDescent="0.2">
      <c r="A742" s="46">
        <v>42770</v>
      </c>
      <c r="B742" s="28" t="s">
        <v>191</v>
      </c>
      <c r="C742" s="28" t="s">
        <v>193</v>
      </c>
      <c r="D742" s="28"/>
      <c r="E742" s="28"/>
      <c r="F742" s="28"/>
      <c r="G742" s="28"/>
    </row>
    <row r="743" spans="1:7" x14ac:dyDescent="0.2">
      <c r="A743" s="46">
        <v>42770</v>
      </c>
      <c r="B743" s="28" t="s">
        <v>191</v>
      </c>
      <c r="C743" s="28" t="s">
        <v>192</v>
      </c>
      <c r="D743" s="28">
        <v>2314.73</v>
      </c>
      <c r="E743" s="28">
        <v>21</v>
      </c>
      <c r="F743" s="28">
        <v>836.7</v>
      </c>
      <c r="G743" s="28">
        <v>114.24</v>
      </c>
    </row>
    <row r="744" spans="1:7" x14ac:dyDescent="0.2">
      <c r="A744" s="46">
        <v>42770</v>
      </c>
      <c r="B744" s="28" t="s">
        <v>195</v>
      </c>
      <c r="C744" s="28" t="s">
        <v>192</v>
      </c>
      <c r="D744" s="28">
        <v>11767.92</v>
      </c>
      <c r="E744" s="28">
        <v>97</v>
      </c>
      <c r="F744" s="28">
        <v>4108.92</v>
      </c>
      <c r="G744" s="28">
        <v>769.89</v>
      </c>
    </row>
    <row r="745" spans="1:7" x14ac:dyDescent="0.2">
      <c r="A745" s="46">
        <v>42770</v>
      </c>
      <c r="B745" s="28" t="s">
        <v>194</v>
      </c>
      <c r="C745" s="28" t="s">
        <v>192</v>
      </c>
      <c r="D745" s="28">
        <v>78.36</v>
      </c>
      <c r="E745" s="28">
        <v>2</v>
      </c>
      <c r="F745" s="28">
        <v>26.28</v>
      </c>
      <c r="G745" s="28">
        <v>1736.88</v>
      </c>
    </row>
    <row r="746" spans="1:7" x14ac:dyDescent="0.2">
      <c r="A746" s="46">
        <v>42770</v>
      </c>
      <c r="B746" s="28" t="s">
        <v>194</v>
      </c>
      <c r="C746" s="28" t="s">
        <v>193</v>
      </c>
      <c r="D746" s="28">
        <v>133.47</v>
      </c>
      <c r="E746" s="28">
        <v>1</v>
      </c>
      <c r="F746" s="28">
        <v>59.31</v>
      </c>
      <c r="G746" s="28">
        <v>2971.58</v>
      </c>
    </row>
    <row r="747" spans="1:7" x14ac:dyDescent="0.2">
      <c r="A747" s="46">
        <v>42770</v>
      </c>
      <c r="B747" s="28" t="s">
        <v>195</v>
      </c>
      <c r="C747" s="28" t="s">
        <v>193</v>
      </c>
      <c r="D747" s="28">
        <v>30962.03</v>
      </c>
      <c r="E747" s="28">
        <v>366</v>
      </c>
      <c r="F747" s="28">
        <v>13897.02</v>
      </c>
      <c r="G747" s="28">
        <v>3249.58</v>
      </c>
    </row>
    <row r="748" spans="1:7" x14ac:dyDescent="0.2">
      <c r="A748" s="46">
        <v>42770</v>
      </c>
      <c r="B748" s="28" t="s">
        <v>196</v>
      </c>
      <c r="C748" s="28" t="s">
        <v>193</v>
      </c>
      <c r="D748" s="28">
        <v>18733.03</v>
      </c>
      <c r="E748" s="28">
        <v>218</v>
      </c>
      <c r="F748" s="28">
        <v>6690.02</v>
      </c>
      <c r="G748" s="28">
        <v>3797.13</v>
      </c>
    </row>
    <row r="749" spans="1:7" x14ac:dyDescent="0.2">
      <c r="A749" s="46">
        <v>42770</v>
      </c>
      <c r="B749" s="28" t="s">
        <v>197</v>
      </c>
      <c r="C749" s="28" t="s">
        <v>192</v>
      </c>
      <c r="D749" s="28">
        <v>66105.83</v>
      </c>
      <c r="E749" s="28">
        <v>531</v>
      </c>
      <c r="F749" s="28">
        <v>23019.7</v>
      </c>
      <c r="G749" s="28">
        <v>4858.74</v>
      </c>
    </row>
    <row r="750" spans="1:7" x14ac:dyDescent="0.2">
      <c r="A750" s="46">
        <v>42770</v>
      </c>
      <c r="B750" s="28" t="s">
        <v>196</v>
      </c>
      <c r="C750" s="28" t="s">
        <v>192</v>
      </c>
      <c r="D750" s="28">
        <v>25564.9</v>
      </c>
      <c r="E750" s="28">
        <v>407</v>
      </c>
      <c r="F750" s="28">
        <v>8908.82</v>
      </c>
      <c r="G750" s="28">
        <v>5620.77</v>
      </c>
    </row>
    <row r="751" spans="1:7" x14ac:dyDescent="0.2">
      <c r="A751" s="46">
        <v>42770</v>
      </c>
      <c r="B751" s="28" t="s">
        <v>198</v>
      </c>
      <c r="C751" s="28" t="s">
        <v>192</v>
      </c>
      <c r="D751" s="28">
        <v>33976.839999999997</v>
      </c>
      <c r="E751" s="28">
        <v>206</v>
      </c>
      <c r="F751" s="28">
        <v>13668.25</v>
      </c>
      <c r="G751" s="28">
        <v>7842.85</v>
      </c>
    </row>
    <row r="752" spans="1:7" x14ac:dyDescent="0.2">
      <c r="A752" s="46">
        <v>42770</v>
      </c>
      <c r="B752" s="28" t="s">
        <v>197</v>
      </c>
      <c r="C752" s="28" t="s">
        <v>193</v>
      </c>
      <c r="D752" s="28">
        <v>98717.32</v>
      </c>
      <c r="E752" s="28">
        <v>677</v>
      </c>
      <c r="F752" s="28">
        <v>35502.53</v>
      </c>
      <c r="G752" s="28">
        <v>9448.74</v>
      </c>
    </row>
    <row r="753" spans="1:7" x14ac:dyDescent="0.2">
      <c r="A753" s="46">
        <v>42770</v>
      </c>
      <c r="B753" s="28" t="s">
        <v>199</v>
      </c>
      <c r="C753" s="28" t="s">
        <v>192</v>
      </c>
      <c r="D753" s="28">
        <v>59477.99</v>
      </c>
      <c r="E753" s="28">
        <v>402</v>
      </c>
      <c r="F753" s="28">
        <v>22162.240000000002</v>
      </c>
      <c r="G753" s="28">
        <v>10151.33</v>
      </c>
    </row>
    <row r="754" spans="1:7" x14ac:dyDescent="0.2">
      <c r="A754" s="46">
        <v>42770</v>
      </c>
      <c r="B754" s="28" t="s">
        <v>201</v>
      </c>
      <c r="C754" s="28" t="s">
        <v>192</v>
      </c>
      <c r="D754" s="28">
        <v>45993.66</v>
      </c>
      <c r="E754" s="28">
        <v>291</v>
      </c>
      <c r="F754" s="28">
        <v>14662.33</v>
      </c>
      <c r="G754" s="28">
        <v>10965.72</v>
      </c>
    </row>
    <row r="755" spans="1:7" x14ac:dyDescent="0.2">
      <c r="A755" s="46">
        <v>42770</v>
      </c>
      <c r="B755" s="28" t="s">
        <v>200</v>
      </c>
      <c r="C755" s="28" t="s">
        <v>192</v>
      </c>
      <c r="D755" s="28">
        <v>18709.75</v>
      </c>
      <c r="E755" s="28">
        <v>136</v>
      </c>
      <c r="F755" s="28">
        <v>6856.34</v>
      </c>
      <c r="G755" s="28">
        <v>13110.04</v>
      </c>
    </row>
    <row r="756" spans="1:7" x14ac:dyDescent="0.2">
      <c r="A756" s="46">
        <v>42770</v>
      </c>
      <c r="B756" s="28" t="s">
        <v>198</v>
      </c>
      <c r="C756" s="28" t="s">
        <v>193</v>
      </c>
      <c r="D756" s="28">
        <v>78134.25</v>
      </c>
      <c r="E756" s="28">
        <v>547</v>
      </c>
      <c r="F756" s="28">
        <v>30157.41</v>
      </c>
      <c r="G756" s="28">
        <v>18454.5</v>
      </c>
    </row>
    <row r="757" spans="1:7" x14ac:dyDescent="0.2">
      <c r="A757" s="46">
        <v>42770</v>
      </c>
      <c r="B757" s="28" t="s">
        <v>199</v>
      </c>
      <c r="C757" s="28" t="s">
        <v>193</v>
      </c>
      <c r="D757" s="28">
        <v>137964.45000000001</v>
      </c>
      <c r="E757" s="28">
        <v>934</v>
      </c>
      <c r="F757" s="28">
        <v>52780.52</v>
      </c>
      <c r="G757" s="28">
        <v>22612.84</v>
      </c>
    </row>
    <row r="758" spans="1:7" x14ac:dyDescent="0.2">
      <c r="A758" s="46">
        <v>42770</v>
      </c>
      <c r="B758" s="28" t="s">
        <v>202</v>
      </c>
      <c r="C758" s="28" t="s">
        <v>192</v>
      </c>
      <c r="D758" s="28">
        <v>115258.72</v>
      </c>
      <c r="E758" s="28">
        <v>545</v>
      </c>
      <c r="F758" s="28">
        <v>40904.949999999997</v>
      </c>
      <c r="G758" s="28">
        <v>25931.89</v>
      </c>
    </row>
    <row r="759" spans="1:7" x14ac:dyDescent="0.2">
      <c r="A759" s="46">
        <v>42770</v>
      </c>
      <c r="B759" s="28" t="s">
        <v>200</v>
      </c>
      <c r="C759" s="28" t="s">
        <v>193</v>
      </c>
      <c r="D759" s="28">
        <v>52388.05</v>
      </c>
      <c r="E759" s="28">
        <v>369</v>
      </c>
      <c r="F759" s="28">
        <v>19862.669999999998</v>
      </c>
      <c r="G759" s="28">
        <v>34457.519999999997</v>
      </c>
    </row>
    <row r="760" spans="1:7" x14ac:dyDescent="0.2">
      <c r="A760" s="46">
        <v>42770</v>
      </c>
      <c r="B760" s="28" t="s">
        <v>201</v>
      </c>
      <c r="C760" s="28" t="s">
        <v>193</v>
      </c>
      <c r="D760" s="28">
        <v>139060.42000000001</v>
      </c>
      <c r="E760" s="28">
        <v>837</v>
      </c>
      <c r="F760" s="28">
        <v>48215.1</v>
      </c>
      <c r="G760" s="28">
        <v>34877.03</v>
      </c>
    </row>
    <row r="761" spans="1:7" x14ac:dyDescent="0.2">
      <c r="A761" s="46">
        <v>42770</v>
      </c>
      <c r="B761" s="28" t="s">
        <v>203</v>
      </c>
      <c r="C761" s="28" t="s">
        <v>192</v>
      </c>
      <c r="D761" s="28">
        <v>92553.98</v>
      </c>
      <c r="E761" s="28">
        <v>747</v>
      </c>
      <c r="F761" s="28">
        <v>32254.71</v>
      </c>
      <c r="G761" s="28">
        <v>59671.3</v>
      </c>
    </row>
    <row r="762" spans="1:7" x14ac:dyDescent="0.2">
      <c r="A762" s="46">
        <v>42770</v>
      </c>
      <c r="B762" s="28" t="s">
        <v>203</v>
      </c>
      <c r="C762" s="28" t="s">
        <v>193</v>
      </c>
      <c r="D762" s="28">
        <v>123509.31</v>
      </c>
      <c r="E762" s="28">
        <v>974</v>
      </c>
      <c r="F762" s="28">
        <v>44345.72</v>
      </c>
      <c r="G762" s="28">
        <v>79615.13</v>
      </c>
    </row>
    <row r="763" spans="1:7" x14ac:dyDescent="0.2">
      <c r="A763" s="46">
        <v>42770</v>
      </c>
      <c r="B763" s="28" t="s">
        <v>202</v>
      </c>
      <c r="C763" s="28" t="s">
        <v>193</v>
      </c>
      <c r="D763" s="28">
        <v>400972.61</v>
      </c>
      <c r="E763" s="28">
        <v>2502</v>
      </c>
      <c r="F763" s="28">
        <v>145428.74</v>
      </c>
      <c r="G763" s="28">
        <v>90771.520000000004</v>
      </c>
    </row>
    <row r="764" spans="1:7" x14ac:dyDescent="0.2">
      <c r="A764" s="46">
        <v>42771</v>
      </c>
      <c r="B764" s="28" t="s">
        <v>191</v>
      </c>
      <c r="C764" s="28" t="s">
        <v>192</v>
      </c>
      <c r="D764" s="28"/>
      <c r="E764" s="28"/>
      <c r="F764" s="28"/>
      <c r="G764" s="28"/>
    </row>
    <row r="765" spans="1:7" x14ac:dyDescent="0.2">
      <c r="A765" s="46">
        <v>42771</v>
      </c>
      <c r="B765" s="28" t="s">
        <v>191</v>
      </c>
      <c r="C765" s="28" t="s">
        <v>193</v>
      </c>
      <c r="D765" s="28">
        <v>2548.5100000000002</v>
      </c>
      <c r="E765" s="28">
        <v>18</v>
      </c>
      <c r="F765" s="28">
        <v>1036.05</v>
      </c>
      <c r="G765" s="28">
        <v>118.99</v>
      </c>
    </row>
    <row r="766" spans="1:7" x14ac:dyDescent="0.2">
      <c r="A766" s="46">
        <v>42771</v>
      </c>
      <c r="B766" s="28" t="s">
        <v>195</v>
      </c>
      <c r="C766" s="28" t="s">
        <v>192</v>
      </c>
      <c r="D766" s="28">
        <v>10607.02</v>
      </c>
      <c r="E766" s="28">
        <v>74</v>
      </c>
      <c r="F766" s="28">
        <v>3645.8</v>
      </c>
      <c r="G766" s="28">
        <v>689.24</v>
      </c>
    </row>
    <row r="767" spans="1:7" x14ac:dyDescent="0.2">
      <c r="A767" s="46">
        <v>42771</v>
      </c>
      <c r="B767" s="28" t="s">
        <v>195</v>
      </c>
      <c r="C767" s="28" t="s">
        <v>193</v>
      </c>
      <c r="D767" s="28">
        <v>26416.3</v>
      </c>
      <c r="E767" s="28">
        <v>317</v>
      </c>
      <c r="F767" s="28">
        <v>11975.01</v>
      </c>
      <c r="G767" s="28">
        <v>1648.79</v>
      </c>
    </row>
    <row r="768" spans="1:7" x14ac:dyDescent="0.2">
      <c r="A768" s="46">
        <v>42771</v>
      </c>
      <c r="B768" s="28" t="s">
        <v>194</v>
      </c>
      <c r="C768" s="28" t="s">
        <v>193</v>
      </c>
      <c r="D768" s="28">
        <v>348.02</v>
      </c>
      <c r="E768" s="28">
        <v>3</v>
      </c>
      <c r="F768" s="28">
        <v>142.72999999999999</v>
      </c>
      <c r="G768" s="28">
        <v>2293.5700000000002</v>
      </c>
    </row>
    <row r="769" spans="1:7" x14ac:dyDescent="0.2">
      <c r="A769" s="46">
        <v>42771</v>
      </c>
      <c r="B769" s="28" t="s">
        <v>194</v>
      </c>
      <c r="C769" s="28" t="s">
        <v>192</v>
      </c>
      <c r="D769" s="28">
        <v>364.97</v>
      </c>
      <c r="E769" s="28">
        <v>1</v>
      </c>
      <c r="F769" s="28">
        <v>116.22</v>
      </c>
      <c r="G769" s="28">
        <v>2405.27</v>
      </c>
    </row>
    <row r="770" spans="1:7" x14ac:dyDescent="0.2">
      <c r="A770" s="46">
        <v>42771</v>
      </c>
      <c r="B770" s="28" t="s">
        <v>196</v>
      </c>
      <c r="C770" s="28" t="s">
        <v>193</v>
      </c>
      <c r="D770" s="28">
        <v>18034.259999999998</v>
      </c>
      <c r="E770" s="28">
        <v>205</v>
      </c>
      <c r="F770" s="28">
        <v>5838.55</v>
      </c>
      <c r="G770" s="28">
        <v>3554.25</v>
      </c>
    </row>
    <row r="771" spans="1:7" x14ac:dyDescent="0.2">
      <c r="A771" s="46">
        <v>42771</v>
      </c>
      <c r="B771" s="28" t="s">
        <v>196</v>
      </c>
      <c r="C771" s="28" t="s">
        <v>192</v>
      </c>
      <c r="D771" s="28">
        <v>20921.25</v>
      </c>
      <c r="E771" s="28">
        <v>344</v>
      </c>
      <c r="F771" s="28">
        <v>7017.09</v>
      </c>
      <c r="G771" s="28">
        <v>4507</v>
      </c>
    </row>
    <row r="772" spans="1:7" x14ac:dyDescent="0.2">
      <c r="A772" s="46">
        <v>42771</v>
      </c>
      <c r="B772" s="28" t="s">
        <v>197</v>
      </c>
      <c r="C772" s="28" t="s">
        <v>192</v>
      </c>
      <c r="D772" s="28">
        <v>72003.87</v>
      </c>
      <c r="E772" s="28">
        <v>581</v>
      </c>
      <c r="F772" s="28">
        <v>25309.91</v>
      </c>
      <c r="G772" s="28">
        <v>4803.79</v>
      </c>
    </row>
    <row r="773" spans="1:7" x14ac:dyDescent="0.2">
      <c r="A773" s="46">
        <v>42771</v>
      </c>
      <c r="B773" s="28" t="s">
        <v>198</v>
      </c>
      <c r="C773" s="28" t="s">
        <v>192</v>
      </c>
      <c r="D773" s="28">
        <v>31703.8</v>
      </c>
      <c r="E773" s="28">
        <v>213</v>
      </c>
      <c r="F773" s="28">
        <v>12464.85</v>
      </c>
      <c r="G773" s="28">
        <v>6601.86</v>
      </c>
    </row>
    <row r="774" spans="1:7" x14ac:dyDescent="0.2">
      <c r="A774" s="46">
        <v>42771</v>
      </c>
      <c r="B774" s="28" t="s">
        <v>197</v>
      </c>
      <c r="C774" s="28" t="s">
        <v>193</v>
      </c>
      <c r="D774" s="28">
        <v>94489.55</v>
      </c>
      <c r="E774" s="28">
        <v>686</v>
      </c>
      <c r="F774" s="28">
        <v>33182</v>
      </c>
      <c r="G774" s="28">
        <v>8699.51</v>
      </c>
    </row>
    <row r="775" spans="1:7" x14ac:dyDescent="0.2">
      <c r="A775" s="46">
        <v>42771</v>
      </c>
      <c r="B775" s="28" t="s">
        <v>199</v>
      </c>
      <c r="C775" s="28" t="s">
        <v>192</v>
      </c>
      <c r="D775" s="28">
        <v>60510.28</v>
      </c>
      <c r="E775" s="28">
        <v>396</v>
      </c>
      <c r="F775" s="28">
        <v>22637.59</v>
      </c>
      <c r="G775" s="28">
        <v>10147.459999999999</v>
      </c>
    </row>
    <row r="776" spans="1:7" x14ac:dyDescent="0.2">
      <c r="A776" s="46">
        <v>42771</v>
      </c>
      <c r="B776" s="28" t="s">
        <v>201</v>
      </c>
      <c r="C776" s="28" t="s">
        <v>192</v>
      </c>
      <c r="D776" s="28">
        <v>49752.57</v>
      </c>
      <c r="E776" s="28">
        <v>294</v>
      </c>
      <c r="F776" s="28">
        <v>16889.29</v>
      </c>
      <c r="G776" s="28">
        <v>11398.08</v>
      </c>
    </row>
    <row r="777" spans="1:7" x14ac:dyDescent="0.2">
      <c r="A777" s="46">
        <v>42771</v>
      </c>
      <c r="B777" s="28" t="s">
        <v>200</v>
      </c>
      <c r="C777" s="28" t="s">
        <v>192</v>
      </c>
      <c r="D777" s="28">
        <v>19269.509999999998</v>
      </c>
      <c r="E777" s="28">
        <v>137</v>
      </c>
      <c r="F777" s="28">
        <v>7001.97</v>
      </c>
      <c r="G777" s="28">
        <v>12638.57</v>
      </c>
    </row>
    <row r="778" spans="1:7" x14ac:dyDescent="0.2">
      <c r="A778" s="46">
        <v>42771</v>
      </c>
      <c r="B778" s="28" t="s">
        <v>198</v>
      </c>
      <c r="C778" s="28" t="s">
        <v>193</v>
      </c>
      <c r="D778" s="28">
        <v>82551.73</v>
      </c>
      <c r="E778" s="28">
        <v>570</v>
      </c>
      <c r="F778" s="28">
        <v>32503.91</v>
      </c>
      <c r="G778" s="28">
        <v>19031.12</v>
      </c>
    </row>
    <row r="779" spans="1:7" x14ac:dyDescent="0.2">
      <c r="A779" s="46">
        <v>42771</v>
      </c>
      <c r="B779" s="28" t="s">
        <v>199</v>
      </c>
      <c r="C779" s="28" t="s">
        <v>193</v>
      </c>
      <c r="D779" s="28">
        <v>153111.81</v>
      </c>
      <c r="E779" s="28">
        <v>1001</v>
      </c>
      <c r="F779" s="28">
        <v>56812.07</v>
      </c>
      <c r="G779" s="28">
        <v>25192.86</v>
      </c>
    </row>
    <row r="780" spans="1:7" x14ac:dyDescent="0.2">
      <c r="A780" s="46">
        <v>42771</v>
      </c>
      <c r="B780" s="28" t="s">
        <v>202</v>
      </c>
      <c r="C780" s="28" t="s">
        <v>192</v>
      </c>
      <c r="D780" s="28">
        <v>119280.08</v>
      </c>
      <c r="E780" s="28">
        <v>575</v>
      </c>
      <c r="F780" s="28">
        <v>42562.91</v>
      </c>
      <c r="G780" s="28">
        <v>25534.23</v>
      </c>
    </row>
    <row r="781" spans="1:7" x14ac:dyDescent="0.2">
      <c r="A781" s="46">
        <v>42771</v>
      </c>
      <c r="B781" s="28" t="s">
        <v>201</v>
      </c>
      <c r="C781" s="28" t="s">
        <v>193</v>
      </c>
      <c r="D781" s="28">
        <v>138394.48000000001</v>
      </c>
      <c r="E781" s="28">
        <v>852</v>
      </c>
      <c r="F781" s="28">
        <v>47727.34</v>
      </c>
      <c r="G781" s="28">
        <v>32295.99</v>
      </c>
    </row>
    <row r="782" spans="1:7" x14ac:dyDescent="0.2">
      <c r="A782" s="46">
        <v>42771</v>
      </c>
      <c r="B782" s="28" t="s">
        <v>200</v>
      </c>
      <c r="C782" s="28" t="s">
        <v>193</v>
      </c>
      <c r="D782" s="28">
        <v>50601.69</v>
      </c>
      <c r="E782" s="28">
        <v>366</v>
      </c>
      <c r="F782" s="28">
        <v>17867.12</v>
      </c>
      <c r="G782" s="28">
        <v>33952.080000000002</v>
      </c>
    </row>
    <row r="783" spans="1:7" x14ac:dyDescent="0.2">
      <c r="A783" s="46">
        <v>42771</v>
      </c>
      <c r="B783" s="28" t="s">
        <v>203</v>
      </c>
      <c r="C783" s="28" t="s">
        <v>192</v>
      </c>
      <c r="D783" s="28">
        <v>91068.66</v>
      </c>
      <c r="E783" s="28">
        <v>753</v>
      </c>
      <c r="F783" s="28">
        <v>32723.119999999999</v>
      </c>
      <c r="G783" s="28">
        <v>55648.62</v>
      </c>
    </row>
    <row r="784" spans="1:7" x14ac:dyDescent="0.2">
      <c r="A784" s="46">
        <v>42771</v>
      </c>
      <c r="B784" s="28" t="s">
        <v>203</v>
      </c>
      <c r="C784" s="28" t="s">
        <v>193</v>
      </c>
      <c r="D784" s="28">
        <v>119353.91</v>
      </c>
      <c r="E784" s="28">
        <v>912</v>
      </c>
      <c r="F784" s="28">
        <v>43131.88</v>
      </c>
      <c r="G784" s="28">
        <v>72170.81</v>
      </c>
    </row>
    <row r="785" spans="1:7" x14ac:dyDescent="0.2">
      <c r="A785" s="46">
        <v>42771</v>
      </c>
      <c r="B785" s="28" t="s">
        <v>202</v>
      </c>
      <c r="C785" s="28" t="s">
        <v>193</v>
      </c>
      <c r="D785" s="28">
        <v>461592.7</v>
      </c>
      <c r="E785" s="28">
        <v>2581</v>
      </c>
      <c r="F785" s="28">
        <v>167444.85</v>
      </c>
      <c r="G785" s="28">
        <v>104381.26</v>
      </c>
    </row>
    <row r="786" spans="1:7" x14ac:dyDescent="0.2">
      <c r="A786" s="46">
        <v>42772</v>
      </c>
      <c r="B786" s="28" t="s">
        <v>191</v>
      </c>
      <c r="C786" s="28" t="s">
        <v>193</v>
      </c>
      <c r="D786" s="28">
        <v>2800.45</v>
      </c>
      <c r="E786" s="28">
        <v>23</v>
      </c>
      <c r="F786" s="28">
        <v>1054.21</v>
      </c>
      <c r="G786" s="28">
        <v>144.53</v>
      </c>
    </row>
    <row r="787" spans="1:7" x14ac:dyDescent="0.2">
      <c r="A787" s="46">
        <v>42772</v>
      </c>
      <c r="B787" s="28" t="s">
        <v>191</v>
      </c>
      <c r="C787" s="28" t="s">
        <v>192</v>
      </c>
      <c r="D787" s="28">
        <v>2346.3000000000002</v>
      </c>
      <c r="E787" s="28">
        <v>19</v>
      </c>
      <c r="F787" s="28">
        <v>778.3</v>
      </c>
      <c r="G787" s="28">
        <v>156.47</v>
      </c>
    </row>
    <row r="788" spans="1:7" x14ac:dyDescent="0.2">
      <c r="A788" s="46">
        <v>42772</v>
      </c>
      <c r="B788" s="28" t="s">
        <v>194</v>
      </c>
      <c r="C788" s="28" t="s">
        <v>193</v>
      </c>
      <c r="D788" s="28">
        <v>45.4</v>
      </c>
      <c r="E788" s="28">
        <v>1</v>
      </c>
      <c r="F788" s="28">
        <v>6.84</v>
      </c>
      <c r="G788" s="28">
        <v>741.26</v>
      </c>
    </row>
    <row r="789" spans="1:7" x14ac:dyDescent="0.2">
      <c r="A789" s="46">
        <v>42772</v>
      </c>
      <c r="B789" s="28" t="s">
        <v>195</v>
      </c>
      <c r="C789" s="28" t="s">
        <v>192</v>
      </c>
      <c r="D789" s="28">
        <v>19956.88</v>
      </c>
      <c r="E789" s="28">
        <v>108</v>
      </c>
      <c r="F789" s="28">
        <v>6498.02</v>
      </c>
      <c r="G789" s="28">
        <v>1418.77</v>
      </c>
    </row>
    <row r="790" spans="1:7" x14ac:dyDescent="0.2">
      <c r="A790" s="46">
        <v>42772</v>
      </c>
      <c r="B790" s="28" t="s">
        <v>195</v>
      </c>
      <c r="C790" s="28" t="s">
        <v>193</v>
      </c>
      <c r="D790" s="28">
        <v>33801.800000000003</v>
      </c>
      <c r="E790" s="28">
        <v>316</v>
      </c>
      <c r="F790" s="28">
        <v>14158.95</v>
      </c>
      <c r="G790" s="28">
        <v>2929.42</v>
      </c>
    </row>
    <row r="791" spans="1:7" x14ac:dyDescent="0.2">
      <c r="A791" s="46">
        <v>42772</v>
      </c>
      <c r="B791" s="28" t="s">
        <v>196</v>
      </c>
      <c r="C791" s="28" t="s">
        <v>193</v>
      </c>
      <c r="D791" s="28">
        <v>18873.34</v>
      </c>
      <c r="E791" s="28">
        <v>202</v>
      </c>
      <c r="F791" s="28">
        <v>6568.09</v>
      </c>
      <c r="G791" s="28">
        <v>3477.61</v>
      </c>
    </row>
    <row r="792" spans="1:7" x14ac:dyDescent="0.2">
      <c r="A792" s="46">
        <v>42772</v>
      </c>
      <c r="B792" s="28" t="s">
        <v>194</v>
      </c>
      <c r="C792" s="28" t="s">
        <v>192</v>
      </c>
      <c r="D792" s="28">
        <v>242.19</v>
      </c>
      <c r="E792" s="28">
        <v>2</v>
      </c>
      <c r="F792" s="28">
        <v>106.36</v>
      </c>
      <c r="G792" s="28">
        <v>3956.14</v>
      </c>
    </row>
    <row r="793" spans="1:7" x14ac:dyDescent="0.2">
      <c r="A793" s="46">
        <v>42772</v>
      </c>
      <c r="B793" s="28" t="s">
        <v>196</v>
      </c>
      <c r="C793" s="28" t="s">
        <v>192</v>
      </c>
      <c r="D793" s="28">
        <v>19731.47</v>
      </c>
      <c r="E793" s="28">
        <v>353</v>
      </c>
      <c r="F793" s="28">
        <v>6653.01</v>
      </c>
      <c r="G793" s="28">
        <v>4237.78</v>
      </c>
    </row>
    <row r="794" spans="1:7" x14ac:dyDescent="0.2">
      <c r="A794" s="46">
        <v>42772</v>
      </c>
      <c r="B794" s="28" t="s">
        <v>197</v>
      </c>
      <c r="C794" s="28" t="s">
        <v>192</v>
      </c>
      <c r="D794" s="28">
        <v>69097.69</v>
      </c>
      <c r="E794" s="28">
        <v>536</v>
      </c>
      <c r="F794" s="28">
        <v>24217.08</v>
      </c>
      <c r="G794" s="28">
        <v>4422.91</v>
      </c>
    </row>
    <row r="795" spans="1:7" x14ac:dyDescent="0.2">
      <c r="A795" s="46">
        <v>42772</v>
      </c>
      <c r="B795" s="28" t="s">
        <v>198</v>
      </c>
      <c r="C795" s="28" t="s">
        <v>192</v>
      </c>
      <c r="D795" s="28">
        <v>28876.03</v>
      </c>
      <c r="E795" s="28">
        <v>188</v>
      </c>
      <c r="F795" s="28">
        <v>11120.44</v>
      </c>
      <c r="G795" s="28">
        <v>6966.49</v>
      </c>
    </row>
    <row r="796" spans="1:7" x14ac:dyDescent="0.2">
      <c r="A796" s="46">
        <v>42772</v>
      </c>
      <c r="B796" s="28" t="s">
        <v>197</v>
      </c>
      <c r="C796" s="28" t="s">
        <v>193</v>
      </c>
      <c r="D796" s="28">
        <v>80600.91</v>
      </c>
      <c r="E796" s="28">
        <v>599</v>
      </c>
      <c r="F796" s="28">
        <v>28913.57</v>
      </c>
      <c r="G796" s="28">
        <v>7947.73</v>
      </c>
    </row>
    <row r="797" spans="1:7" x14ac:dyDescent="0.2">
      <c r="A797" s="46">
        <v>42772</v>
      </c>
      <c r="B797" s="28" t="s">
        <v>201</v>
      </c>
      <c r="C797" s="28" t="s">
        <v>192</v>
      </c>
      <c r="D797" s="28">
        <v>45866.64</v>
      </c>
      <c r="E797" s="28">
        <v>279</v>
      </c>
      <c r="F797" s="28">
        <v>15551.63</v>
      </c>
      <c r="G797" s="28">
        <v>10881.72</v>
      </c>
    </row>
    <row r="798" spans="1:7" x14ac:dyDescent="0.2">
      <c r="A798" s="46">
        <v>42772</v>
      </c>
      <c r="B798" s="28" t="s">
        <v>199</v>
      </c>
      <c r="C798" s="28" t="s">
        <v>192</v>
      </c>
      <c r="D798" s="28">
        <v>62034.35</v>
      </c>
      <c r="E798" s="28">
        <v>397</v>
      </c>
      <c r="F798" s="28">
        <v>23446.76</v>
      </c>
      <c r="G798" s="28">
        <v>11656.16</v>
      </c>
    </row>
    <row r="799" spans="1:7" x14ac:dyDescent="0.2">
      <c r="A799" s="46">
        <v>42772</v>
      </c>
      <c r="B799" s="28" t="s">
        <v>200</v>
      </c>
      <c r="C799" s="28" t="s">
        <v>192</v>
      </c>
      <c r="D799" s="28">
        <v>19060.25</v>
      </c>
      <c r="E799" s="28">
        <v>130</v>
      </c>
      <c r="F799" s="28">
        <v>6790.08</v>
      </c>
      <c r="G799" s="28">
        <v>12688.04</v>
      </c>
    </row>
    <row r="800" spans="1:7" x14ac:dyDescent="0.2">
      <c r="A800" s="46">
        <v>42772</v>
      </c>
      <c r="B800" s="28" t="s">
        <v>198</v>
      </c>
      <c r="C800" s="28" t="s">
        <v>193</v>
      </c>
      <c r="D800" s="28">
        <v>79029.86</v>
      </c>
      <c r="E800" s="28">
        <v>520</v>
      </c>
      <c r="F800" s="28">
        <v>30252.73</v>
      </c>
      <c r="G800" s="28">
        <v>20696.490000000002</v>
      </c>
    </row>
    <row r="801" spans="1:7" x14ac:dyDescent="0.2">
      <c r="A801" s="46">
        <v>42772</v>
      </c>
      <c r="B801" s="28" t="s">
        <v>199</v>
      </c>
      <c r="C801" s="28" t="s">
        <v>193</v>
      </c>
      <c r="D801" s="28">
        <v>138255.79</v>
      </c>
      <c r="E801" s="28">
        <v>898</v>
      </c>
      <c r="F801" s="28">
        <v>50413.46</v>
      </c>
      <c r="G801" s="28">
        <v>28030.400000000001</v>
      </c>
    </row>
    <row r="802" spans="1:7" x14ac:dyDescent="0.2">
      <c r="A802" s="46">
        <v>42772</v>
      </c>
      <c r="B802" s="28" t="s">
        <v>202</v>
      </c>
      <c r="C802" s="28" t="s">
        <v>192</v>
      </c>
      <c r="D802" s="28">
        <v>129067.39</v>
      </c>
      <c r="E802" s="28">
        <v>660</v>
      </c>
      <c r="F802" s="28">
        <v>45281.120000000003</v>
      </c>
      <c r="G802" s="28">
        <v>31016.51</v>
      </c>
    </row>
    <row r="803" spans="1:7" x14ac:dyDescent="0.2">
      <c r="A803" s="46">
        <v>42772</v>
      </c>
      <c r="B803" s="28" t="s">
        <v>201</v>
      </c>
      <c r="C803" s="28" t="s">
        <v>193</v>
      </c>
      <c r="D803" s="28">
        <v>133909.79</v>
      </c>
      <c r="E803" s="28">
        <v>774</v>
      </c>
      <c r="F803" s="28">
        <v>44876.37</v>
      </c>
      <c r="G803" s="28">
        <v>31969.85</v>
      </c>
    </row>
    <row r="804" spans="1:7" x14ac:dyDescent="0.2">
      <c r="A804" s="46">
        <v>42772</v>
      </c>
      <c r="B804" s="28" t="s">
        <v>200</v>
      </c>
      <c r="C804" s="28" t="s">
        <v>193</v>
      </c>
      <c r="D804" s="28">
        <v>48961.79</v>
      </c>
      <c r="E804" s="28">
        <v>380</v>
      </c>
      <c r="F804" s="28">
        <v>18298.38</v>
      </c>
      <c r="G804" s="28">
        <v>34006.19</v>
      </c>
    </row>
    <row r="805" spans="1:7" x14ac:dyDescent="0.2">
      <c r="A805" s="46">
        <v>42772</v>
      </c>
      <c r="B805" s="28" t="s">
        <v>200</v>
      </c>
      <c r="C805" s="28" t="s">
        <v>193</v>
      </c>
      <c r="D805" s="28">
        <v>48961.79</v>
      </c>
      <c r="E805" s="28">
        <v>380</v>
      </c>
      <c r="F805" s="28">
        <v>18298.38</v>
      </c>
      <c r="G805" s="28">
        <v>34006.19</v>
      </c>
    </row>
    <row r="806" spans="1:7" x14ac:dyDescent="0.2">
      <c r="A806" s="46">
        <v>42772</v>
      </c>
      <c r="B806" s="28" t="s">
        <v>203</v>
      </c>
      <c r="C806" s="28" t="s">
        <v>192</v>
      </c>
      <c r="D806" s="28">
        <v>76247.38</v>
      </c>
      <c r="E806" s="28">
        <v>647</v>
      </c>
      <c r="F806" s="28">
        <v>26390.87</v>
      </c>
      <c r="G806" s="28">
        <v>52139.57</v>
      </c>
    </row>
    <row r="807" spans="1:7" x14ac:dyDescent="0.2">
      <c r="A807" s="46">
        <v>42772</v>
      </c>
      <c r="B807" s="28" t="s">
        <v>203</v>
      </c>
      <c r="C807" s="28" t="s">
        <v>193</v>
      </c>
      <c r="D807" s="28">
        <v>107968.53</v>
      </c>
      <c r="E807" s="28">
        <v>786</v>
      </c>
      <c r="F807" s="28">
        <v>39452.53</v>
      </c>
      <c r="G807" s="28">
        <v>71451.45</v>
      </c>
    </row>
    <row r="808" spans="1:7" x14ac:dyDescent="0.2">
      <c r="A808" s="46">
        <v>42772</v>
      </c>
      <c r="B808" s="28" t="s">
        <v>202</v>
      </c>
      <c r="C808" s="28" t="s">
        <v>193</v>
      </c>
      <c r="D808" s="28">
        <v>673305.06</v>
      </c>
      <c r="E808" s="28">
        <v>3515</v>
      </c>
      <c r="F808" s="28">
        <v>242427.57</v>
      </c>
      <c r="G808" s="28">
        <v>187444.23</v>
      </c>
    </row>
    <row r="809" spans="1:7" x14ac:dyDescent="0.2">
      <c r="A809" s="46">
        <v>42773</v>
      </c>
      <c r="B809" s="28" t="s">
        <v>191</v>
      </c>
      <c r="C809" s="28" t="s">
        <v>193</v>
      </c>
      <c r="D809" s="28"/>
      <c r="E809" s="28"/>
      <c r="F809" s="28"/>
      <c r="G809" s="28"/>
    </row>
    <row r="810" spans="1:7" x14ac:dyDescent="0.2">
      <c r="A810" s="46">
        <v>42773</v>
      </c>
      <c r="B810" s="28" t="s">
        <v>191</v>
      </c>
      <c r="C810" s="28" t="s">
        <v>192</v>
      </c>
      <c r="D810" s="28">
        <v>2737.16</v>
      </c>
      <c r="E810" s="28">
        <v>13</v>
      </c>
      <c r="F810" s="28">
        <v>1042.27</v>
      </c>
      <c r="G810" s="28">
        <v>270.29000000000002</v>
      </c>
    </row>
    <row r="811" spans="1:7" x14ac:dyDescent="0.2">
      <c r="A811" s="46">
        <v>42773</v>
      </c>
      <c r="B811" s="28" t="s">
        <v>195</v>
      </c>
      <c r="C811" s="28" t="s">
        <v>192</v>
      </c>
      <c r="D811" s="28">
        <v>17912.64</v>
      </c>
      <c r="E811" s="28">
        <v>95</v>
      </c>
      <c r="F811" s="28">
        <v>6054.49</v>
      </c>
      <c r="G811" s="28">
        <v>1165.07</v>
      </c>
    </row>
    <row r="812" spans="1:7" x14ac:dyDescent="0.2">
      <c r="A812" s="46">
        <v>42773</v>
      </c>
      <c r="B812" s="28" t="s">
        <v>194</v>
      </c>
      <c r="C812" s="28" t="s">
        <v>192</v>
      </c>
      <c r="D812" s="28">
        <v>31.35</v>
      </c>
      <c r="E812" s="28">
        <v>1</v>
      </c>
      <c r="F812" s="28">
        <v>11.64</v>
      </c>
      <c r="G812" s="28">
        <v>1231.6500000000001</v>
      </c>
    </row>
    <row r="813" spans="1:7" x14ac:dyDescent="0.2">
      <c r="A813" s="46">
        <v>42773</v>
      </c>
      <c r="B813" s="28" t="s">
        <v>195</v>
      </c>
      <c r="C813" s="28" t="s">
        <v>193</v>
      </c>
      <c r="D813" s="28">
        <v>33164.769999999997</v>
      </c>
      <c r="E813" s="28">
        <v>338</v>
      </c>
      <c r="F813" s="28">
        <v>14531.63</v>
      </c>
      <c r="G813" s="28">
        <v>2377.5</v>
      </c>
    </row>
    <row r="814" spans="1:7" x14ac:dyDescent="0.2">
      <c r="A814" s="46">
        <v>42773</v>
      </c>
      <c r="B814" s="28" t="s">
        <v>196</v>
      </c>
      <c r="C814" s="28" t="s">
        <v>193</v>
      </c>
      <c r="D814" s="28">
        <v>17428.77</v>
      </c>
      <c r="E814" s="28">
        <v>190</v>
      </c>
      <c r="F814" s="28">
        <v>5891.51</v>
      </c>
      <c r="G814" s="28">
        <v>3210.26</v>
      </c>
    </row>
    <row r="815" spans="1:7" x14ac:dyDescent="0.2">
      <c r="A815" s="46">
        <v>42773</v>
      </c>
      <c r="B815" s="28" t="s">
        <v>194</v>
      </c>
      <c r="C815" s="28" t="s">
        <v>193</v>
      </c>
      <c r="D815" s="28">
        <v>88.13</v>
      </c>
      <c r="E815" s="28">
        <v>1</v>
      </c>
      <c r="F815" s="28">
        <v>36.24</v>
      </c>
      <c r="G815" s="28">
        <v>3461.97</v>
      </c>
    </row>
    <row r="816" spans="1:7" x14ac:dyDescent="0.2">
      <c r="A816" s="46">
        <v>42773</v>
      </c>
      <c r="B816" s="28" t="s">
        <v>196</v>
      </c>
      <c r="C816" s="28" t="s">
        <v>192</v>
      </c>
      <c r="D816" s="28">
        <v>21796.1</v>
      </c>
      <c r="E816" s="28">
        <v>349</v>
      </c>
      <c r="F816" s="28">
        <v>7363.84</v>
      </c>
      <c r="G816" s="28">
        <v>4449.4799999999996</v>
      </c>
    </row>
    <row r="817" spans="1:7" x14ac:dyDescent="0.2">
      <c r="A817" s="46">
        <v>42773</v>
      </c>
      <c r="B817" s="28" t="s">
        <v>197</v>
      </c>
      <c r="C817" s="28" t="s">
        <v>192</v>
      </c>
      <c r="D817" s="28">
        <v>73511.39</v>
      </c>
      <c r="E817" s="28">
        <v>533</v>
      </c>
      <c r="F817" s="28">
        <v>25614.29</v>
      </c>
      <c r="G817" s="28">
        <v>4641.49</v>
      </c>
    </row>
    <row r="818" spans="1:7" x14ac:dyDescent="0.2">
      <c r="A818" s="46">
        <v>42773</v>
      </c>
      <c r="B818" s="28" t="s">
        <v>198</v>
      </c>
      <c r="C818" s="28" t="s">
        <v>192</v>
      </c>
      <c r="D818" s="28">
        <v>28319.03</v>
      </c>
      <c r="E818" s="28">
        <v>194</v>
      </c>
      <c r="F818" s="28">
        <v>10792.07</v>
      </c>
      <c r="G818" s="28">
        <v>7327.65</v>
      </c>
    </row>
    <row r="819" spans="1:7" x14ac:dyDescent="0.2">
      <c r="A819" s="46">
        <v>42773</v>
      </c>
      <c r="B819" s="28" t="s">
        <v>201</v>
      </c>
      <c r="C819" s="28" t="s">
        <v>192</v>
      </c>
      <c r="D819" s="28">
        <v>37995.03</v>
      </c>
      <c r="E819" s="28">
        <v>237</v>
      </c>
      <c r="F819" s="28">
        <v>12816.58</v>
      </c>
      <c r="G819" s="28">
        <v>8379.23</v>
      </c>
    </row>
    <row r="820" spans="1:7" x14ac:dyDescent="0.2">
      <c r="A820" s="46">
        <v>42773</v>
      </c>
      <c r="B820" s="28" t="s">
        <v>197</v>
      </c>
      <c r="C820" s="28" t="s">
        <v>193</v>
      </c>
      <c r="D820" s="28">
        <v>97612.62</v>
      </c>
      <c r="E820" s="28">
        <v>613</v>
      </c>
      <c r="F820" s="28">
        <v>33526.660000000003</v>
      </c>
      <c r="G820" s="28">
        <v>9895.43</v>
      </c>
    </row>
    <row r="821" spans="1:7" x14ac:dyDescent="0.2">
      <c r="A821" s="46">
        <v>42773</v>
      </c>
      <c r="B821" s="28" t="s">
        <v>199</v>
      </c>
      <c r="C821" s="28" t="s">
        <v>192</v>
      </c>
      <c r="D821" s="28">
        <v>61486.5</v>
      </c>
      <c r="E821" s="28">
        <v>363</v>
      </c>
      <c r="F821" s="28">
        <v>22967.62</v>
      </c>
      <c r="G821" s="28">
        <v>12330.79</v>
      </c>
    </row>
    <row r="822" spans="1:7" x14ac:dyDescent="0.2">
      <c r="A822" s="46">
        <v>42773</v>
      </c>
      <c r="B822" s="28" t="s">
        <v>200</v>
      </c>
      <c r="C822" s="28" t="s">
        <v>192</v>
      </c>
      <c r="D822" s="28">
        <v>18320.810000000001</v>
      </c>
      <c r="E822" s="28">
        <v>145</v>
      </c>
      <c r="F822" s="28">
        <v>6403.66</v>
      </c>
      <c r="G822" s="28">
        <v>13327.59</v>
      </c>
    </row>
    <row r="823" spans="1:7" x14ac:dyDescent="0.2">
      <c r="A823" s="46">
        <v>42773</v>
      </c>
      <c r="B823" s="28" t="s">
        <v>198</v>
      </c>
      <c r="C823" s="28" t="s">
        <v>193</v>
      </c>
      <c r="D823" s="28">
        <v>75854.399999999994</v>
      </c>
      <c r="E823" s="28">
        <v>522</v>
      </c>
      <c r="F823" s="28">
        <v>29142.43</v>
      </c>
      <c r="G823" s="28">
        <v>19737.82</v>
      </c>
    </row>
    <row r="824" spans="1:7" x14ac:dyDescent="0.2">
      <c r="A824" s="46">
        <v>42773</v>
      </c>
      <c r="B824" s="28" t="s">
        <v>202</v>
      </c>
      <c r="C824" s="28" t="s">
        <v>192</v>
      </c>
      <c r="D824" s="28">
        <v>118969.68</v>
      </c>
      <c r="E824" s="28">
        <v>595</v>
      </c>
      <c r="F824" s="28">
        <v>42961.9</v>
      </c>
      <c r="G824" s="28">
        <v>26705</v>
      </c>
    </row>
    <row r="825" spans="1:7" x14ac:dyDescent="0.2">
      <c r="A825" s="46">
        <v>42773</v>
      </c>
      <c r="B825" s="28" t="s">
        <v>199</v>
      </c>
      <c r="C825" s="28" t="s">
        <v>193</v>
      </c>
      <c r="D825" s="28">
        <v>138165.85999999999</v>
      </c>
      <c r="E825" s="28">
        <v>897</v>
      </c>
      <c r="F825" s="28">
        <v>54111.57</v>
      </c>
      <c r="G825" s="28">
        <v>28005.16</v>
      </c>
    </row>
    <row r="826" spans="1:7" x14ac:dyDescent="0.2">
      <c r="A826" s="46">
        <v>42773</v>
      </c>
      <c r="B826" s="28" t="s">
        <v>201</v>
      </c>
      <c r="C826" s="28" t="s">
        <v>193</v>
      </c>
      <c r="D826" s="28">
        <v>140132.1</v>
      </c>
      <c r="E826" s="28">
        <v>740</v>
      </c>
      <c r="F826" s="28">
        <v>48623.7</v>
      </c>
      <c r="G826" s="28">
        <v>31441.07</v>
      </c>
    </row>
    <row r="827" spans="1:7" x14ac:dyDescent="0.2">
      <c r="A827" s="46">
        <v>42773</v>
      </c>
      <c r="B827" s="28" t="s">
        <v>200</v>
      </c>
      <c r="C827" s="28" t="s">
        <v>193</v>
      </c>
      <c r="D827" s="28">
        <v>48143.15</v>
      </c>
      <c r="E827" s="28">
        <v>369</v>
      </c>
      <c r="F827" s="28">
        <v>17271.62</v>
      </c>
      <c r="G827" s="28">
        <v>33041.79</v>
      </c>
    </row>
    <row r="828" spans="1:7" x14ac:dyDescent="0.2">
      <c r="A828" s="46">
        <v>42773</v>
      </c>
      <c r="B828" s="28" t="s">
        <v>203</v>
      </c>
      <c r="C828" s="28" t="s">
        <v>192</v>
      </c>
      <c r="D828" s="28">
        <v>68290.679999999993</v>
      </c>
      <c r="E828" s="28">
        <v>598</v>
      </c>
      <c r="F828" s="28">
        <v>24343.39</v>
      </c>
      <c r="G828" s="28">
        <v>42181.84</v>
      </c>
    </row>
    <row r="829" spans="1:7" x14ac:dyDescent="0.2">
      <c r="A829" s="46">
        <v>42773</v>
      </c>
      <c r="B829" s="28" t="s">
        <v>203</v>
      </c>
      <c r="C829" s="28" t="s">
        <v>193</v>
      </c>
      <c r="D829" s="28">
        <v>104181.64</v>
      </c>
      <c r="E829" s="28">
        <v>778</v>
      </c>
      <c r="F829" s="28">
        <v>37849.33</v>
      </c>
      <c r="G829" s="28">
        <v>62728.480000000003</v>
      </c>
    </row>
    <row r="830" spans="1:7" x14ac:dyDescent="0.2">
      <c r="A830" s="46">
        <v>42773</v>
      </c>
      <c r="B830" s="28" t="s">
        <v>202</v>
      </c>
      <c r="C830" s="28" t="s">
        <v>193</v>
      </c>
      <c r="D830" s="28">
        <v>467945.4</v>
      </c>
      <c r="E830" s="28">
        <v>2885</v>
      </c>
      <c r="F830" s="28">
        <v>164948.31</v>
      </c>
      <c r="G830" s="28">
        <v>114976.85</v>
      </c>
    </row>
    <row r="831" spans="1:7" x14ac:dyDescent="0.2">
      <c r="A831" s="46">
        <v>42774</v>
      </c>
      <c r="B831" s="28" t="s">
        <v>191</v>
      </c>
      <c r="C831" s="28" t="s">
        <v>193</v>
      </c>
      <c r="D831" s="28"/>
      <c r="E831" s="28"/>
      <c r="F831" s="28"/>
      <c r="G831" s="28"/>
    </row>
    <row r="832" spans="1:7" x14ac:dyDescent="0.2">
      <c r="A832" s="46">
        <v>42774</v>
      </c>
      <c r="B832" s="28" t="s">
        <v>191</v>
      </c>
      <c r="C832" s="28" t="s">
        <v>192</v>
      </c>
      <c r="D832" s="28"/>
      <c r="E832" s="28"/>
      <c r="F832" s="28"/>
      <c r="G832" s="28"/>
    </row>
    <row r="833" spans="1:7" x14ac:dyDescent="0.2">
      <c r="A833" s="46">
        <v>42774</v>
      </c>
      <c r="B833" s="28" t="s">
        <v>195</v>
      </c>
      <c r="C833" s="28" t="s">
        <v>192</v>
      </c>
      <c r="D833" s="28">
        <v>17458.189999999999</v>
      </c>
      <c r="E833" s="28">
        <v>94</v>
      </c>
      <c r="F833" s="28">
        <v>5950.37</v>
      </c>
      <c r="G833" s="28">
        <v>1359.45</v>
      </c>
    </row>
    <row r="834" spans="1:7" x14ac:dyDescent="0.2">
      <c r="A834" s="46">
        <v>42774</v>
      </c>
      <c r="B834" s="28" t="s">
        <v>194</v>
      </c>
      <c r="C834" s="28" t="s">
        <v>193</v>
      </c>
      <c r="D834" s="28">
        <v>65.989999999999995</v>
      </c>
      <c r="E834" s="28">
        <v>1</v>
      </c>
      <c r="F834" s="28">
        <v>28.86</v>
      </c>
      <c r="G834" s="28">
        <v>2213.27</v>
      </c>
    </row>
    <row r="835" spans="1:7" x14ac:dyDescent="0.2">
      <c r="A835" s="46">
        <v>42774</v>
      </c>
      <c r="B835" s="28" t="s">
        <v>194</v>
      </c>
      <c r="C835" s="28" t="s">
        <v>192</v>
      </c>
      <c r="D835" s="28">
        <v>74.22</v>
      </c>
      <c r="E835" s="28">
        <v>2</v>
      </c>
      <c r="F835" s="28">
        <v>29.05</v>
      </c>
      <c r="G835" s="28">
        <v>2485.06</v>
      </c>
    </row>
    <row r="836" spans="1:7" x14ac:dyDescent="0.2">
      <c r="A836" s="46">
        <v>42774</v>
      </c>
      <c r="B836" s="28" t="s">
        <v>195</v>
      </c>
      <c r="C836" s="28" t="s">
        <v>193</v>
      </c>
      <c r="D836" s="28">
        <v>35730.69</v>
      </c>
      <c r="E836" s="28">
        <v>369</v>
      </c>
      <c r="F836" s="28">
        <v>15107.82</v>
      </c>
      <c r="G836" s="28">
        <v>2760.18</v>
      </c>
    </row>
    <row r="837" spans="1:7" x14ac:dyDescent="0.2">
      <c r="A837" s="46">
        <v>42774</v>
      </c>
      <c r="B837" s="28" t="s">
        <v>196</v>
      </c>
      <c r="C837" s="28" t="s">
        <v>193</v>
      </c>
      <c r="D837" s="28">
        <v>15958.71</v>
      </c>
      <c r="E837" s="28">
        <v>154</v>
      </c>
      <c r="F837" s="28">
        <v>5501.71</v>
      </c>
      <c r="G837" s="28">
        <v>2917.05</v>
      </c>
    </row>
    <row r="838" spans="1:7" x14ac:dyDescent="0.2">
      <c r="A838" s="46">
        <v>42774</v>
      </c>
      <c r="B838" s="28" t="s">
        <v>196</v>
      </c>
      <c r="C838" s="28" t="s">
        <v>192</v>
      </c>
      <c r="D838" s="28">
        <v>20075.46</v>
      </c>
      <c r="E838" s="28">
        <v>305</v>
      </c>
      <c r="F838" s="28">
        <v>6599.14</v>
      </c>
      <c r="G838" s="28">
        <v>4030</v>
      </c>
    </row>
    <row r="839" spans="1:7" x14ac:dyDescent="0.2">
      <c r="A839" s="46">
        <v>42774</v>
      </c>
      <c r="B839" s="28" t="s">
        <v>197</v>
      </c>
      <c r="C839" s="28" t="s">
        <v>192</v>
      </c>
      <c r="D839" s="28">
        <v>61296.3</v>
      </c>
      <c r="E839" s="28">
        <v>509</v>
      </c>
      <c r="F839" s="28">
        <v>21229.49</v>
      </c>
      <c r="G839" s="28">
        <v>4526.1400000000003</v>
      </c>
    </row>
    <row r="840" spans="1:7" x14ac:dyDescent="0.2">
      <c r="A840" s="46">
        <v>42774</v>
      </c>
      <c r="B840" s="28" t="s">
        <v>198</v>
      </c>
      <c r="C840" s="28" t="s">
        <v>192</v>
      </c>
      <c r="D840" s="28">
        <v>25028.28</v>
      </c>
      <c r="E840" s="28">
        <v>183</v>
      </c>
      <c r="F840" s="28">
        <v>10204.370000000001</v>
      </c>
      <c r="G840" s="28">
        <v>6578.8</v>
      </c>
    </row>
    <row r="841" spans="1:7" x14ac:dyDescent="0.2">
      <c r="A841" s="46">
        <v>42774</v>
      </c>
      <c r="B841" s="28" t="s">
        <v>197</v>
      </c>
      <c r="C841" s="28" t="s">
        <v>193</v>
      </c>
      <c r="D841" s="28">
        <v>83449.59</v>
      </c>
      <c r="E841" s="28">
        <v>595</v>
      </c>
      <c r="F841" s="28">
        <v>29511.759999999998</v>
      </c>
      <c r="G841" s="28">
        <v>8624.83</v>
      </c>
    </row>
    <row r="842" spans="1:7" x14ac:dyDescent="0.2">
      <c r="A842" s="46">
        <v>42774</v>
      </c>
      <c r="B842" s="28" t="s">
        <v>201</v>
      </c>
      <c r="C842" s="28" t="s">
        <v>192</v>
      </c>
      <c r="D842" s="28">
        <v>49343.63</v>
      </c>
      <c r="E842" s="28">
        <v>242</v>
      </c>
      <c r="F842" s="28">
        <v>16618.97</v>
      </c>
      <c r="G842" s="28">
        <v>10535.4</v>
      </c>
    </row>
    <row r="843" spans="1:7" x14ac:dyDescent="0.2">
      <c r="A843" s="46">
        <v>42774</v>
      </c>
      <c r="B843" s="28" t="s">
        <v>200</v>
      </c>
      <c r="C843" s="28" t="s">
        <v>192</v>
      </c>
      <c r="D843" s="28">
        <v>20802.16</v>
      </c>
      <c r="E843" s="28">
        <v>147</v>
      </c>
      <c r="F843" s="28">
        <v>7808.32</v>
      </c>
      <c r="G843" s="28">
        <v>12801.23</v>
      </c>
    </row>
    <row r="844" spans="1:7" x14ac:dyDescent="0.2">
      <c r="A844" s="46">
        <v>42774</v>
      </c>
      <c r="B844" s="28" t="s">
        <v>199</v>
      </c>
      <c r="C844" s="28" t="s">
        <v>192</v>
      </c>
      <c r="D844" s="28">
        <v>66253.279999999999</v>
      </c>
      <c r="E844" s="28">
        <v>400</v>
      </c>
      <c r="F844" s="28">
        <v>25516.639999999999</v>
      </c>
      <c r="G844" s="28">
        <v>13764.93</v>
      </c>
    </row>
    <row r="845" spans="1:7" x14ac:dyDescent="0.2">
      <c r="A845" s="46">
        <v>42774</v>
      </c>
      <c r="B845" s="28" t="s">
        <v>198</v>
      </c>
      <c r="C845" s="28" t="s">
        <v>193</v>
      </c>
      <c r="D845" s="28">
        <v>74398.05</v>
      </c>
      <c r="E845" s="28">
        <v>537</v>
      </c>
      <c r="F845" s="28">
        <v>29583.97</v>
      </c>
      <c r="G845" s="28">
        <v>20257.05</v>
      </c>
    </row>
    <row r="846" spans="1:7" x14ac:dyDescent="0.2">
      <c r="A846" s="46">
        <v>42774</v>
      </c>
      <c r="B846" s="28" t="s">
        <v>202</v>
      </c>
      <c r="C846" s="28" t="s">
        <v>192</v>
      </c>
      <c r="D846" s="28">
        <v>123180.93</v>
      </c>
      <c r="E846" s="28">
        <v>609</v>
      </c>
      <c r="F846" s="28">
        <v>43081.27</v>
      </c>
      <c r="G846" s="28">
        <v>25856.92</v>
      </c>
    </row>
    <row r="847" spans="1:7" x14ac:dyDescent="0.2">
      <c r="A847" s="46">
        <v>42774</v>
      </c>
      <c r="B847" s="28" t="s">
        <v>199</v>
      </c>
      <c r="C847" s="28" t="s">
        <v>193</v>
      </c>
      <c r="D847" s="28">
        <v>133842.56</v>
      </c>
      <c r="E847" s="28">
        <v>883</v>
      </c>
      <c r="F847" s="28">
        <v>49936.42</v>
      </c>
      <c r="G847" s="28">
        <v>26387.62</v>
      </c>
    </row>
    <row r="848" spans="1:7" x14ac:dyDescent="0.2">
      <c r="A848" s="46">
        <v>42774</v>
      </c>
      <c r="B848" s="28" t="s">
        <v>201</v>
      </c>
      <c r="C848" s="28" t="s">
        <v>193</v>
      </c>
      <c r="D848" s="28">
        <v>126069.12</v>
      </c>
      <c r="E848" s="28">
        <v>727</v>
      </c>
      <c r="F848" s="28">
        <v>43004.57</v>
      </c>
      <c r="G848" s="28">
        <v>28071.759999999998</v>
      </c>
    </row>
    <row r="849" spans="1:7" x14ac:dyDescent="0.2">
      <c r="A849" s="46">
        <v>42774</v>
      </c>
      <c r="B849" s="28" t="s">
        <v>200</v>
      </c>
      <c r="C849" s="28" t="s">
        <v>193</v>
      </c>
      <c r="D849" s="28">
        <v>48009.279999999999</v>
      </c>
      <c r="E849" s="28">
        <v>363</v>
      </c>
      <c r="F849" s="28">
        <v>16898.939999999999</v>
      </c>
      <c r="G849" s="28">
        <v>29368.23</v>
      </c>
    </row>
    <row r="850" spans="1:7" x14ac:dyDescent="0.2">
      <c r="A850" s="46">
        <v>42774</v>
      </c>
      <c r="B850" s="28" t="s">
        <v>203</v>
      </c>
      <c r="C850" s="28" t="s">
        <v>192</v>
      </c>
      <c r="D850" s="28">
        <v>77319.63</v>
      </c>
      <c r="E850" s="28">
        <v>597</v>
      </c>
      <c r="F850" s="28">
        <v>27208.27</v>
      </c>
      <c r="G850" s="28">
        <v>38634.01</v>
      </c>
    </row>
    <row r="851" spans="1:7" x14ac:dyDescent="0.2">
      <c r="A851" s="46">
        <v>42774</v>
      </c>
      <c r="B851" s="28" t="s">
        <v>203</v>
      </c>
      <c r="C851" s="28" t="s">
        <v>193</v>
      </c>
      <c r="D851" s="28">
        <v>101704.75</v>
      </c>
      <c r="E851" s="28">
        <v>735</v>
      </c>
      <c r="F851" s="28">
        <v>36205.14</v>
      </c>
      <c r="G851" s="28">
        <v>49855.92</v>
      </c>
    </row>
    <row r="852" spans="1:7" x14ac:dyDescent="0.2">
      <c r="A852" s="46">
        <v>42774</v>
      </c>
      <c r="B852" s="28" t="s">
        <v>202</v>
      </c>
      <c r="C852" s="28" t="s">
        <v>193</v>
      </c>
      <c r="D852" s="28">
        <v>431248.86</v>
      </c>
      <c r="E852" s="28">
        <v>2678</v>
      </c>
      <c r="F852" s="28">
        <v>155460.17000000001</v>
      </c>
      <c r="G852" s="28">
        <v>90307.69</v>
      </c>
    </row>
    <row r="853" spans="1:7" x14ac:dyDescent="0.2">
      <c r="A853" s="46">
        <v>42775</v>
      </c>
      <c r="B853" s="28" t="s">
        <v>191</v>
      </c>
      <c r="C853" s="28" t="s">
        <v>193</v>
      </c>
      <c r="D853" s="28">
        <v>3311.95</v>
      </c>
      <c r="E853" s="28">
        <v>19</v>
      </c>
      <c r="F853" s="28">
        <v>1116.1500000000001</v>
      </c>
      <c r="G853" s="28">
        <v>191.35</v>
      </c>
    </row>
    <row r="854" spans="1:7" x14ac:dyDescent="0.2">
      <c r="A854" s="46">
        <v>42775</v>
      </c>
      <c r="B854" s="28" t="s">
        <v>191</v>
      </c>
      <c r="C854" s="28" t="s">
        <v>192</v>
      </c>
      <c r="D854" s="28">
        <v>3837.26</v>
      </c>
      <c r="E854" s="28">
        <v>22</v>
      </c>
      <c r="F854" s="28">
        <v>1375.1</v>
      </c>
      <c r="G854" s="28">
        <v>251.85</v>
      </c>
    </row>
    <row r="855" spans="1:7" x14ac:dyDescent="0.2">
      <c r="A855" s="46">
        <v>42775</v>
      </c>
      <c r="B855" s="28" t="s">
        <v>195</v>
      </c>
      <c r="C855" s="28" t="s">
        <v>192</v>
      </c>
      <c r="D855" s="28">
        <v>18141.47</v>
      </c>
      <c r="E855" s="28">
        <v>98</v>
      </c>
      <c r="F855" s="28">
        <v>5564.82</v>
      </c>
      <c r="G855" s="28">
        <v>1019.31</v>
      </c>
    </row>
    <row r="856" spans="1:7" x14ac:dyDescent="0.2">
      <c r="A856" s="46">
        <v>42775</v>
      </c>
      <c r="B856" s="28" t="s">
        <v>194</v>
      </c>
      <c r="C856" s="28" t="s">
        <v>192</v>
      </c>
      <c r="D856" s="28">
        <v>438.33</v>
      </c>
      <c r="E856" s="28">
        <v>2</v>
      </c>
      <c r="F856" s="28">
        <v>109.18</v>
      </c>
      <c r="G856" s="28">
        <v>1925.06</v>
      </c>
    </row>
    <row r="857" spans="1:7" x14ac:dyDescent="0.2">
      <c r="A857" s="46">
        <v>42775</v>
      </c>
      <c r="B857" s="28" t="s">
        <v>195</v>
      </c>
      <c r="C857" s="28" t="s">
        <v>193</v>
      </c>
      <c r="D857" s="28">
        <v>37836.379999999997</v>
      </c>
      <c r="E857" s="28">
        <v>352</v>
      </c>
      <c r="F857" s="28">
        <v>15128.52</v>
      </c>
      <c r="G857" s="28">
        <v>2646.25</v>
      </c>
    </row>
    <row r="858" spans="1:7" x14ac:dyDescent="0.2">
      <c r="A858" s="46">
        <v>42775</v>
      </c>
      <c r="B858" s="28" t="s">
        <v>194</v>
      </c>
      <c r="C858" s="28" t="s">
        <v>193</v>
      </c>
      <c r="D858" s="28">
        <v>633.72</v>
      </c>
      <c r="E858" s="28">
        <v>4</v>
      </c>
      <c r="F858" s="28">
        <v>163.55000000000001</v>
      </c>
      <c r="G858" s="28">
        <v>2781.52</v>
      </c>
    </row>
    <row r="859" spans="1:7" x14ac:dyDescent="0.2">
      <c r="A859" s="46">
        <v>42775</v>
      </c>
      <c r="B859" s="28" t="s">
        <v>196</v>
      </c>
      <c r="C859" s="28" t="s">
        <v>193</v>
      </c>
      <c r="D859" s="28">
        <v>16172.85</v>
      </c>
      <c r="E859" s="28">
        <v>159</v>
      </c>
      <c r="F859" s="28">
        <v>5882.5</v>
      </c>
      <c r="G859" s="28">
        <v>3005.6</v>
      </c>
    </row>
    <row r="860" spans="1:7" x14ac:dyDescent="0.2">
      <c r="A860" s="46">
        <v>42775</v>
      </c>
      <c r="B860" s="28" t="s">
        <v>196</v>
      </c>
      <c r="C860" s="28" t="s">
        <v>192</v>
      </c>
      <c r="D860" s="28">
        <v>18967.259999999998</v>
      </c>
      <c r="E860" s="28">
        <v>283</v>
      </c>
      <c r="F860" s="28">
        <v>6185.24</v>
      </c>
      <c r="G860" s="28">
        <v>3736.66</v>
      </c>
    </row>
    <row r="861" spans="1:7" x14ac:dyDescent="0.2">
      <c r="A861" s="46">
        <v>42775</v>
      </c>
      <c r="B861" s="28" t="s">
        <v>197</v>
      </c>
      <c r="C861" s="28" t="s">
        <v>192</v>
      </c>
      <c r="D861" s="28">
        <v>73292.53</v>
      </c>
      <c r="E861" s="28">
        <v>540</v>
      </c>
      <c r="F861" s="28">
        <v>25587.93</v>
      </c>
      <c r="G861" s="28">
        <v>5613.36</v>
      </c>
    </row>
    <row r="862" spans="1:7" x14ac:dyDescent="0.2">
      <c r="A862" s="46">
        <v>42775</v>
      </c>
      <c r="B862" s="28" t="s">
        <v>198</v>
      </c>
      <c r="C862" s="28" t="s">
        <v>192</v>
      </c>
      <c r="D862" s="28">
        <v>34792.879999999997</v>
      </c>
      <c r="E862" s="28">
        <v>210</v>
      </c>
      <c r="F862" s="28">
        <v>14134.59</v>
      </c>
      <c r="G862" s="28">
        <v>8382.9500000000007</v>
      </c>
    </row>
    <row r="863" spans="1:7" x14ac:dyDescent="0.2">
      <c r="A863" s="46">
        <v>42775</v>
      </c>
      <c r="B863" s="28" t="s">
        <v>197</v>
      </c>
      <c r="C863" s="28" t="s">
        <v>193</v>
      </c>
      <c r="D863" s="28">
        <v>99119.5</v>
      </c>
      <c r="E863" s="28">
        <v>679</v>
      </c>
      <c r="F863" s="28">
        <v>35603.9</v>
      </c>
      <c r="G863" s="28">
        <v>9997.89</v>
      </c>
    </row>
    <row r="864" spans="1:7" x14ac:dyDescent="0.2">
      <c r="A864" s="46">
        <v>42775</v>
      </c>
      <c r="B864" s="28" t="s">
        <v>201</v>
      </c>
      <c r="C864" s="28" t="s">
        <v>192</v>
      </c>
      <c r="D864" s="28">
        <v>47841.02</v>
      </c>
      <c r="E864" s="28">
        <v>283</v>
      </c>
      <c r="F864" s="28">
        <v>16386.830000000002</v>
      </c>
      <c r="G864" s="28">
        <v>10103.219999999999</v>
      </c>
    </row>
    <row r="865" spans="1:7" x14ac:dyDescent="0.2">
      <c r="A865" s="46">
        <v>42775</v>
      </c>
      <c r="B865" s="28" t="s">
        <v>199</v>
      </c>
      <c r="C865" s="28" t="s">
        <v>192</v>
      </c>
      <c r="D865" s="28">
        <v>69650.45</v>
      </c>
      <c r="E865" s="28">
        <v>422</v>
      </c>
      <c r="F865" s="28">
        <v>25245.98</v>
      </c>
      <c r="G865" s="28">
        <v>12386.22</v>
      </c>
    </row>
    <row r="866" spans="1:7" x14ac:dyDescent="0.2">
      <c r="A866" s="46">
        <v>42775</v>
      </c>
      <c r="B866" s="28" t="s">
        <v>200</v>
      </c>
      <c r="C866" s="28" t="s">
        <v>192</v>
      </c>
      <c r="D866" s="28">
        <v>22431.49</v>
      </c>
      <c r="E866" s="28">
        <v>159</v>
      </c>
      <c r="F866" s="28">
        <v>8291.83</v>
      </c>
      <c r="G866" s="28">
        <v>13763.99</v>
      </c>
    </row>
    <row r="867" spans="1:7" x14ac:dyDescent="0.2">
      <c r="A867" s="46">
        <v>42775</v>
      </c>
      <c r="B867" s="28" t="s">
        <v>198</v>
      </c>
      <c r="C867" s="28" t="s">
        <v>193</v>
      </c>
      <c r="D867" s="28">
        <v>93068.51</v>
      </c>
      <c r="E867" s="28">
        <v>572</v>
      </c>
      <c r="F867" s="28">
        <v>35819.019999999997</v>
      </c>
      <c r="G867" s="28">
        <v>21879.4</v>
      </c>
    </row>
    <row r="868" spans="1:7" x14ac:dyDescent="0.2">
      <c r="A868" s="46">
        <v>42775</v>
      </c>
      <c r="B868" s="28" t="s">
        <v>202</v>
      </c>
      <c r="C868" s="28" t="s">
        <v>192</v>
      </c>
      <c r="D868" s="28">
        <v>118976.65</v>
      </c>
      <c r="E868" s="28">
        <v>598</v>
      </c>
      <c r="F868" s="28">
        <v>43431.76</v>
      </c>
      <c r="G868" s="28">
        <v>24110.48</v>
      </c>
    </row>
    <row r="869" spans="1:7" x14ac:dyDescent="0.2">
      <c r="A869" s="46">
        <v>42775</v>
      </c>
      <c r="B869" s="28" t="s">
        <v>199</v>
      </c>
      <c r="C869" s="28" t="s">
        <v>193</v>
      </c>
      <c r="D869" s="28">
        <v>148405.79</v>
      </c>
      <c r="E869" s="28">
        <v>971</v>
      </c>
      <c r="F869" s="28">
        <v>56467.92</v>
      </c>
      <c r="G869" s="28">
        <v>27528.6</v>
      </c>
    </row>
    <row r="870" spans="1:7" x14ac:dyDescent="0.2">
      <c r="A870" s="46">
        <v>42775</v>
      </c>
      <c r="B870" s="28" t="s">
        <v>201</v>
      </c>
      <c r="C870" s="28" t="s">
        <v>193</v>
      </c>
      <c r="D870" s="28">
        <v>146552.74</v>
      </c>
      <c r="E870" s="28">
        <v>780</v>
      </c>
      <c r="F870" s="28">
        <v>50891.56</v>
      </c>
      <c r="G870" s="28">
        <v>32477.15</v>
      </c>
    </row>
    <row r="871" spans="1:7" x14ac:dyDescent="0.2">
      <c r="A871" s="46">
        <v>42775</v>
      </c>
      <c r="B871" s="28" t="s">
        <v>200</v>
      </c>
      <c r="C871" s="28" t="s">
        <v>193</v>
      </c>
      <c r="D871" s="28">
        <v>62660.83</v>
      </c>
      <c r="E871" s="28">
        <v>422</v>
      </c>
      <c r="F871" s="28">
        <v>22849.15</v>
      </c>
      <c r="G871" s="28">
        <v>32880.15</v>
      </c>
    </row>
    <row r="872" spans="1:7" x14ac:dyDescent="0.2">
      <c r="A872" s="46">
        <v>42775</v>
      </c>
      <c r="B872" s="28" t="s">
        <v>203</v>
      </c>
      <c r="C872" s="28" t="s">
        <v>192</v>
      </c>
      <c r="D872" s="28">
        <v>83274.22</v>
      </c>
      <c r="E872" s="28">
        <v>663</v>
      </c>
      <c r="F872" s="28">
        <v>29625.46</v>
      </c>
      <c r="G872" s="28">
        <v>40142.370000000003</v>
      </c>
    </row>
    <row r="873" spans="1:7" x14ac:dyDescent="0.2">
      <c r="A873" s="46">
        <v>42775</v>
      </c>
      <c r="B873" s="28" t="s">
        <v>203</v>
      </c>
      <c r="C873" s="28" t="s">
        <v>193</v>
      </c>
      <c r="D873" s="28">
        <v>104361.04</v>
      </c>
      <c r="E873" s="28">
        <v>750</v>
      </c>
      <c r="F873" s="28">
        <v>37474.06</v>
      </c>
      <c r="G873" s="28">
        <v>50526.91</v>
      </c>
    </row>
    <row r="874" spans="1:7" x14ac:dyDescent="0.2">
      <c r="A874" s="46">
        <v>42775</v>
      </c>
      <c r="B874" s="28" t="s">
        <v>202</v>
      </c>
      <c r="C874" s="28" t="s">
        <v>193</v>
      </c>
      <c r="D874" s="28">
        <v>422370.41</v>
      </c>
      <c r="E874" s="28">
        <v>2420</v>
      </c>
      <c r="F874" s="28">
        <v>150832.32999999999</v>
      </c>
      <c r="G874" s="28">
        <v>88084.84</v>
      </c>
    </row>
    <row r="875" spans="1:7" x14ac:dyDescent="0.2">
      <c r="A875" s="46">
        <v>42776</v>
      </c>
      <c r="B875" s="28" t="s">
        <v>191</v>
      </c>
      <c r="C875" s="28" t="s">
        <v>192</v>
      </c>
      <c r="D875" s="28"/>
      <c r="E875" s="28"/>
      <c r="F875" s="28"/>
      <c r="G875" s="28"/>
    </row>
    <row r="876" spans="1:7" x14ac:dyDescent="0.2">
      <c r="A876" s="46">
        <v>42776</v>
      </c>
      <c r="B876" s="28" t="s">
        <v>191</v>
      </c>
      <c r="C876" s="28" t="s">
        <v>193</v>
      </c>
      <c r="D876" s="28">
        <v>3397.31</v>
      </c>
      <c r="E876" s="28">
        <v>20</v>
      </c>
      <c r="F876" s="28">
        <v>1164.92</v>
      </c>
      <c r="G876" s="28">
        <v>279.76</v>
      </c>
    </row>
    <row r="877" spans="1:7" x14ac:dyDescent="0.2">
      <c r="A877" s="46">
        <v>42776</v>
      </c>
      <c r="B877" s="28" t="s">
        <v>194</v>
      </c>
      <c r="C877" s="28" t="s">
        <v>193</v>
      </c>
      <c r="D877" s="28">
        <v>98</v>
      </c>
      <c r="E877" s="28">
        <v>2</v>
      </c>
      <c r="F877" s="28">
        <v>44.6</v>
      </c>
      <c r="G877" s="28">
        <v>1943.1</v>
      </c>
    </row>
    <row r="878" spans="1:7" x14ac:dyDescent="0.2">
      <c r="A878" s="46">
        <v>42776</v>
      </c>
      <c r="B878" s="28" t="s">
        <v>195</v>
      </c>
      <c r="C878" s="28" t="s">
        <v>192</v>
      </c>
      <c r="D878" s="28">
        <v>23796.31</v>
      </c>
      <c r="E878" s="28">
        <v>112</v>
      </c>
      <c r="F878" s="28">
        <v>7787.32</v>
      </c>
      <c r="G878" s="28">
        <v>2185.37</v>
      </c>
    </row>
    <row r="879" spans="1:7" x14ac:dyDescent="0.2">
      <c r="A879" s="46">
        <v>42776</v>
      </c>
      <c r="B879" s="28" t="s">
        <v>196</v>
      </c>
      <c r="C879" s="28" t="s">
        <v>193</v>
      </c>
      <c r="D879" s="28">
        <v>14782.94</v>
      </c>
      <c r="E879" s="28">
        <v>140</v>
      </c>
      <c r="F879" s="28">
        <v>5203.9399999999996</v>
      </c>
      <c r="G879" s="28">
        <v>2764.2</v>
      </c>
    </row>
    <row r="880" spans="1:7" x14ac:dyDescent="0.2">
      <c r="A880" s="46">
        <v>42776</v>
      </c>
      <c r="B880" s="28" t="s">
        <v>195</v>
      </c>
      <c r="C880" s="28" t="s">
        <v>193</v>
      </c>
      <c r="D880" s="28">
        <v>35478.980000000003</v>
      </c>
      <c r="E880" s="28">
        <v>308</v>
      </c>
      <c r="F880" s="28">
        <v>15097.08</v>
      </c>
      <c r="G880" s="28">
        <v>3704.78</v>
      </c>
    </row>
    <row r="881" spans="1:7" x14ac:dyDescent="0.2">
      <c r="A881" s="46">
        <v>42776</v>
      </c>
      <c r="B881" s="28" t="s">
        <v>196</v>
      </c>
      <c r="C881" s="28" t="s">
        <v>192</v>
      </c>
      <c r="D881" s="28">
        <v>18277.560000000001</v>
      </c>
      <c r="E881" s="28">
        <v>282</v>
      </c>
      <c r="F881" s="28">
        <v>6313</v>
      </c>
      <c r="G881" s="28">
        <v>3994.9</v>
      </c>
    </row>
    <row r="882" spans="1:7" x14ac:dyDescent="0.2">
      <c r="A882" s="46">
        <v>42776</v>
      </c>
      <c r="B882" s="28" t="s">
        <v>194</v>
      </c>
      <c r="C882" s="28" t="s">
        <v>192</v>
      </c>
      <c r="D882" s="28">
        <v>283.66000000000003</v>
      </c>
      <c r="E882" s="28">
        <v>2</v>
      </c>
      <c r="F882" s="28">
        <v>61.17</v>
      </c>
      <c r="G882" s="28">
        <v>5602.96</v>
      </c>
    </row>
    <row r="883" spans="1:7" x14ac:dyDescent="0.2">
      <c r="A883" s="46">
        <v>42776</v>
      </c>
      <c r="B883" s="28" t="s">
        <v>197</v>
      </c>
      <c r="C883" s="28" t="s">
        <v>192</v>
      </c>
      <c r="D883" s="28">
        <v>76872.539999999994</v>
      </c>
      <c r="E883" s="28">
        <v>492</v>
      </c>
      <c r="F883" s="28">
        <v>27565.07</v>
      </c>
      <c r="G883" s="28">
        <v>8029.36</v>
      </c>
    </row>
    <row r="884" spans="1:7" x14ac:dyDescent="0.2">
      <c r="A884" s="46">
        <v>42776</v>
      </c>
      <c r="B884" s="28" t="s">
        <v>198</v>
      </c>
      <c r="C884" s="28" t="s">
        <v>192</v>
      </c>
      <c r="D884" s="28">
        <v>30203.15</v>
      </c>
      <c r="E884" s="28">
        <v>176</v>
      </c>
      <c r="F884" s="28">
        <v>11094.11</v>
      </c>
      <c r="G884" s="28">
        <v>8214.65</v>
      </c>
    </row>
    <row r="885" spans="1:7" x14ac:dyDescent="0.2">
      <c r="A885" s="46">
        <v>42776</v>
      </c>
      <c r="B885" s="28" t="s">
        <v>197</v>
      </c>
      <c r="C885" s="28" t="s">
        <v>193</v>
      </c>
      <c r="D885" s="28">
        <v>82746.240000000005</v>
      </c>
      <c r="E885" s="28">
        <v>557</v>
      </c>
      <c r="F885" s="28">
        <v>29817.29</v>
      </c>
      <c r="G885" s="28">
        <v>9018.6200000000008</v>
      </c>
    </row>
    <row r="886" spans="1:7" x14ac:dyDescent="0.2">
      <c r="A886" s="46">
        <v>42776</v>
      </c>
      <c r="B886" s="28" t="s">
        <v>200</v>
      </c>
      <c r="C886" s="28" t="s">
        <v>192</v>
      </c>
      <c r="D886" s="28">
        <v>19534.43</v>
      </c>
      <c r="E886" s="28">
        <v>133</v>
      </c>
      <c r="F886" s="28">
        <v>7856.12</v>
      </c>
      <c r="G886" s="28">
        <v>11095.79</v>
      </c>
    </row>
    <row r="887" spans="1:7" x14ac:dyDescent="0.2">
      <c r="A887" s="46">
        <v>42776</v>
      </c>
      <c r="B887" s="28" t="s">
        <v>201</v>
      </c>
      <c r="C887" s="28" t="s">
        <v>192</v>
      </c>
      <c r="D887" s="28">
        <v>51604.91</v>
      </c>
      <c r="E887" s="28">
        <v>264</v>
      </c>
      <c r="F887" s="28">
        <v>17449.66</v>
      </c>
      <c r="G887" s="28">
        <v>11844.08</v>
      </c>
    </row>
    <row r="888" spans="1:7" x14ac:dyDescent="0.2">
      <c r="A888" s="46">
        <v>42776</v>
      </c>
      <c r="B888" s="28" t="s">
        <v>199</v>
      </c>
      <c r="C888" s="28" t="s">
        <v>192</v>
      </c>
      <c r="D888" s="28">
        <v>60834.35</v>
      </c>
      <c r="E888" s="28">
        <v>378</v>
      </c>
      <c r="F888" s="28">
        <v>23827.65</v>
      </c>
      <c r="G888" s="28">
        <v>13011.29</v>
      </c>
    </row>
    <row r="889" spans="1:7" x14ac:dyDescent="0.2">
      <c r="A889" s="46">
        <v>42776</v>
      </c>
      <c r="B889" s="28" t="s">
        <v>198</v>
      </c>
      <c r="C889" s="28" t="s">
        <v>193</v>
      </c>
      <c r="D889" s="28">
        <v>71486.36</v>
      </c>
      <c r="E889" s="28">
        <v>498</v>
      </c>
      <c r="F889" s="28">
        <v>28332.77</v>
      </c>
      <c r="G889" s="28">
        <v>20512.89</v>
      </c>
    </row>
    <row r="890" spans="1:7" x14ac:dyDescent="0.2">
      <c r="A890" s="46">
        <v>42776</v>
      </c>
      <c r="B890" s="28" t="s">
        <v>202</v>
      </c>
      <c r="C890" s="28" t="s">
        <v>192</v>
      </c>
      <c r="D890" s="28">
        <v>111111.69</v>
      </c>
      <c r="E890" s="28">
        <v>542</v>
      </c>
      <c r="F890" s="28">
        <v>39195.71</v>
      </c>
      <c r="G890" s="28">
        <v>21984.33</v>
      </c>
    </row>
    <row r="891" spans="1:7" x14ac:dyDescent="0.2">
      <c r="A891" s="46">
        <v>42776</v>
      </c>
      <c r="B891" s="28" t="s">
        <v>199</v>
      </c>
      <c r="C891" s="28" t="s">
        <v>193</v>
      </c>
      <c r="D891" s="28">
        <v>145024.45000000001</v>
      </c>
      <c r="E891" s="28">
        <v>884</v>
      </c>
      <c r="F891" s="28">
        <v>56099.46</v>
      </c>
      <c r="G891" s="28">
        <v>33694.17</v>
      </c>
    </row>
    <row r="892" spans="1:7" x14ac:dyDescent="0.2">
      <c r="A892" s="46">
        <v>42776</v>
      </c>
      <c r="B892" s="28" t="s">
        <v>201</v>
      </c>
      <c r="C892" s="28" t="s">
        <v>193</v>
      </c>
      <c r="D892" s="28">
        <v>147525.60999999999</v>
      </c>
      <c r="E892" s="28">
        <v>798</v>
      </c>
      <c r="F892" s="28">
        <v>52354.89</v>
      </c>
      <c r="G892" s="28">
        <v>35016.730000000003</v>
      </c>
    </row>
    <row r="893" spans="1:7" x14ac:dyDescent="0.2">
      <c r="A893" s="46">
        <v>42776</v>
      </c>
      <c r="B893" s="28" t="s">
        <v>200</v>
      </c>
      <c r="C893" s="28" t="s">
        <v>193</v>
      </c>
      <c r="D893" s="28">
        <v>53814.8</v>
      </c>
      <c r="E893" s="28">
        <v>388</v>
      </c>
      <c r="F893" s="28">
        <v>20737.32</v>
      </c>
      <c r="G893" s="28">
        <v>36544.39</v>
      </c>
    </row>
    <row r="894" spans="1:7" x14ac:dyDescent="0.2">
      <c r="A894" s="46">
        <v>42776</v>
      </c>
      <c r="B894" s="28" t="s">
        <v>203</v>
      </c>
      <c r="C894" s="28" t="s">
        <v>192</v>
      </c>
      <c r="D894" s="28">
        <v>77348.679999999993</v>
      </c>
      <c r="E894" s="28">
        <v>620</v>
      </c>
      <c r="F894" s="28">
        <v>28752.99</v>
      </c>
      <c r="G894" s="28">
        <v>44666.04</v>
      </c>
    </row>
    <row r="895" spans="1:7" x14ac:dyDescent="0.2">
      <c r="A895" s="46">
        <v>42776</v>
      </c>
      <c r="B895" s="28" t="s">
        <v>203</v>
      </c>
      <c r="C895" s="28" t="s">
        <v>193</v>
      </c>
      <c r="D895" s="28">
        <v>111482.78</v>
      </c>
      <c r="E895" s="28">
        <v>750</v>
      </c>
      <c r="F895" s="28">
        <v>42264.09</v>
      </c>
      <c r="G895" s="28">
        <v>64664.29</v>
      </c>
    </row>
    <row r="896" spans="1:7" x14ac:dyDescent="0.2">
      <c r="A896" s="46">
        <v>42776</v>
      </c>
      <c r="B896" s="28" t="s">
        <v>202</v>
      </c>
      <c r="C896" s="28" t="s">
        <v>193</v>
      </c>
      <c r="D896" s="28">
        <v>554821.1</v>
      </c>
      <c r="E896" s="28">
        <v>3146</v>
      </c>
      <c r="F896" s="28">
        <v>200665.97</v>
      </c>
      <c r="G896" s="28">
        <v>121970.2</v>
      </c>
    </row>
    <row r="897" spans="1:7" x14ac:dyDescent="0.2">
      <c r="A897" s="46">
        <v>42777</v>
      </c>
      <c r="B897" s="28" t="s">
        <v>191</v>
      </c>
      <c r="C897" s="28" t="s">
        <v>192</v>
      </c>
      <c r="D897" s="28">
        <v>2346.96</v>
      </c>
      <c r="E897" s="28">
        <v>20</v>
      </c>
      <c r="F897" s="28">
        <v>978.65</v>
      </c>
      <c r="G897" s="28">
        <v>222.37</v>
      </c>
    </row>
    <row r="898" spans="1:7" x14ac:dyDescent="0.2">
      <c r="A898" s="46">
        <v>42777</v>
      </c>
      <c r="B898" s="28" t="s">
        <v>191</v>
      </c>
      <c r="C898" s="28" t="s">
        <v>193</v>
      </c>
      <c r="D898" s="28">
        <v>3116.81</v>
      </c>
      <c r="E898" s="28">
        <v>19</v>
      </c>
      <c r="F898" s="28">
        <v>1223.8599999999999</v>
      </c>
      <c r="G898" s="28">
        <v>264.22000000000003</v>
      </c>
    </row>
    <row r="899" spans="1:7" x14ac:dyDescent="0.2">
      <c r="A899" s="46">
        <v>42777</v>
      </c>
      <c r="B899" s="28" t="s">
        <v>194</v>
      </c>
      <c r="C899" s="28" t="s">
        <v>193</v>
      </c>
      <c r="D899" s="28">
        <v>58.9</v>
      </c>
      <c r="E899" s="28">
        <v>1</v>
      </c>
      <c r="F899" s="28">
        <v>18.87</v>
      </c>
      <c r="G899" s="28">
        <v>974.8</v>
      </c>
    </row>
    <row r="900" spans="1:7" x14ac:dyDescent="0.2">
      <c r="A900" s="46">
        <v>42777</v>
      </c>
      <c r="B900" s="28" t="s">
        <v>195</v>
      </c>
      <c r="C900" s="28" t="s">
        <v>192</v>
      </c>
      <c r="D900" s="28">
        <v>15585.94</v>
      </c>
      <c r="E900" s="28">
        <v>95</v>
      </c>
      <c r="F900" s="28">
        <v>5140.72</v>
      </c>
      <c r="G900" s="28">
        <v>1172.1099999999999</v>
      </c>
    </row>
    <row r="901" spans="1:7" x14ac:dyDescent="0.2">
      <c r="A901" s="46">
        <v>42777</v>
      </c>
      <c r="B901" s="28" t="s">
        <v>195</v>
      </c>
      <c r="C901" s="28" t="s">
        <v>193</v>
      </c>
      <c r="D901" s="28">
        <v>35874.07</v>
      </c>
      <c r="E901" s="28">
        <v>320</v>
      </c>
      <c r="F901" s="28">
        <v>14697</v>
      </c>
      <c r="G901" s="28">
        <v>3163.94</v>
      </c>
    </row>
    <row r="902" spans="1:7" x14ac:dyDescent="0.2">
      <c r="A902" s="46">
        <v>42777</v>
      </c>
      <c r="B902" s="28" t="s">
        <v>196</v>
      </c>
      <c r="C902" s="28" t="s">
        <v>193</v>
      </c>
      <c r="D902" s="28">
        <v>18154.43</v>
      </c>
      <c r="E902" s="28">
        <v>157</v>
      </c>
      <c r="F902" s="28">
        <v>6444.66</v>
      </c>
      <c r="G902" s="28">
        <v>3799.61</v>
      </c>
    </row>
    <row r="903" spans="1:7" x14ac:dyDescent="0.2">
      <c r="A903" s="46">
        <v>42777</v>
      </c>
      <c r="B903" s="28" t="s">
        <v>196</v>
      </c>
      <c r="C903" s="28" t="s">
        <v>192</v>
      </c>
      <c r="D903" s="28">
        <v>20957.41</v>
      </c>
      <c r="E903" s="28">
        <v>313</v>
      </c>
      <c r="F903" s="28">
        <v>7184.62</v>
      </c>
      <c r="G903" s="28">
        <v>4577.5200000000004</v>
      </c>
    </row>
    <row r="904" spans="1:7" x14ac:dyDescent="0.2">
      <c r="A904" s="46">
        <v>42777</v>
      </c>
      <c r="B904" s="28" t="s">
        <v>197</v>
      </c>
      <c r="C904" s="28" t="s">
        <v>192</v>
      </c>
      <c r="D904" s="28">
        <v>78654.97</v>
      </c>
      <c r="E904" s="28">
        <v>543</v>
      </c>
      <c r="F904" s="28">
        <v>27886.400000000001</v>
      </c>
      <c r="G904" s="28">
        <v>6377.37</v>
      </c>
    </row>
    <row r="905" spans="1:7" x14ac:dyDescent="0.2">
      <c r="A905" s="46">
        <v>42777</v>
      </c>
      <c r="B905" s="28" t="s">
        <v>194</v>
      </c>
      <c r="C905" s="28" t="s">
        <v>192</v>
      </c>
      <c r="D905" s="28">
        <v>396.76</v>
      </c>
      <c r="E905" s="28">
        <v>3</v>
      </c>
      <c r="F905" s="28">
        <v>143.81</v>
      </c>
      <c r="G905" s="28">
        <v>6597.21</v>
      </c>
    </row>
    <row r="906" spans="1:7" x14ac:dyDescent="0.2">
      <c r="A906" s="46">
        <v>42777</v>
      </c>
      <c r="B906" s="28" t="s">
        <v>197</v>
      </c>
      <c r="C906" s="28" t="s">
        <v>193</v>
      </c>
      <c r="D906" s="28">
        <v>98928.22</v>
      </c>
      <c r="E906" s="28">
        <v>655</v>
      </c>
      <c r="F906" s="28">
        <v>35470.03</v>
      </c>
      <c r="G906" s="28">
        <v>10256.51</v>
      </c>
    </row>
    <row r="907" spans="1:7" x14ac:dyDescent="0.2">
      <c r="A907" s="46">
        <v>42777</v>
      </c>
      <c r="B907" s="28" t="s">
        <v>198</v>
      </c>
      <c r="C907" s="28" t="s">
        <v>192</v>
      </c>
      <c r="D907" s="28">
        <v>40185.949999999997</v>
      </c>
      <c r="E907" s="28">
        <v>210</v>
      </c>
      <c r="F907" s="28">
        <v>16300.73</v>
      </c>
      <c r="G907" s="28">
        <v>10388.41</v>
      </c>
    </row>
    <row r="908" spans="1:7" x14ac:dyDescent="0.2">
      <c r="A908" s="46">
        <v>42777</v>
      </c>
      <c r="B908" s="28" t="s">
        <v>200</v>
      </c>
      <c r="C908" s="28" t="s">
        <v>192</v>
      </c>
      <c r="D908" s="28">
        <v>19270.330000000002</v>
      </c>
      <c r="E908" s="28">
        <v>123</v>
      </c>
      <c r="F908" s="28">
        <v>8060.79</v>
      </c>
      <c r="G908" s="28">
        <v>11978.3</v>
      </c>
    </row>
    <row r="909" spans="1:7" x14ac:dyDescent="0.2">
      <c r="A909" s="46">
        <v>42777</v>
      </c>
      <c r="B909" s="28" t="s">
        <v>201</v>
      </c>
      <c r="C909" s="28" t="s">
        <v>192</v>
      </c>
      <c r="D909" s="28">
        <v>59515.199999999997</v>
      </c>
      <c r="E909" s="28">
        <v>306</v>
      </c>
      <c r="F909" s="28">
        <v>20444.03</v>
      </c>
      <c r="G909" s="28">
        <v>13006.78</v>
      </c>
    </row>
    <row r="910" spans="1:7" x14ac:dyDescent="0.2">
      <c r="A910" s="46">
        <v>42777</v>
      </c>
      <c r="B910" s="28" t="s">
        <v>202</v>
      </c>
      <c r="C910" s="28" t="s">
        <v>192</v>
      </c>
      <c r="D910" s="28">
        <v>74938.34</v>
      </c>
      <c r="E910" s="28">
        <v>374</v>
      </c>
      <c r="F910" s="28">
        <v>27022.97</v>
      </c>
      <c r="G910" s="28">
        <v>14262.69</v>
      </c>
    </row>
    <row r="911" spans="1:7" x14ac:dyDescent="0.2">
      <c r="A911" s="46">
        <v>42777</v>
      </c>
      <c r="B911" s="28" t="s">
        <v>199</v>
      </c>
      <c r="C911" s="28" t="s">
        <v>192</v>
      </c>
      <c r="D911" s="28">
        <v>71273.679999999993</v>
      </c>
      <c r="E911" s="28">
        <v>439</v>
      </c>
      <c r="F911" s="28">
        <v>26887.599999999999</v>
      </c>
      <c r="G911" s="28">
        <v>14665.69</v>
      </c>
    </row>
    <row r="912" spans="1:7" x14ac:dyDescent="0.2">
      <c r="A912" s="46">
        <v>42777</v>
      </c>
      <c r="B912" s="28" t="s">
        <v>198</v>
      </c>
      <c r="C912" s="28" t="s">
        <v>193</v>
      </c>
      <c r="D912" s="28">
        <v>81647.27</v>
      </c>
      <c r="E912" s="28">
        <v>550</v>
      </c>
      <c r="F912" s="28">
        <v>32891.269999999997</v>
      </c>
      <c r="G912" s="28">
        <v>22417.11</v>
      </c>
    </row>
    <row r="913" spans="1:7" x14ac:dyDescent="0.2">
      <c r="A913" s="46">
        <v>42777</v>
      </c>
      <c r="B913" s="28" t="s">
        <v>199</v>
      </c>
      <c r="C913" s="28" t="s">
        <v>193</v>
      </c>
      <c r="D913" s="28">
        <v>151776.78</v>
      </c>
      <c r="E913" s="28">
        <v>942</v>
      </c>
      <c r="F913" s="28">
        <v>58968.2</v>
      </c>
      <c r="G913" s="28">
        <v>31062.26</v>
      </c>
    </row>
    <row r="914" spans="1:7" x14ac:dyDescent="0.2">
      <c r="A914" s="46">
        <v>42777</v>
      </c>
      <c r="B914" s="28" t="s">
        <v>200</v>
      </c>
      <c r="C914" s="28" t="s">
        <v>193</v>
      </c>
      <c r="D914" s="28">
        <v>59162.42</v>
      </c>
      <c r="E914" s="28">
        <v>349</v>
      </c>
      <c r="F914" s="28">
        <v>24157.86</v>
      </c>
      <c r="G914" s="28">
        <v>36900.39</v>
      </c>
    </row>
    <row r="915" spans="1:7" x14ac:dyDescent="0.2">
      <c r="A915" s="46">
        <v>42777</v>
      </c>
      <c r="B915" s="28" t="s">
        <v>201</v>
      </c>
      <c r="C915" s="28" t="s">
        <v>193</v>
      </c>
      <c r="D915" s="28">
        <v>167628.89000000001</v>
      </c>
      <c r="E915" s="28">
        <v>882</v>
      </c>
      <c r="F915" s="28">
        <v>59033.18</v>
      </c>
      <c r="G915" s="28">
        <v>39793.339999999997</v>
      </c>
    </row>
    <row r="916" spans="1:7" x14ac:dyDescent="0.2">
      <c r="A916" s="46">
        <v>42777</v>
      </c>
      <c r="B916" s="28" t="s">
        <v>203</v>
      </c>
      <c r="C916" s="28" t="s">
        <v>192</v>
      </c>
      <c r="D916" s="28">
        <v>92907.24</v>
      </c>
      <c r="E916" s="28">
        <v>720</v>
      </c>
      <c r="F916" s="28">
        <v>33725.08</v>
      </c>
      <c r="G916" s="28">
        <v>53252.78</v>
      </c>
    </row>
    <row r="917" spans="1:7" x14ac:dyDescent="0.2">
      <c r="A917" s="46">
        <v>42777</v>
      </c>
      <c r="B917" s="28" t="s">
        <v>203</v>
      </c>
      <c r="C917" s="28" t="s">
        <v>193</v>
      </c>
      <c r="D917" s="28">
        <v>128095.59</v>
      </c>
      <c r="E917" s="28">
        <v>886</v>
      </c>
      <c r="F917" s="28">
        <v>46167.61</v>
      </c>
      <c r="G917" s="28">
        <v>73943.69</v>
      </c>
    </row>
    <row r="918" spans="1:7" x14ac:dyDescent="0.2">
      <c r="A918" s="46">
        <v>42777</v>
      </c>
      <c r="B918" s="28" t="s">
        <v>202</v>
      </c>
      <c r="C918" s="28" t="s">
        <v>193</v>
      </c>
      <c r="D918" s="28">
        <v>393827.97</v>
      </c>
      <c r="E918" s="28">
        <v>2288</v>
      </c>
      <c r="F918" s="28">
        <v>143078.29999999999</v>
      </c>
      <c r="G918" s="28">
        <v>82512.820000000007</v>
      </c>
    </row>
    <row r="919" spans="1:7" x14ac:dyDescent="0.2">
      <c r="A919" s="46">
        <v>42778</v>
      </c>
      <c r="B919" s="28" t="s">
        <v>191</v>
      </c>
      <c r="C919" s="28" t="s">
        <v>192</v>
      </c>
      <c r="D919" s="28">
        <v>2793.26</v>
      </c>
      <c r="E919" s="28">
        <v>26</v>
      </c>
      <c r="F919" s="28">
        <v>1066.8499999999999</v>
      </c>
      <c r="G919" s="28">
        <v>214.94</v>
      </c>
    </row>
    <row r="920" spans="1:7" x14ac:dyDescent="0.2">
      <c r="A920" s="46">
        <v>42778</v>
      </c>
      <c r="B920" s="28" t="s">
        <v>191</v>
      </c>
      <c r="C920" s="28" t="s">
        <v>193</v>
      </c>
      <c r="D920" s="28">
        <v>3272.54</v>
      </c>
      <c r="E920" s="28">
        <v>25</v>
      </c>
      <c r="F920" s="28">
        <v>1229.1199999999999</v>
      </c>
      <c r="G920" s="28">
        <v>246.43</v>
      </c>
    </row>
    <row r="921" spans="1:7" x14ac:dyDescent="0.2">
      <c r="A921" s="46">
        <v>42778</v>
      </c>
      <c r="B921" s="28" t="s">
        <v>194</v>
      </c>
      <c r="C921" s="28" t="s">
        <v>193</v>
      </c>
      <c r="D921" s="28">
        <v>52.96</v>
      </c>
      <c r="E921" s="28">
        <v>1</v>
      </c>
      <c r="F921" s="28">
        <v>37.81</v>
      </c>
      <c r="G921" s="28">
        <v>1409.3</v>
      </c>
    </row>
    <row r="922" spans="1:7" x14ac:dyDescent="0.2">
      <c r="A922" s="46">
        <v>42778</v>
      </c>
      <c r="B922" s="28" t="s">
        <v>195</v>
      </c>
      <c r="C922" s="28" t="s">
        <v>192</v>
      </c>
      <c r="D922" s="28">
        <v>24894.99</v>
      </c>
      <c r="E922" s="28">
        <v>116</v>
      </c>
      <c r="F922" s="28">
        <v>9287.42</v>
      </c>
      <c r="G922" s="28">
        <v>1943.24</v>
      </c>
    </row>
    <row r="923" spans="1:7" x14ac:dyDescent="0.2">
      <c r="A923" s="46">
        <v>42778</v>
      </c>
      <c r="B923" s="28" t="s">
        <v>195</v>
      </c>
      <c r="C923" s="28" t="s">
        <v>193</v>
      </c>
      <c r="D923" s="28">
        <v>36554.980000000003</v>
      </c>
      <c r="E923" s="28">
        <v>348</v>
      </c>
      <c r="F923" s="28">
        <v>14444</v>
      </c>
      <c r="G923" s="28">
        <v>3061.04</v>
      </c>
    </row>
    <row r="924" spans="1:7" x14ac:dyDescent="0.2">
      <c r="A924" s="46">
        <v>42778</v>
      </c>
      <c r="B924" s="28" t="s">
        <v>196</v>
      </c>
      <c r="C924" s="28" t="s">
        <v>193</v>
      </c>
      <c r="D924" s="28">
        <v>19966.53</v>
      </c>
      <c r="E924" s="28">
        <v>192</v>
      </c>
      <c r="F924" s="28">
        <v>6167.27</v>
      </c>
      <c r="G924" s="28">
        <v>4131.34</v>
      </c>
    </row>
    <row r="925" spans="1:7" x14ac:dyDescent="0.2">
      <c r="A925" s="46">
        <v>42778</v>
      </c>
      <c r="B925" s="28" t="s">
        <v>196</v>
      </c>
      <c r="C925" s="28" t="s">
        <v>192</v>
      </c>
      <c r="D925" s="28">
        <v>22584.95</v>
      </c>
      <c r="E925" s="28">
        <v>349</v>
      </c>
      <c r="F925" s="28">
        <v>7333.82</v>
      </c>
      <c r="G925" s="28">
        <v>5130.78</v>
      </c>
    </row>
    <row r="926" spans="1:7" x14ac:dyDescent="0.2">
      <c r="A926" s="46">
        <v>42778</v>
      </c>
      <c r="B926" s="28" t="s">
        <v>194</v>
      </c>
      <c r="C926" s="28" t="s">
        <v>192</v>
      </c>
      <c r="D926" s="28">
        <v>231.15</v>
      </c>
      <c r="E926" s="28">
        <v>2</v>
      </c>
      <c r="F926" s="28">
        <v>107.62</v>
      </c>
      <c r="G926" s="28">
        <v>6129.22</v>
      </c>
    </row>
    <row r="927" spans="1:7" x14ac:dyDescent="0.2">
      <c r="A927" s="46">
        <v>42778</v>
      </c>
      <c r="B927" s="28" t="s">
        <v>197</v>
      </c>
      <c r="C927" s="28" t="s">
        <v>192</v>
      </c>
      <c r="D927" s="28">
        <v>85888.98</v>
      </c>
      <c r="E927" s="28">
        <v>631</v>
      </c>
      <c r="F927" s="28">
        <v>30597.79</v>
      </c>
      <c r="G927" s="28">
        <v>6465.67</v>
      </c>
    </row>
    <row r="928" spans="1:7" x14ac:dyDescent="0.2">
      <c r="A928" s="46">
        <v>42778</v>
      </c>
      <c r="B928" s="28" t="s">
        <v>198</v>
      </c>
      <c r="C928" s="28" t="s">
        <v>192</v>
      </c>
      <c r="D928" s="28">
        <v>42308.91</v>
      </c>
      <c r="E928" s="28">
        <v>249</v>
      </c>
      <c r="F928" s="28">
        <v>17036.189999999999</v>
      </c>
      <c r="G928" s="28">
        <v>9801.7099999999991</v>
      </c>
    </row>
    <row r="929" spans="1:7" x14ac:dyDescent="0.2">
      <c r="A929" s="46">
        <v>42778</v>
      </c>
      <c r="B929" s="28" t="s">
        <v>197</v>
      </c>
      <c r="C929" s="28" t="s">
        <v>193</v>
      </c>
      <c r="D929" s="28">
        <v>119654.62</v>
      </c>
      <c r="E929" s="28">
        <v>750</v>
      </c>
      <c r="F929" s="28">
        <v>44036.76</v>
      </c>
      <c r="G929" s="28">
        <v>13198.04</v>
      </c>
    </row>
    <row r="930" spans="1:7" x14ac:dyDescent="0.2">
      <c r="A930" s="46">
        <v>42778</v>
      </c>
      <c r="B930" s="28" t="s">
        <v>200</v>
      </c>
      <c r="C930" s="28" t="s">
        <v>192</v>
      </c>
      <c r="D930" s="28">
        <v>24584.77</v>
      </c>
      <c r="E930" s="28">
        <v>169</v>
      </c>
      <c r="F930" s="28">
        <v>9650.44</v>
      </c>
      <c r="G930" s="28">
        <v>15991.19</v>
      </c>
    </row>
    <row r="931" spans="1:7" x14ac:dyDescent="0.2">
      <c r="A931" s="46">
        <v>42778</v>
      </c>
      <c r="B931" s="28" t="s">
        <v>199</v>
      </c>
      <c r="C931" s="28" t="s">
        <v>192</v>
      </c>
      <c r="D931" s="28">
        <v>95177.12</v>
      </c>
      <c r="E931" s="28">
        <v>534</v>
      </c>
      <c r="F931" s="28">
        <v>37101.370000000003</v>
      </c>
      <c r="G931" s="28">
        <v>16840.57</v>
      </c>
    </row>
    <row r="932" spans="1:7" x14ac:dyDescent="0.2">
      <c r="A932" s="46">
        <v>42778</v>
      </c>
      <c r="B932" s="28" t="s">
        <v>201</v>
      </c>
      <c r="C932" s="28" t="s">
        <v>192</v>
      </c>
      <c r="D932" s="28">
        <v>83785.490000000005</v>
      </c>
      <c r="E932" s="28">
        <v>396</v>
      </c>
      <c r="F932" s="28">
        <v>28897.37</v>
      </c>
      <c r="G932" s="28">
        <v>20243.97</v>
      </c>
    </row>
    <row r="933" spans="1:7" x14ac:dyDescent="0.2">
      <c r="A933" s="46">
        <v>42778</v>
      </c>
      <c r="B933" s="28" t="s">
        <v>198</v>
      </c>
      <c r="C933" s="28" t="s">
        <v>193</v>
      </c>
      <c r="D933" s="28">
        <v>101709.93</v>
      </c>
      <c r="E933" s="28">
        <v>646</v>
      </c>
      <c r="F933" s="28">
        <v>40800.89</v>
      </c>
      <c r="G933" s="28">
        <v>24517.11</v>
      </c>
    </row>
    <row r="934" spans="1:7" x14ac:dyDescent="0.2">
      <c r="A934" s="46">
        <v>42778</v>
      </c>
      <c r="B934" s="28" t="s">
        <v>202</v>
      </c>
      <c r="C934" s="28" t="s">
        <v>192</v>
      </c>
      <c r="D934" s="28">
        <v>143343.6</v>
      </c>
      <c r="E934" s="28">
        <v>672</v>
      </c>
      <c r="F934" s="28">
        <v>51396.14</v>
      </c>
      <c r="G934" s="28">
        <v>27147.38</v>
      </c>
    </row>
    <row r="935" spans="1:7" x14ac:dyDescent="0.2">
      <c r="A935" s="46">
        <v>42778</v>
      </c>
      <c r="B935" s="28" t="s">
        <v>200</v>
      </c>
      <c r="C935" s="28" t="s">
        <v>193</v>
      </c>
      <c r="D935" s="28">
        <v>58378.28</v>
      </c>
      <c r="E935" s="28">
        <v>406</v>
      </c>
      <c r="F935" s="28">
        <v>23717.62</v>
      </c>
      <c r="G935" s="28">
        <v>35126.18</v>
      </c>
    </row>
    <row r="936" spans="1:7" x14ac:dyDescent="0.2">
      <c r="A936" s="46">
        <v>42778</v>
      </c>
      <c r="B936" s="28" t="s">
        <v>199</v>
      </c>
      <c r="C936" s="28" t="s">
        <v>193</v>
      </c>
      <c r="D936" s="28">
        <v>190368.52</v>
      </c>
      <c r="E936" s="28">
        <v>1118</v>
      </c>
      <c r="F936" s="28">
        <v>74788.210000000006</v>
      </c>
      <c r="G936" s="28">
        <v>35802.910000000003</v>
      </c>
    </row>
    <row r="937" spans="1:7" x14ac:dyDescent="0.2">
      <c r="A937" s="46">
        <v>42778</v>
      </c>
      <c r="B937" s="28" t="s">
        <v>201</v>
      </c>
      <c r="C937" s="28" t="s">
        <v>193</v>
      </c>
      <c r="D937" s="28">
        <v>222076.11</v>
      </c>
      <c r="E937" s="28">
        <v>1111</v>
      </c>
      <c r="F937" s="28">
        <v>78110.95</v>
      </c>
      <c r="G937" s="28">
        <v>59551.82</v>
      </c>
    </row>
    <row r="938" spans="1:7" x14ac:dyDescent="0.2">
      <c r="A938" s="46">
        <v>42778</v>
      </c>
      <c r="B938" s="28" t="s">
        <v>203</v>
      </c>
      <c r="C938" s="28" t="s">
        <v>192</v>
      </c>
      <c r="D938" s="28">
        <v>123016.48</v>
      </c>
      <c r="E938" s="28">
        <v>876</v>
      </c>
      <c r="F938" s="28">
        <v>44587.13</v>
      </c>
      <c r="G938" s="28">
        <v>63614.98</v>
      </c>
    </row>
    <row r="939" spans="1:7" x14ac:dyDescent="0.2">
      <c r="A939" s="46">
        <v>42778</v>
      </c>
      <c r="B939" s="28" t="s">
        <v>203</v>
      </c>
      <c r="C939" s="28" t="s">
        <v>193</v>
      </c>
      <c r="D939" s="28">
        <v>153612.46</v>
      </c>
      <c r="E939" s="28">
        <v>1059</v>
      </c>
      <c r="F939" s="28">
        <v>55631.57</v>
      </c>
      <c r="G939" s="28">
        <v>77390.48</v>
      </c>
    </row>
    <row r="940" spans="1:7" x14ac:dyDescent="0.2">
      <c r="A940" s="46">
        <v>42778</v>
      </c>
      <c r="B940" s="28" t="s">
        <v>202</v>
      </c>
      <c r="C940" s="28" t="s">
        <v>193</v>
      </c>
      <c r="D940" s="28">
        <v>622533.31000000006</v>
      </c>
      <c r="E940" s="28">
        <v>3332</v>
      </c>
      <c r="F940" s="28">
        <v>224334.01</v>
      </c>
      <c r="G940" s="28">
        <v>134940.01999999999</v>
      </c>
    </row>
    <row r="941" spans="1:7" x14ac:dyDescent="0.2">
      <c r="A941" s="46">
        <v>42779</v>
      </c>
      <c r="B941" s="28" t="s">
        <v>191</v>
      </c>
      <c r="C941" s="28" t="s">
        <v>193</v>
      </c>
      <c r="D941" s="28">
        <v>3722.43</v>
      </c>
      <c r="E941" s="28">
        <v>19</v>
      </c>
      <c r="F941" s="28">
        <v>1222.17</v>
      </c>
      <c r="G941" s="28">
        <v>173.62</v>
      </c>
    </row>
    <row r="942" spans="1:7" x14ac:dyDescent="0.2">
      <c r="A942" s="46">
        <v>42779</v>
      </c>
      <c r="B942" s="28" t="s">
        <v>191</v>
      </c>
      <c r="C942" s="28" t="s">
        <v>192</v>
      </c>
      <c r="D942" s="28">
        <v>2967.81</v>
      </c>
      <c r="E942" s="28">
        <v>20</v>
      </c>
      <c r="F942" s="28">
        <v>1178.98</v>
      </c>
      <c r="G942" s="28">
        <v>277.36</v>
      </c>
    </row>
    <row r="943" spans="1:7" x14ac:dyDescent="0.2">
      <c r="A943" s="46">
        <v>42779</v>
      </c>
      <c r="B943" s="28" t="s">
        <v>195</v>
      </c>
      <c r="C943" s="28" t="s">
        <v>192</v>
      </c>
      <c r="D943" s="28">
        <v>28378.400000000001</v>
      </c>
      <c r="E943" s="28">
        <v>129</v>
      </c>
      <c r="F943" s="28">
        <v>9787.31</v>
      </c>
      <c r="G943" s="28">
        <v>2743.91</v>
      </c>
    </row>
    <row r="944" spans="1:7" x14ac:dyDescent="0.2">
      <c r="A944" s="46">
        <v>42779</v>
      </c>
      <c r="B944" s="28" t="s">
        <v>194</v>
      </c>
      <c r="C944" s="28" t="s">
        <v>193</v>
      </c>
      <c r="D944" s="28">
        <v>357.27</v>
      </c>
      <c r="E944" s="28">
        <v>2</v>
      </c>
      <c r="F944" s="28">
        <v>147.63999999999999</v>
      </c>
      <c r="G944" s="28">
        <v>3272.16</v>
      </c>
    </row>
    <row r="945" spans="1:7" x14ac:dyDescent="0.2">
      <c r="A945" s="46">
        <v>42779</v>
      </c>
      <c r="B945" s="28" t="s">
        <v>196</v>
      </c>
      <c r="C945" s="28" t="s">
        <v>193</v>
      </c>
      <c r="D945" s="28">
        <v>20636.79</v>
      </c>
      <c r="E945" s="28">
        <v>198</v>
      </c>
      <c r="F945" s="28">
        <v>6843.45</v>
      </c>
      <c r="G945" s="28">
        <v>4278.3999999999996</v>
      </c>
    </row>
    <row r="946" spans="1:7" x14ac:dyDescent="0.2">
      <c r="A946" s="46">
        <v>42779</v>
      </c>
      <c r="B946" s="28" t="s">
        <v>194</v>
      </c>
      <c r="C946" s="28" t="s">
        <v>192</v>
      </c>
      <c r="D946" s="28">
        <v>466.74</v>
      </c>
      <c r="E946" s="28">
        <v>3</v>
      </c>
      <c r="F946" s="28">
        <v>154.66</v>
      </c>
      <c r="G946" s="28">
        <v>4341.66</v>
      </c>
    </row>
    <row r="947" spans="1:7" x14ac:dyDescent="0.2">
      <c r="A947" s="46">
        <v>42779</v>
      </c>
      <c r="B947" s="28" t="s">
        <v>195</v>
      </c>
      <c r="C947" s="28" t="s">
        <v>193</v>
      </c>
      <c r="D947" s="28">
        <v>50294.21</v>
      </c>
      <c r="E947" s="28">
        <v>378</v>
      </c>
      <c r="F947" s="28">
        <v>20072.28</v>
      </c>
      <c r="G947" s="28">
        <v>5026.47</v>
      </c>
    </row>
    <row r="948" spans="1:7" x14ac:dyDescent="0.2">
      <c r="A948" s="46">
        <v>42779</v>
      </c>
      <c r="B948" s="28" t="s">
        <v>196</v>
      </c>
      <c r="C948" s="28" t="s">
        <v>192</v>
      </c>
      <c r="D948" s="28">
        <v>22946.69</v>
      </c>
      <c r="E948" s="28">
        <v>342</v>
      </c>
      <c r="F948" s="28">
        <v>7692.13</v>
      </c>
      <c r="G948" s="28">
        <v>5225.57</v>
      </c>
    </row>
    <row r="949" spans="1:7" x14ac:dyDescent="0.2">
      <c r="A949" s="46">
        <v>42779</v>
      </c>
      <c r="B949" s="28" t="s">
        <v>197</v>
      </c>
      <c r="C949" s="28" t="s">
        <v>192</v>
      </c>
      <c r="D949" s="28">
        <v>74111.06</v>
      </c>
      <c r="E949" s="28">
        <v>519</v>
      </c>
      <c r="F949" s="28">
        <v>25976.65</v>
      </c>
      <c r="G949" s="28">
        <v>5874.15</v>
      </c>
    </row>
    <row r="950" spans="1:7" x14ac:dyDescent="0.2">
      <c r="A950" s="46">
        <v>42779</v>
      </c>
      <c r="B950" s="28" t="s">
        <v>197</v>
      </c>
      <c r="C950" s="28" t="s">
        <v>193</v>
      </c>
      <c r="D950" s="28">
        <v>100361.53</v>
      </c>
      <c r="E950" s="28">
        <v>642</v>
      </c>
      <c r="F950" s="28">
        <v>36266.35</v>
      </c>
      <c r="G950" s="28">
        <v>10254.59</v>
      </c>
    </row>
    <row r="951" spans="1:7" x14ac:dyDescent="0.2">
      <c r="A951" s="46">
        <v>42779</v>
      </c>
      <c r="B951" s="28" t="s">
        <v>198</v>
      </c>
      <c r="C951" s="28" t="s">
        <v>192</v>
      </c>
      <c r="D951" s="28">
        <v>41302.01</v>
      </c>
      <c r="E951" s="28">
        <v>226</v>
      </c>
      <c r="F951" s="28">
        <v>16981.61</v>
      </c>
      <c r="G951" s="28">
        <v>12547.76</v>
      </c>
    </row>
    <row r="952" spans="1:7" x14ac:dyDescent="0.2">
      <c r="A952" s="46">
        <v>42779</v>
      </c>
      <c r="B952" s="28" t="s">
        <v>201</v>
      </c>
      <c r="C952" s="28" t="s">
        <v>192</v>
      </c>
      <c r="D952" s="28">
        <v>69792.13</v>
      </c>
      <c r="E952" s="28">
        <v>338</v>
      </c>
      <c r="F952" s="28">
        <v>25052.720000000001</v>
      </c>
      <c r="G952" s="28">
        <v>16568.84</v>
      </c>
    </row>
    <row r="953" spans="1:7" x14ac:dyDescent="0.2">
      <c r="A953" s="46">
        <v>42779</v>
      </c>
      <c r="B953" s="28" t="s">
        <v>200</v>
      </c>
      <c r="C953" s="28" t="s">
        <v>192</v>
      </c>
      <c r="D953" s="28">
        <v>23279.45</v>
      </c>
      <c r="E953" s="28">
        <v>143</v>
      </c>
      <c r="F953" s="28">
        <v>9228.94</v>
      </c>
      <c r="G953" s="28">
        <v>17133.96</v>
      </c>
    </row>
    <row r="954" spans="1:7" x14ac:dyDescent="0.2">
      <c r="A954" s="46">
        <v>42779</v>
      </c>
      <c r="B954" s="28" t="s">
        <v>199</v>
      </c>
      <c r="C954" s="28" t="s">
        <v>192</v>
      </c>
      <c r="D954" s="28">
        <v>82785.17</v>
      </c>
      <c r="E954" s="28">
        <v>442</v>
      </c>
      <c r="F954" s="28">
        <v>31431.81</v>
      </c>
      <c r="G954" s="28">
        <v>18674.599999999999</v>
      </c>
    </row>
    <row r="955" spans="1:7" x14ac:dyDescent="0.2">
      <c r="A955" s="46">
        <v>42779</v>
      </c>
      <c r="B955" s="28" t="s">
        <v>202</v>
      </c>
      <c r="C955" s="28" t="s">
        <v>192</v>
      </c>
      <c r="D955" s="28">
        <v>142501.59</v>
      </c>
      <c r="E955" s="28">
        <v>639</v>
      </c>
      <c r="F955" s="28">
        <v>49865.7</v>
      </c>
      <c r="G955" s="28">
        <v>26317.22</v>
      </c>
    </row>
    <row r="956" spans="1:7" x14ac:dyDescent="0.2">
      <c r="A956" s="46">
        <v>42779</v>
      </c>
      <c r="B956" s="28" t="s">
        <v>198</v>
      </c>
      <c r="C956" s="28" t="s">
        <v>193</v>
      </c>
      <c r="D956" s="28">
        <v>90396.44</v>
      </c>
      <c r="E956" s="28">
        <v>556</v>
      </c>
      <c r="F956" s="28">
        <v>36909.96</v>
      </c>
      <c r="G956" s="28">
        <v>27236.83</v>
      </c>
    </row>
    <row r="957" spans="1:7" x14ac:dyDescent="0.2">
      <c r="A957" s="46">
        <v>42779</v>
      </c>
      <c r="B957" s="28" t="s">
        <v>200</v>
      </c>
      <c r="C957" s="28" t="s">
        <v>193</v>
      </c>
      <c r="D957" s="28">
        <v>62241.79</v>
      </c>
      <c r="E957" s="28">
        <v>400</v>
      </c>
      <c r="F957" s="28">
        <v>25457.65</v>
      </c>
      <c r="G957" s="28">
        <v>35772.199999999997</v>
      </c>
    </row>
    <row r="958" spans="1:7" x14ac:dyDescent="0.2">
      <c r="A958" s="46">
        <v>42779</v>
      </c>
      <c r="B958" s="28" t="s">
        <v>199</v>
      </c>
      <c r="C958" s="28" t="s">
        <v>193</v>
      </c>
      <c r="D958" s="28">
        <v>162553.13</v>
      </c>
      <c r="E958" s="28">
        <v>923</v>
      </c>
      <c r="F958" s="28">
        <v>63088.33</v>
      </c>
      <c r="G958" s="28">
        <v>36892.28</v>
      </c>
    </row>
    <row r="959" spans="1:7" x14ac:dyDescent="0.2">
      <c r="A959" s="46">
        <v>42779</v>
      </c>
      <c r="B959" s="28" t="s">
        <v>203</v>
      </c>
      <c r="C959" s="28" t="s">
        <v>192</v>
      </c>
      <c r="D959" s="28">
        <v>97478.04</v>
      </c>
      <c r="E959" s="28">
        <v>714</v>
      </c>
      <c r="F959" s="28">
        <v>35099.19</v>
      </c>
      <c r="G959" s="28">
        <v>49581.42</v>
      </c>
    </row>
    <row r="960" spans="1:7" x14ac:dyDescent="0.2">
      <c r="A960" s="46">
        <v>42779</v>
      </c>
      <c r="B960" s="28" t="s">
        <v>201</v>
      </c>
      <c r="C960" s="28" t="s">
        <v>193</v>
      </c>
      <c r="D960" s="28">
        <v>186906.55</v>
      </c>
      <c r="E960" s="28">
        <v>924</v>
      </c>
      <c r="F960" s="28">
        <v>65964.350000000006</v>
      </c>
      <c r="G960" s="28">
        <v>52046.22</v>
      </c>
    </row>
    <row r="961" spans="1:7" x14ac:dyDescent="0.2">
      <c r="A961" s="46">
        <v>42779</v>
      </c>
      <c r="B961" s="28" t="s">
        <v>203</v>
      </c>
      <c r="C961" s="28" t="s">
        <v>193</v>
      </c>
      <c r="D961" s="28">
        <v>132811.92000000001</v>
      </c>
      <c r="E961" s="28">
        <v>847</v>
      </c>
      <c r="F961" s="28">
        <v>48610.32</v>
      </c>
      <c r="G961" s="28">
        <v>67462</v>
      </c>
    </row>
    <row r="962" spans="1:7" x14ac:dyDescent="0.2">
      <c r="A962" s="46">
        <v>42779</v>
      </c>
      <c r="B962" s="28" t="s">
        <v>202</v>
      </c>
      <c r="C962" s="28" t="s">
        <v>193</v>
      </c>
      <c r="D962" s="28">
        <v>619488.4</v>
      </c>
      <c r="E962" s="28">
        <v>3261</v>
      </c>
      <c r="F962" s="28">
        <v>222714.34</v>
      </c>
      <c r="G962" s="28">
        <v>144362.76999999999</v>
      </c>
    </row>
    <row r="963" spans="1:7" x14ac:dyDescent="0.2">
      <c r="A963" s="46">
        <v>42780</v>
      </c>
      <c r="B963" s="28" t="s">
        <v>191</v>
      </c>
      <c r="C963" s="28" t="s">
        <v>192</v>
      </c>
      <c r="D963" s="28"/>
      <c r="E963" s="28"/>
      <c r="F963" s="28"/>
      <c r="G963" s="28"/>
    </row>
    <row r="964" spans="1:7" x14ac:dyDescent="0.2">
      <c r="A964" s="46">
        <v>42780</v>
      </c>
      <c r="B964" s="28" t="s">
        <v>194</v>
      </c>
      <c r="C964" s="28" t="s">
        <v>192</v>
      </c>
      <c r="D964" s="28">
        <v>20.62</v>
      </c>
      <c r="E964" s="28">
        <v>1</v>
      </c>
      <c r="F964" s="28">
        <v>4.46</v>
      </c>
      <c r="G964" s="28">
        <v>169.8</v>
      </c>
    </row>
    <row r="965" spans="1:7" x14ac:dyDescent="0.2">
      <c r="A965" s="46">
        <v>42780</v>
      </c>
      <c r="B965" s="28" t="s">
        <v>191</v>
      </c>
      <c r="C965" s="28" t="s">
        <v>193</v>
      </c>
      <c r="D965" s="28">
        <v>2981.78</v>
      </c>
      <c r="E965" s="28">
        <v>12</v>
      </c>
      <c r="F965" s="28">
        <v>1084.76</v>
      </c>
      <c r="G965" s="28">
        <v>288.18</v>
      </c>
    </row>
    <row r="966" spans="1:7" x14ac:dyDescent="0.2">
      <c r="A966" s="46">
        <v>42780</v>
      </c>
      <c r="B966" s="28" t="s">
        <v>195</v>
      </c>
      <c r="C966" s="28" t="s">
        <v>192</v>
      </c>
      <c r="D966" s="28">
        <v>19865.080000000002</v>
      </c>
      <c r="E966" s="28">
        <v>94</v>
      </c>
      <c r="F966" s="28">
        <v>6688.65</v>
      </c>
      <c r="G966" s="28">
        <v>1518.74</v>
      </c>
    </row>
    <row r="967" spans="1:7" x14ac:dyDescent="0.2">
      <c r="A967" s="46">
        <v>42780</v>
      </c>
      <c r="B967" s="28" t="s">
        <v>197</v>
      </c>
      <c r="C967" s="28" t="s">
        <v>192</v>
      </c>
      <c r="D967" s="28">
        <v>53313.64</v>
      </c>
      <c r="E967" s="28">
        <v>411</v>
      </c>
      <c r="F967" s="28">
        <v>18593.099999999999</v>
      </c>
      <c r="G967" s="28">
        <v>3590.48</v>
      </c>
    </row>
    <row r="968" spans="1:7" x14ac:dyDescent="0.2">
      <c r="A968" s="46">
        <v>42780</v>
      </c>
      <c r="B968" s="28" t="s">
        <v>195</v>
      </c>
      <c r="C968" s="28" t="s">
        <v>193</v>
      </c>
      <c r="D968" s="28">
        <v>34825.79</v>
      </c>
      <c r="E968" s="28">
        <v>350</v>
      </c>
      <c r="F968" s="28">
        <v>14866.61</v>
      </c>
      <c r="G968" s="28">
        <v>3592.21</v>
      </c>
    </row>
    <row r="969" spans="1:7" x14ac:dyDescent="0.2">
      <c r="A969" s="46">
        <v>42780</v>
      </c>
      <c r="B969" s="28" t="s">
        <v>196</v>
      </c>
      <c r="C969" s="28" t="s">
        <v>193</v>
      </c>
      <c r="D969" s="28">
        <v>18662.810000000001</v>
      </c>
      <c r="E969" s="28">
        <v>196</v>
      </c>
      <c r="F969" s="28">
        <v>6108.52</v>
      </c>
      <c r="G969" s="28">
        <v>3714.21</v>
      </c>
    </row>
    <row r="970" spans="1:7" x14ac:dyDescent="0.2">
      <c r="A970" s="46">
        <v>42780</v>
      </c>
      <c r="B970" s="28" t="s">
        <v>196</v>
      </c>
      <c r="C970" s="28" t="s">
        <v>192</v>
      </c>
      <c r="D970" s="28">
        <v>22961.86</v>
      </c>
      <c r="E970" s="28">
        <v>350</v>
      </c>
      <c r="F970" s="28">
        <v>6976.42</v>
      </c>
      <c r="G970" s="28">
        <v>5113.43</v>
      </c>
    </row>
    <row r="971" spans="1:7" x14ac:dyDescent="0.2">
      <c r="A971" s="46">
        <v>42780</v>
      </c>
      <c r="B971" s="28" t="s">
        <v>197</v>
      </c>
      <c r="C971" s="28" t="s">
        <v>193</v>
      </c>
      <c r="D971" s="28">
        <v>65108.21</v>
      </c>
      <c r="E971" s="28">
        <v>483</v>
      </c>
      <c r="F971" s="28">
        <v>23809.54</v>
      </c>
      <c r="G971" s="28">
        <v>6408.01</v>
      </c>
    </row>
    <row r="972" spans="1:7" x14ac:dyDescent="0.2">
      <c r="A972" s="46">
        <v>42780</v>
      </c>
      <c r="B972" s="28" t="s">
        <v>194</v>
      </c>
      <c r="C972" s="28" t="s">
        <v>193</v>
      </c>
      <c r="D972" s="28">
        <v>895.51</v>
      </c>
      <c r="E972" s="28">
        <v>4</v>
      </c>
      <c r="F972" s="28">
        <v>366.9</v>
      </c>
      <c r="G972" s="28">
        <v>7433.86</v>
      </c>
    </row>
    <row r="973" spans="1:7" x14ac:dyDescent="0.2">
      <c r="A973" s="46">
        <v>42780</v>
      </c>
      <c r="B973" s="28" t="s">
        <v>198</v>
      </c>
      <c r="C973" s="28" t="s">
        <v>192</v>
      </c>
      <c r="D973" s="28">
        <v>27368.03</v>
      </c>
      <c r="E973" s="28">
        <v>167</v>
      </c>
      <c r="F973" s="28">
        <v>10488.23</v>
      </c>
      <c r="G973" s="28">
        <v>8939.33</v>
      </c>
    </row>
    <row r="974" spans="1:7" x14ac:dyDescent="0.2">
      <c r="A974" s="46">
        <v>42780</v>
      </c>
      <c r="B974" s="28" t="s">
        <v>198</v>
      </c>
      <c r="C974" s="28" t="s">
        <v>192</v>
      </c>
      <c r="D974" s="28">
        <v>27368.03</v>
      </c>
      <c r="E974" s="28">
        <v>167</v>
      </c>
      <c r="F974" s="28">
        <v>10488.23</v>
      </c>
      <c r="G974" s="28">
        <v>8939.33</v>
      </c>
    </row>
    <row r="975" spans="1:7" x14ac:dyDescent="0.2">
      <c r="A975" s="46">
        <v>42780</v>
      </c>
      <c r="B975" s="28" t="s">
        <v>201</v>
      </c>
      <c r="C975" s="28" t="s">
        <v>192</v>
      </c>
      <c r="D975" s="28">
        <v>45774.16</v>
      </c>
      <c r="E975" s="28">
        <v>243</v>
      </c>
      <c r="F975" s="28">
        <v>14810.86</v>
      </c>
      <c r="G975" s="28">
        <v>12292.88</v>
      </c>
    </row>
    <row r="976" spans="1:7" x14ac:dyDescent="0.2">
      <c r="A976" s="46">
        <v>42780</v>
      </c>
      <c r="B976" s="28" t="s">
        <v>199</v>
      </c>
      <c r="C976" s="28" t="s">
        <v>192</v>
      </c>
      <c r="D976" s="28">
        <v>57792.34</v>
      </c>
      <c r="E976" s="28">
        <v>327</v>
      </c>
      <c r="F976" s="28">
        <v>22680.79</v>
      </c>
      <c r="G976" s="28">
        <v>16145.67</v>
      </c>
    </row>
    <row r="977" spans="1:7" x14ac:dyDescent="0.2">
      <c r="A977" s="46">
        <v>42780</v>
      </c>
      <c r="B977" s="28" t="s">
        <v>200</v>
      </c>
      <c r="C977" s="28" t="s">
        <v>192</v>
      </c>
      <c r="D977" s="28">
        <v>17381.98</v>
      </c>
      <c r="E977" s="28">
        <v>131</v>
      </c>
      <c r="F977" s="28">
        <v>6424.45</v>
      </c>
      <c r="G977" s="28">
        <v>16754.419999999998</v>
      </c>
    </row>
    <row r="978" spans="1:7" x14ac:dyDescent="0.2">
      <c r="A978" s="46">
        <v>42780</v>
      </c>
      <c r="B978" s="28" t="s">
        <v>202</v>
      </c>
      <c r="C978" s="28" t="s">
        <v>192</v>
      </c>
      <c r="D978" s="28">
        <v>93914.96</v>
      </c>
      <c r="E978" s="28">
        <v>431</v>
      </c>
      <c r="F978" s="28">
        <v>33124.32</v>
      </c>
      <c r="G978" s="28">
        <v>18264.34</v>
      </c>
    </row>
    <row r="979" spans="1:7" x14ac:dyDescent="0.2">
      <c r="A979" s="46">
        <v>42780</v>
      </c>
      <c r="B979" s="28" t="s">
        <v>198</v>
      </c>
      <c r="C979" s="28" t="s">
        <v>193</v>
      </c>
      <c r="D979" s="28">
        <v>69354.83</v>
      </c>
      <c r="E979" s="28">
        <v>437</v>
      </c>
      <c r="F979" s="28">
        <v>26680.85</v>
      </c>
      <c r="G979" s="28">
        <v>24735.1</v>
      </c>
    </row>
    <row r="980" spans="1:7" x14ac:dyDescent="0.2">
      <c r="A980" s="46">
        <v>42780</v>
      </c>
      <c r="B980" s="28" t="s">
        <v>199</v>
      </c>
      <c r="C980" s="28" t="s">
        <v>193</v>
      </c>
      <c r="D980" s="28">
        <v>129354.95</v>
      </c>
      <c r="E980" s="28">
        <v>779</v>
      </c>
      <c r="F980" s="28">
        <v>48081.919999999998</v>
      </c>
      <c r="G980" s="28">
        <v>33092.46</v>
      </c>
    </row>
    <row r="981" spans="1:7" x14ac:dyDescent="0.2">
      <c r="A981" s="46">
        <v>42780</v>
      </c>
      <c r="B981" s="28" t="s">
        <v>201</v>
      </c>
      <c r="C981" s="28" t="s">
        <v>193</v>
      </c>
      <c r="D981" s="28">
        <v>128717.32</v>
      </c>
      <c r="E981" s="28">
        <v>692</v>
      </c>
      <c r="F981" s="28">
        <v>43716.22</v>
      </c>
      <c r="G981" s="28">
        <v>35815.760000000002</v>
      </c>
    </row>
    <row r="982" spans="1:7" x14ac:dyDescent="0.2">
      <c r="A982" s="46">
        <v>42780</v>
      </c>
      <c r="B982" s="28" t="s">
        <v>200</v>
      </c>
      <c r="C982" s="28" t="s">
        <v>193</v>
      </c>
      <c r="D982" s="28">
        <v>44132</v>
      </c>
      <c r="E982" s="28">
        <v>348</v>
      </c>
      <c r="F982" s="28">
        <v>17527.310000000001</v>
      </c>
      <c r="G982" s="28">
        <v>38609.75</v>
      </c>
    </row>
    <row r="983" spans="1:7" x14ac:dyDescent="0.2">
      <c r="A983" s="46">
        <v>42780</v>
      </c>
      <c r="B983" s="28" t="s">
        <v>203</v>
      </c>
      <c r="C983" s="28" t="s">
        <v>192</v>
      </c>
      <c r="D983" s="28">
        <v>71460.63</v>
      </c>
      <c r="E983" s="28">
        <v>528</v>
      </c>
      <c r="F983" s="28">
        <v>25386.82</v>
      </c>
      <c r="G983" s="28">
        <v>40800.129999999997</v>
      </c>
    </row>
    <row r="984" spans="1:7" x14ac:dyDescent="0.2">
      <c r="A984" s="46">
        <v>42780</v>
      </c>
      <c r="B984" s="28" t="s">
        <v>203</v>
      </c>
      <c r="C984" s="28" t="s">
        <v>193</v>
      </c>
      <c r="D984" s="28">
        <v>95546.59</v>
      </c>
      <c r="E984" s="28">
        <v>670</v>
      </c>
      <c r="F984" s="28">
        <v>34770.480000000003</v>
      </c>
      <c r="G984" s="28">
        <v>54425.24</v>
      </c>
    </row>
    <row r="985" spans="1:7" x14ac:dyDescent="0.2">
      <c r="A985" s="46">
        <v>42780</v>
      </c>
      <c r="B985" s="28" t="s">
        <v>202</v>
      </c>
      <c r="C985" s="28" t="s">
        <v>193</v>
      </c>
      <c r="D985" s="28">
        <v>369457.45</v>
      </c>
      <c r="E985" s="28">
        <v>2004</v>
      </c>
      <c r="F985" s="28">
        <v>129959.5</v>
      </c>
      <c r="G985" s="28">
        <v>82221.710000000006</v>
      </c>
    </row>
    <row r="986" spans="1:7" x14ac:dyDescent="0.2">
      <c r="A986" s="46">
        <v>42781</v>
      </c>
      <c r="B986" s="28" t="s">
        <v>191</v>
      </c>
      <c r="C986" s="28" t="s">
        <v>192</v>
      </c>
      <c r="D986" s="28">
        <v>2365.61</v>
      </c>
      <c r="E986" s="28">
        <v>18</v>
      </c>
      <c r="F986" s="28">
        <v>778.78</v>
      </c>
      <c r="G986" s="28">
        <v>153.88999999999999</v>
      </c>
    </row>
    <row r="987" spans="1:7" x14ac:dyDescent="0.2">
      <c r="A987" s="46">
        <v>42781</v>
      </c>
      <c r="B987" s="28" t="s">
        <v>191</v>
      </c>
      <c r="C987" s="28" t="s">
        <v>193</v>
      </c>
      <c r="D987" s="28">
        <v>3772.69</v>
      </c>
      <c r="E987" s="28">
        <v>18</v>
      </c>
      <c r="F987" s="28">
        <v>1356.57</v>
      </c>
      <c r="G987" s="28">
        <v>333.84</v>
      </c>
    </row>
    <row r="988" spans="1:7" x14ac:dyDescent="0.2">
      <c r="A988" s="46">
        <v>42781</v>
      </c>
      <c r="B988" s="28" t="s">
        <v>195</v>
      </c>
      <c r="C988" s="28" t="s">
        <v>192</v>
      </c>
      <c r="D988" s="28">
        <v>18298.47</v>
      </c>
      <c r="E988" s="28">
        <v>113</v>
      </c>
      <c r="F988" s="28">
        <v>6546.72</v>
      </c>
      <c r="G988" s="28">
        <v>1315.72</v>
      </c>
    </row>
    <row r="989" spans="1:7" x14ac:dyDescent="0.2">
      <c r="A989" s="46">
        <v>42781</v>
      </c>
      <c r="B989" s="28" t="s">
        <v>194</v>
      </c>
      <c r="C989" s="28" t="s">
        <v>192</v>
      </c>
      <c r="D989" s="28">
        <v>123.11</v>
      </c>
      <c r="E989" s="28">
        <v>2</v>
      </c>
      <c r="F989" s="28">
        <v>46.19</v>
      </c>
      <c r="G989" s="28">
        <v>2080.84</v>
      </c>
    </row>
    <row r="990" spans="1:7" x14ac:dyDescent="0.2">
      <c r="A990" s="46">
        <v>42781</v>
      </c>
      <c r="B990" s="28" t="s">
        <v>195</v>
      </c>
      <c r="C990" s="28" t="s">
        <v>193</v>
      </c>
      <c r="D990" s="28">
        <v>36974.93</v>
      </c>
      <c r="E990" s="28">
        <v>357</v>
      </c>
      <c r="F990" s="28">
        <v>15674.85</v>
      </c>
      <c r="G990" s="28">
        <v>3304.68</v>
      </c>
    </row>
    <row r="991" spans="1:7" x14ac:dyDescent="0.2">
      <c r="A991" s="46">
        <v>42781</v>
      </c>
      <c r="B991" s="28" t="s">
        <v>196</v>
      </c>
      <c r="C991" s="28" t="s">
        <v>193</v>
      </c>
      <c r="D991" s="28">
        <v>23064.3</v>
      </c>
      <c r="E991" s="28">
        <v>213</v>
      </c>
      <c r="F991" s="28">
        <v>7147.78</v>
      </c>
      <c r="G991" s="28">
        <v>4622.3100000000004</v>
      </c>
    </row>
    <row r="992" spans="1:7" x14ac:dyDescent="0.2">
      <c r="A992" s="46">
        <v>42781</v>
      </c>
      <c r="B992" s="28" t="s">
        <v>197</v>
      </c>
      <c r="C992" s="28" t="s">
        <v>192</v>
      </c>
      <c r="D992" s="28">
        <v>63015.11</v>
      </c>
      <c r="E992" s="28">
        <v>462</v>
      </c>
      <c r="F992" s="28">
        <v>22084.34</v>
      </c>
      <c r="G992" s="28">
        <v>4872</v>
      </c>
    </row>
    <row r="993" spans="1:7" x14ac:dyDescent="0.2">
      <c r="A993" s="46">
        <v>42781</v>
      </c>
      <c r="B993" s="28" t="s">
        <v>194</v>
      </c>
      <c r="C993" s="28" t="s">
        <v>193</v>
      </c>
      <c r="D993" s="28">
        <v>325.86</v>
      </c>
      <c r="E993" s="28">
        <v>3</v>
      </c>
      <c r="F993" s="28">
        <v>89.81</v>
      </c>
      <c r="G993" s="28">
        <v>5488.01</v>
      </c>
    </row>
    <row r="994" spans="1:7" x14ac:dyDescent="0.2">
      <c r="A994" s="46">
        <v>42781</v>
      </c>
      <c r="B994" s="28" t="s">
        <v>196</v>
      </c>
      <c r="C994" s="28" t="s">
        <v>192</v>
      </c>
      <c r="D994" s="28">
        <v>25391.08</v>
      </c>
      <c r="E994" s="28">
        <v>380</v>
      </c>
      <c r="F994" s="28">
        <v>8244.39</v>
      </c>
      <c r="G994" s="28">
        <v>5714.38</v>
      </c>
    </row>
    <row r="995" spans="1:7" x14ac:dyDescent="0.2">
      <c r="A995" s="46">
        <v>42781</v>
      </c>
      <c r="B995" s="28" t="s">
        <v>197</v>
      </c>
      <c r="C995" s="28" t="s">
        <v>193</v>
      </c>
      <c r="D995" s="28">
        <v>80046.92</v>
      </c>
      <c r="E995" s="28">
        <v>559</v>
      </c>
      <c r="F995" s="28">
        <v>28031.759999999998</v>
      </c>
      <c r="G995" s="28">
        <v>7523.63</v>
      </c>
    </row>
    <row r="996" spans="1:7" x14ac:dyDescent="0.2">
      <c r="A996" s="46">
        <v>42781</v>
      </c>
      <c r="B996" s="28" t="s">
        <v>198</v>
      </c>
      <c r="C996" s="28" t="s">
        <v>192</v>
      </c>
      <c r="D996" s="28">
        <v>34369.89</v>
      </c>
      <c r="E996" s="28">
        <v>199</v>
      </c>
      <c r="F996" s="28">
        <v>14013.75</v>
      </c>
      <c r="G996" s="28">
        <v>10114.790000000001</v>
      </c>
    </row>
    <row r="997" spans="1:7" x14ac:dyDescent="0.2">
      <c r="A997" s="46">
        <v>42781</v>
      </c>
      <c r="B997" s="28" t="s">
        <v>201</v>
      </c>
      <c r="C997" s="28" t="s">
        <v>192</v>
      </c>
      <c r="D997" s="28">
        <v>59094.879999999997</v>
      </c>
      <c r="E997" s="28">
        <v>305</v>
      </c>
      <c r="F997" s="28">
        <v>18649.84</v>
      </c>
      <c r="G997" s="28">
        <v>13558.36</v>
      </c>
    </row>
    <row r="998" spans="1:7" x14ac:dyDescent="0.2">
      <c r="A998" s="46">
        <v>42781</v>
      </c>
      <c r="B998" s="28" t="s">
        <v>199</v>
      </c>
      <c r="C998" s="28" t="s">
        <v>192</v>
      </c>
      <c r="D998" s="28">
        <v>70526.649999999994</v>
      </c>
      <c r="E998" s="28">
        <v>385</v>
      </c>
      <c r="F998" s="28">
        <v>26517.74</v>
      </c>
      <c r="G998" s="28">
        <v>16956.16</v>
      </c>
    </row>
    <row r="999" spans="1:7" x14ac:dyDescent="0.2">
      <c r="A999" s="46">
        <v>42781</v>
      </c>
      <c r="B999" s="28" t="s">
        <v>200</v>
      </c>
      <c r="C999" s="28" t="s">
        <v>192</v>
      </c>
      <c r="D999" s="28">
        <v>27007.37</v>
      </c>
      <c r="E999" s="28">
        <v>166</v>
      </c>
      <c r="F999" s="28">
        <v>10512.7</v>
      </c>
      <c r="G999" s="28">
        <v>19719.490000000002</v>
      </c>
    </row>
    <row r="1000" spans="1:7" x14ac:dyDescent="0.2">
      <c r="A1000" s="46">
        <v>42781</v>
      </c>
      <c r="B1000" s="28" t="s">
        <v>202</v>
      </c>
      <c r="C1000" s="28" t="s">
        <v>192</v>
      </c>
      <c r="D1000" s="28">
        <v>106610.84</v>
      </c>
      <c r="E1000" s="28">
        <v>522</v>
      </c>
      <c r="F1000" s="28">
        <v>36427.93</v>
      </c>
      <c r="G1000" s="28">
        <v>20699.29</v>
      </c>
    </row>
    <row r="1001" spans="1:7" x14ac:dyDescent="0.2">
      <c r="A1001" s="46">
        <v>42781</v>
      </c>
      <c r="B1001" s="28" t="s">
        <v>198</v>
      </c>
      <c r="C1001" s="28" t="s">
        <v>193</v>
      </c>
      <c r="D1001" s="28">
        <v>86264.5</v>
      </c>
      <c r="E1001" s="28">
        <v>490</v>
      </c>
      <c r="F1001" s="28">
        <v>33957.47</v>
      </c>
      <c r="G1001" s="28">
        <v>27743.86</v>
      </c>
    </row>
    <row r="1002" spans="1:7" x14ac:dyDescent="0.2">
      <c r="A1002" s="46">
        <v>42781</v>
      </c>
      <c r="B1002" s="28" t="s">
        <v>199</v>
      </c>
      <c r="C1002" s="28" t="s">
        <v>193</v>
      </c>
      <c r="D1002" s="28">
        <v>146805.35</v>
      </c>
      <c r="E1002" s="28">
        <v>914</v>
      </c>
      <c r="F1002" s="28">
        <v>55253.73</v>
      </c>
      <c r="G1002" s="28">
        <v>35202.79</v>
      </c>
    </row>
    <row r="1003" spans="1:7" x14ac:dyDescent="0.2">
      <c r="A1003" s="46">
        <v>42781</v>
      </c>
      <c r="B1003" s="28" t="s">
        <v>200</v>
      </c>
      <c r="C1003" s="28" t="s">
        <v>193</v>
      </c>
      <c r="D1003" s="28">
        <v>53590.85</v>
      </c>
      <c r="E1003" s="28">
        <v>362</v>
      </c>
      <c r="F1003" s="28">
        <v>20537.25</v>
      </c>
      <c r="G1003" s="28">
        <v>38086.639999999999</v>
      </c>
    </row>
    <row r="1004" spans="1:7" x14ac:dyDescent="0.2">
      <c r="A1004" s="46">
        <v>42781</v>
      </c>
      <c r="B1004" s="28" t="s">
        <v>201</v>
      </c>
      <c r="C1004" s="28" t="s">
        <v>193</v>
      </c>
      <c r="D1004" s="28">
        <v>160525.12</v>
      </c>
      <c r="E1004" s="28">
        <v>851</v>
      </c>
      <c r="F1004" s="28">
        <v>55000.160000000003</v>
      </c>
      <c r="G1004" s="28">
        <v>39561.440000000002</v>
      </c>
    </row>
    <row r="1005" spans="1:7" x14ac:dyDescent="0.2">
      <c r="A1005" s="46">
        <v>42781</v>
      </c>
      <c r="B1005" s="28" t="s">
        <v>203</v>
      </c>
      <c r="C1005" s="28" t="s">
        <v>192</v>
      </c>
      <c r="D1005" s="28">
        <v>85672.24</v>
      </c>
      <c r="E1005" s="28">
        <v>668</v>
      </c>
      <c r="F1005" s="28">
        <v>29842.28</v>
      </c>
      <c r="G1005" s="28">
        <v>47029.64</v>
      </c>
    </row>
    <row r="1006" spans="1:7" x14ac:dyDescent="0.2">
      <c r="A1006" s="46">
        <v>42781</v>
      </c>
      <c r="B1006" s="28" t="s">
        <v>203</v>
      </c>
      <c r="C1006" s="28" t="s">
        <v>193</v>
      </c>
      <c r="D1006" s="28">
        <v>118651.6</v>
      </c>
      <c r="E1006" s="28">
        <v>792</v>
      </c>
      <c r="F1006" s="28">
        <v>42375.22</v>
      </c>
      <c r="G1006" s="28">
        <v>65899.990000000005</v>
      </c>
    </row>
    <row r="1007" spans="1:7" x14ac:dyDescent="0.2">
      <c r="A1007" s="46">
        <v>42781</v>
      </c>
      <c r="B1007" s="28" t="s">
        <v>202</v>
      </c>
      <c r="C1007" s="28" t="s">
        <v>193</v>
      </c>
      <c r="D1007" s="28">
        <v>421394.57</v>
      </c>
      <c r="E1007" s="28">
        <v>2517</v>
      </c>
      <c r="F1007" s="28">
        <v>150831.37</v>
      </c>
      <c r="G1007" s="28">
        <v>91433.93</v>
      </c>
    </row>
    <row r="1008" spans="1:7" x14ac:dyDescent="0.2">
      <c r="A1008" s="46">
        <v>42782</v>
      </c>
      <c r="B1008" s="28" t="s">
        <v>191</v>
      </c>
      <c r="C1008" s="28" t="s">
        <v>192</v>
      </c>
      <c r="D1008" s="28">
        <v>1526.51</v>
      </c>
      <c r="E1008" s="28">
        <v>15</v>
      </c>
      <c r="F1008" s="28">
        <v>606.66</v>
      </c>
      <c r="G1008" s="28">
        <v>125.33</v>
      </c>
    </row>
    <row r="1009" spans="1:7" x14ac:dyDescent="0.2">
      <c r="A1009" s="46">
        <v>42782</v>
      </c>
      <c r="B1009" s="28" t="s">
        <v>191</v>
      </c>
      <c r="C1009" s="28" t="s">
        <v>193</v>
      </c>
      <c r="D1009" s="28">
        <v>3168.99</v>
      </c>
      <c r="E1009" s="28">
        <v>18</v>
      </c>
      <c r="F1009" s="28">
        <v>1083.3699999999999</v>
      </c>
      <c r="G1009" s="28">
        <v>271.67</v>
      </c>
    </row>
    <row r="1010" spans="1:7" x14ac:dyDescent="0.2">
      <c r="A1010" s="46">
        <v>42782</v>
      </c>
      <c r="B1010" s="28" t="s">
        <v>195</v>
      </c>
      <c r="C1010" s="28" t="s">
        <v>192</v>
      </c>
      <c r="D1010" s="28">
        <v>26399.29</v>
      </c>
      <c r="E1010" s="28">
        <v>132</v>
      </c>
      <c r="F1010" s="28">
        <v>9110.84</v>
      </c>
      <c r="G1010" s="28">
        <v>2007.04</v>
      </c>
    </row>
    <row r="1011" spans="1:7" x14ac:dyDescent="0.2">
      <c r="A1011" s="46">
        <v>42782</v>
      </c>
      <c r="B1011" s="28" t="s">
        <v>195</v>
      </c>
      <c r="C1011" s="28" t="s">
        <v>193</v>
      </c>
      <c r="D1011" s="28">
        <v>36248.82</v>
      </c>
      <c r="E1011" s="28">
        <v>302</v>
      </c>
      <c r="F1011" s="28">
        <v>14364.58</v>
      </c>
      <c r="G1011" s="28">
        <v>3282.64</v>
      </c>
    </row>
    <row r="1012" spans="1:7" x14ac:dyDescent="0.2">
      <c r="A1012" s="46">
        <v>42782</v>
      </c>
      <c r="B1012" s="28" t="s">
        <v>194</v>
      </c>
      <c r="C1012" s="28" t="s">
        <v>192</v>
      </c>
      <c r="D1012" s="28">
        <v>603.85</v>
      </c>
      <c r="E1012" s="28">
        <v>4</v>
      </c>
      <c r="F1012" s="28">
        <v>188.97</v>
      </c>
      <c r="G1012" s="28">
        <v>3752.73</v>
      </c>
    </row>
    <row r="1013" spans="1:7" x14ac:dyDescent="0.2">
      <c r="A1013" s="46">
        <v>42782</v>
      </c>
      <c r="B1013" s="28" t="s">
        <v>194</v>
      </c>
      <c r="C1013" s="28" t="s">
        <v>193</v>
      </c>
      <c r="D1013" s="28">
        <v>629.54</v>
      </c>
      <c r="E1013" s="28">
        <v>5</v>
      </c>
      <c r="F1013" s="28">
        <v>208.13</v>
      </c>
      <c r="G1013" s="28">
        <v>3859.99</v>
      </c>
    </row>
    <row r="1014" spans="1:7" x14ac:dyDescent="0.2">
      <c r="A1014" s="46">
        <v>42782</v>
      </c>
      <c r="B1014" s="28" t="s">
        <v>196</v>
      </c>
      <c r="C1014" s="28" t="s">
        <v>193</v>
      </c>
      <c r="D1014" s="28">
        <v>21256.25</v>
      </c>
      <c r="E1014" s="28">
        <v>209</v>
      </c>
      <c r="F1014" s="28">
        <v>7190.1</v>
      </c>
      <c r="G1014" s="28">
        <v>4390.3500000000004</v>
      </c>
    </row>
    <row r="1015" spans="1:7" x14ac:dyDescent="0.2">
      <c r="A1015" s="46">
        <v>42782</v>
      </c>
      <c r="B1015" s="28" t="s">
        <v>197</v>
      </c>
      <c r="C1015" s="28" t="s">
        <v>192</v>
      </c>
      <c r="D1015" s="28">
        <v>70073.2</v>
      </c>
      <c r="E1015" s="28">
        <v>462</v>
      </c>
      <c r="F1015" s="28">
        <v>23253.95</v>
      </c>
      <c r="G1015" s="28">
        <v>4945.71</v>
      </c>
    </row>
    <row r="1016" spans="1:7" x14ac:dyDescent="0.2">
      <c r="A1016" s="46">
        <v>42782</v>
      </c>
      <c r="B1016" s="28" t="s">
        <v>196</v>
      </c>
      <c r="C1016" s="28" t="s">
        <v>192</v>
      </c>
      <c r="D1016" s="28">
        <v>23723.74</v>
      </c>
      <c r="E1016" s="28">
        <v>351</v>
      </c>
      <c r="F1016" s="28">
        <v>7426.72</v>
      </c>
      <c r="G1016" s="28">
        <v>5549.47</v>
      </c>
    </row>
    <row r="1017" spans="1:7" x14ac:dyDescent="0.2">
      <c r="A1017" s="46">
        <v>42782</v>
      </c>
      <c r="B1017" s="28" t="s">
        <v>197</v>
      </c>
      <c r="C1017" s="28" t="s">
        <v>193</v>
      </c>
      <c r="D1017" s="28">
        <v>86527.91</v>
      </c>
      <c r="E1017" s="28">
        <v>550</v>
      </c>
      <c r="F1017" s="28">
        <v>29854.42</v>
      </c>
      <c r="G1017" s="28">
        <v>8080.9</v>
      </c>
    </row>
    <row r="1018" spans="1:7" x14ac:dyDescent="0.2">
      <c r="A1018" s="46">
        <v>42782</v>
      </c>
      <c r="B1018" s="28" t="s">
        <v>198</v>
      </c>
      <c r="C1018" s="28" t="s">
        <v>192</v>
      </c>
      <c r="D1018" s="28">
        <v>35318.949999999997</v>
      </c>
      <c r="E1018" s="28">
        <v>213</v>
      </c>
      <c r="F1018" s="28">
        <v>14254.93</v>
      </c>
      <c r="G1018" s="28">
        <v>9834.76</v>
      </c>
    </row>
    <row r="1019" spans="1:7" x14ac:dyDescent="0.2">
      <c r="A1019" s="46">
        <v>42782</v>
      </c>
      <c r="B1019" s="28" t="s">
        <v>201</v>
      </c>
      <c r="C1019" s="28" t="s">
        <v>192</v>
      </c>
      <c r="D1019" s="28">
        <v>66721.279999999999</v>
      </c>
      <c r="E1019" s="28">
        <v>318</v>
      </c>
      <c r="F1019" s="28">
        <v>21951.05</v>
      </c>
      <c r="G1019" s="28">
        <v>15223.55</v>
      </c>
    </row>
    <row r="1020" spans="1:7" x14ac:dyDescent="0.2">
      <c r="A1020" s="46">
        <v>42782</v>
      </c>
      <c r="B1020" s="28" t="s">
        <v>200</v>
      </c>
      <c r="C1020" s="28" t="s">
        <v>192</v>
      </c>
      <c r="D1020" s="28">
        <v>22679.87</v>
      </c>
      <c r="E1020" s="28">
        <v>163</v>
      </c>
      <c r="F1020" s="28">
        <v>8825.0499999999993</v>
      </c>
      <c r="G1020" s="28">
        <v>17186.12</v>
      </c>
    </row>
    <row r="1021" spans="1:7" x14ac:dyDescent="0.2">
      <c r="A1021" s="46">
        <v>42782</v>
      </c>
      <c r="B1021" s="28" t="s">
        <v>199</v>
      </c>
      <c r="C1021" s="28" t="s">
        <v>192</v>
      </c>
      <c r="D1021" s="28">
        <v>76578.95</v>
      </c>
      <c r="E1021" s="28">
        <v>409</v>
      </c>
      <c r="F1021" s="28">
        <v>29025.75</v>
      </c>
      <c r="G1021" s="28">
        <v>18611.22</v>
      </c>
    </row>
    <row r="1022" spans="1:7" x14ac:dyDescent="0.2">
      <c r="A1022" s="46">
        <v>42782</v>
      </c>
      <c r="B1022" s="28" t="s">
        <v>202</v>
      </c>
      <c r="C1022" s="28" t="s">
        <v>192</v>
      </c>
      <c r="D1022" s="28">
        <v>119878.75</v>
      </c>
      <c r="E1022" s="28">
        <v>517</v>
      </c>
      <c r="F1022" s="28">
        <v>42327.4</v>
      </c>
      <c r="G1022" s="28">
        <v>24113.759999999998</v>
      </c>
    </row>
    <row r="1023" spans="1:7" x14ac:dyDescent="0.2">
      <c r="A1023" s="46">
        <v>42782</v>
      </c>
      <c r="B1023" s="28" t="s">
        <v>198</v>
      </c>
      <c r="C1023" s="28" t="s">
        <v>193</v>
      </c>
      <c r="D1023" s="28">
        <v>83168.149999999994</v>
      </c>
      <c r="E1023" s="28">
        <v>550</v>
      </c>
      <c r="F1023" s="28">
        <v>32019.07</v>
      </c>
      <c r="G1023" s="28">
        <v>24458.27</v>
      </c>
    </row>
    <row r="1024" spans="1:7" x14ac:dyDescent="0.2">
      <c r="A1024" s="46">
        <v>42782</v>
      </c>
      <c r="B1024" s="28" t="s">
        <v>199</v>
      </c>
      <c r="C1024" s="28" t="s">
        <v>193</v>
      </c>
      <c r="D1024" s="28">
        <v>160160.43</v>
      </c>
      <c r="E1024" s="28">
        <v>899</v>
      </c>
      <c r="F1024" s="28">
        <v>62226.99</v>
      </c>
      <c r="G1024" s="28">
        <v>38558.01</v>
      </c>
    </row>
    <row r="1025" spans="1:7" x14ac:dyDescent="0.2">
      <c r="A1025" s="46">
        <v>42782</v>
      </c>
      <c r="B1025" s="28" t="s">
        <v>201</v>
      </c>
      <c r="C1025" s="28" t="s">
        <v>193</v>
      </c>
      <c r="D1025" s="28">
        <v>176739.28</v>
      </c>
      <c r="E1025" s="28">
        <v>930</v>
      </c>
      <c r="F1025" s="28">
        <v>60640.09</v>
      </c>
      <c r="G1025" s="28">
        <v>43306.61</v>
      </c>
    </row>
    <row r="1026" spans="1:7" x14ac:dyDescent="0.2">
      <c r="A1026" s="46">
        <v>42782</v>
      </c>
      <c r="B1026" s="28" t="s">
        <v>200</v>
      </c>
      <c r="C1026" s="28" t="s">
        <v>193</v>
      </c>
      <c r="D1026" s="28">
        <v>64750.89</v>
      </c>
      <c r="E1026" s="28">
        <v>426</v>
      </c>
      <c r="F1026" s="28">
        <v>24587.86</v>
      </c>
      <c r="G1026" s="28">
        <v>45181.83</v>
      </c>
    </row>
    <row r="1027" spans="1:7" x14ac:dyDescent="0.2">
      <c r="A1027" s="46">
        <v>42782</v>
      </c>
      <c r="B1027" s="28" t="s">
        <v>203</v>
      </c>
      <c r="C1027" s="28" t="s">
        <v>192</v>
      </c>
      <c r="D1027" s="28">
        <v>88436.78</v>
      </c>
      <c r="E1027" s="28">
        <v>679</v>
      </c>
      <c r="F1027" s="28">
        <v>30399.58</v>
      </c>
      <c r="G1027" s="28">
        <v>47412.38</v>
      </c>
    </row>
    <row r="1028" spans="1:7" x14ac:dyDescent="0.2">
      <c r="A1028" s="46">
        <v>42782</v>
      </c>
      <c r="B1028" s="28" t="s">
        <v>203</v>
      </c>
      <c r="C1028" s="28" t="s">
        <v>193</v>
      </c>
      <c r="D1028" s="28">
        <v>126444.38</v>
      </c>
      <c r="E1028" s="28">
        <v>856</v>
      </c>
      <c r="F1028" s="28">
        <v>44934.94</v>
      </c>
      <c r="G1028" s="28">
        <v>68979.149999999994</v>
      </c>
    </row>
    <row r="1029" spans="1:7" x14ac:dyDescent="0.2">
      <c r="A1029" s="46">
        <v>42782</v>
      </c>
      <c r="B1029" s="28" t="s">
        <v>202</v>
      </c>
      <c r="C1029" s="28" t="s">
        <v>193</v>
      </c>
      <c r="D1029" s="28">
        <v>367445.59</v>
      </c>
      <c r="E1029" s="28">
        <v>2017</v>
      </c>
      <c r="F1029" s="28">
        <v>129454.71</v>
      </c>
      <c r="G1029" s="28">
        <v>71702.53</v>
      </c>
    </row>
    <row r="1030" spans="1:7" x14ac:dyDescent="0.2">
      <c r="A1030" s="46">
        <v>42783</v>
      </c>
      <c r="B1030" s="28" t="s">
        <v>191</v>
      </c>
      <c r="C1030" s="28" t="s">
        <v>193</v>
      </c>
      <c r="D1030" s="28">
        <v>1268.77</v>
      </c>
      <c r="E1030" s="28">
        <v>13</v>
      </c>
      <c r="F1030" s="28">
        <v>443.07</v>
      </c>
      <c r="G1030" s="28">
        <v>110.19</v>
      </c>
    </row>
    <row r="1031" spans="1:7" x14ac:dyDescent="0.2">
      <c r="A1031" s="46">
        <v>42783</v>
      </c>
      <c r="B1031" s="28" t="s">
        <v>191</v>
      </c>
      <c r="C1031" s="28" t="s">
        <v>192</v>
      </c>
      <c r="D1031" s="28">
        <v>1690.87</v>
      </c>
      <c r="E1031" s="28">
        <v>14</v>
      </c>
      <c r="F1031" s="28">
        <v>518.29</v>
      </c>
      <c r="G1031" s="28">
        <v>124.4</v>
      </c>
    </row>
    <row r="1032" spans="1:7" x14ac:dyDescent="0.2">
      <c r="A1032" s="46">
        <v>42783</v>
      </c>
      <c r="B1032" s="28" t="s">
        <v>195</v>
      </c>
      <c r="C1032" s="28" t="s">
        <v>192</v>
      </c>
      <c r="D1032" s="28">
        <v>20167.509999999998</v>
      </c>
      <c r="E1032" s="28">
        <v>98</v>
      </c>
      <c r="F1032" s="28">
        <v>5910.07</v>
      </c>
      <c r="G1032" s="28">
        <v>1697.42</v>
      </c>
    </row>
    <row r="1033" spans="1:7" x14ac:dyDescent="0.2">
      <c r="A1033" s="46">
        <v>42783</v>
      </c>
      <c r="B1033" s="28" t="s">
        <v>194</v>
      </c>
      <c r="C1033" s="28" t="s">
        <v>192</v>
      </c>
      <c r="D1033" s="28">
        <v>166.26</v>
      </c>
      <c r="E1033" s="28">
        <v>3</v>
      </c>
      <c r="F1033" s="28">
        <v>60.53</v>
      </c>
      <c r="G1033" s="28">
        <v>2938.18</v>
      </c>
    </row>
    <row r="1034" spans="1:7" x14ac:dyDescent="0.2">
      <c r="A1034" s="46">
        <v>42783</v>
      </c>
      <c r="B1034" s="28" t="s">
        <v>195</v>
      </c>
      <c r="C1034" s="28" t="s">
        <v>193</v>
      </c>
      <c r="D1034" s="28">
        <v>35710.239999999998</v>
      </c>
      <c r="E1034" s="28">
        <v>301</v>
      </c>
      <c r="F1034" s="28">
        <v>13903.93</v>
      </c>
      <c r="G1034" s="28">
        <v>3323.64</v>
      </c>
    </row>
    <row r="1035" spans="1:7" x14ac:dyDescent="0.2">
      <c r="A1035" s="46">
        <v>42783</v>
      </c>
      <c r="B1035" s="28" t="s">
        <v>196</v>
      </c>
      <c r="C1035" s="28" t="s">
        <v>193</v>
      </c>
      <c r="D1035" s="28">
        <v>17935.13</v>
      </c>
      <c r="E1035" s="28">
        <v>187</v>
      </c>
      <c r="F1035" s="28">
        <v>5992.62</v>
      </c>
      <c r="G1035" s="28">
        <v>3675.62</v>
      </c>
    </row>
    <row r="1036" spans="1:7" x14ac:dyDescent="0.2">
      <c r="A1036" s="46">
        <v>42783</v>
      </c>
      <c r="B1036" s="28" t="s">
        <v>194</v>
      </c>
      <c r="C1036" s="28" t="s">
        <v>193</v>
      </c>
      <c r="D1036" s="28">
        <v>261.08</v>
      </c>
      <c r="E1036" s="28">
        <v>4</v>
      </c>
      <c r="F1036" s="28">
        <v>-2.56</v>
      </c>
      <c r="G1036" s="28">
        <v>4607.97</v>
      </c>
    </row>
    <row r="1037" spans="1:7" x14ac:dyDescent="0.2">
      <c r="A1037" s="46">
        <v>42783</v>
      </c>
      <c r="B1037" s="28" t="s">
        <v>197</v>
      </c>
      <c r="C1037" s="28" t="s">
        <v>192</v>
      </c>
      <c r="D1037" s="28">
        <v>68875.45</v>
      </c>
      <c r="E1037" s="28">
        <v>452</v>
      </c>
      <c r="F1037" s="28">
        <v>22637.62</v>
      </c>
      <c r="G1037" s="28">
        <v>5129</v>
      </c>
    </row>
    <row r="1038" spans="1:7" x14ac:dyDescent="0.2">
      <c r="A1038" s="46">
        <v>42783</v>
      </c>
      <c r="B1038" s="28" t="s">
        <v>196</v>
      </c>
      <c r="C1038" s="28" t="s">
        <v>192</v>
      </c>
      <c r="D1038" s="28">
        <v>23298.93</v>
      </c>
      <c r="E1038" s="28">
        <v>359</v>
      </c>
      <c r="F1038" s="28">
        <v>7637.42</v>
      </c>
      <c r="G1038" s="28">
        <v>5433.44</v>
      </c>
    </row>
    <row r="1039" spans="1:7" x14ac:dyDescent="0.2">
      <c r="A1039" s="46">
        <v>42783</v>
      </c>
      <c r="B1039" s="28" t="s">
        <v>197</v>
      </c>
      <c r="C1039" s="28" t="s">
        <v>193</v>
      </c>
      <c r="D1039" s="28">
        <v>72483.91</v>
      </c>
      <c r="E1039" s="28">
        <v>528</v>
      </c>
      <c r="F1039" s="28">
        <v>25221.3</v>
      </c>
      <c r="G1039" s="28">
        <v>7345.04</v>
      </c>
    </row>
    <row r="1040" spans="1:7" x14ac:dyDescent="0.2">
      <c r="A1040" s="46">
        <v>42783</v>
      </c>
      <c r="B1040" s="28" t="s">
        <v>198</v>
      </c>
      <c r="C1040" s="28" t="s">
        <v>192</v>
      </c>
      <c r="D1040" s="28">
        <v>35755.31</v>
      </c>
      <c r="E1040" s="28">
        <v>212</v>
      </c>
      <c r="F1040" s="28">
        <v>14707.5</v>
      </c>
      <c r="G1040" s="28">
        <v>10960.13</v>
      </c>
    </row>
    <row r="1041" spans="1:7" x14ac:dyDescent="0.2">
      <c r="A1041" s="46">
        <v>42783</v>
      </c>
      <c r="B1041" s="28" t="s">
        <v>199</v>
      </c>
      <c r="C1041" s="28" t="s">
        <v>192</v>
      </c>
      <c r="D1041" s="28">
        <v>69677.679999999993</v>
      </c>
      <c r="E1041" s="28">
        <v>395</v>
      </c>
      <c r="F1041" s="28">
        <v>25035.919999999998</v>
      </c>
      <c r="G1041" s="28">
        <v>16162.75</v>
      </c>
    </row>
    <row r="1042" spans="1:7" x14ac:dyDescent="0.2">
      <c r="A1042" s="46">
        <v>42783</v>
      </c>
      <c r="B1042" s="28" t="s">
        <v>201</v>
      </c>
      <c r="C1042" s="28" t="s">
        <v>192</v>
      </c>
      <c r="D1042" s="28">
        <v>61978.45</v>
      </c>
      <c r="E1042" s="28">
        <v>310</v>
      </c>
      <c r="F1042" s="28">
        <v>20035.330000000002</v>
      </c>
      <c r="G1042" s="28">
        <v>16506.89</v>
      </c>
    </row>
    <row r="1043" spans="1:7" x14ac:dyDescent="0.2">
      <c r="A1043" s="46">
        <v>42783</v>
      </c>
      <c r="B1043" s="28" t="s">
        <v>202</v>
      </c>
      <c r="C1043" s="28" t="s">
        <v>192</v>
      </c>
      <c r="D1043" s="28">
        <v>112334.15</v>
      </c>
      <c r="E1043" s="28">
        <v>542</v>
      </c>
      <c r="F1043" s="28">
        <v>38829.94</v>
      </c>
      <c r="G1043" s="28">
        <v>19921.66</v>
      </c>
    </row>
    <row r="1044" spans="1:7" x14ac:dyDescent="0.2">
      <c r="A1044" s="46">
        <v>42783</v>
      </c>
      <c r="B1044" s="28" t="s">
        <v>200</v>
      </c>
      <c r="C1044" s="28" t="s">
        <v>192</v>
      </c>
      <c r="D1044" s="28">
        <v>26953.26</v>
      </c>
      <c r="E1044" s="28">
        <v>171</v>
      </c>
      <c r="F1044" s="28">
        <v>10004.52</v>
      </c>
      <c r="G1044" s="28">
        <v>24737.27</v>
      </c>
    </row>
    <row r="1045" spans="1:7" x14ac:dyDescent="0.2">
      <c r="A1045" s="46">
        <v>42783</v>
      </c>
      <c r="B1045" s="28" t="s">
        <v>198</v>
      </c>
      <c r="C1045" s="28" t="s">
        <v>193</v>
      </c>
      <c r="D1045" s="28">
        <v>80194.84</v>
      </c>
      <c r="E1045" s="28">
        <v>533</v>
      </c>
      <c r="F1045" s="28">
        <v>32998.18</v>
      </c>
      <c r="G1045" s="28">
        <v>25402.28</v>
      </c>
    </row>
    <row r="1046" spans="1:7" x14ac:dyDescent="0.2">
      <c r="A1046" s="46">
        <v>42783</v>
      </c>
      <c r="B1046" s="28" t="s">
        <v>199</v>
      </c>
      <c r="C1046" s="28" t="s">
        <v>193</v>
      </c>
      <c r="D1046" s="28">
        <v>155968.88</v>
      </c>
      <c r="E1046" s="28">
        <v>896</v>
      </c>
      <c r="F1046" s="28">
        <v>59478.559999999998</v>
      </c>
      <c r="G1046" s="28">
        <v>39227.040000000001</v>
      </c>
    </row>
    <row r="1047" spans="1:7" x14ac:dyDescent="0.2">
      <c r="A1047" s="46">
        <v>42783</v>
      </c>
      <c r="B1047" s="28" t="s">
        <v>201</v>
      </c>
      <c r="C1047" s="28" t="s">
        <v>193</v>
      </c>
      <c r="D1047" s="28">
        <v>147381.47</v>
      </c>
      <c r="E1047" s="28">
        <v>790</v>
      </c>
      <c r="F1047" s="28">
        <v>49606.25</v>
      </c>
      <c r="G1047" s="28">
        <v>40711.31</v>
      </c>
    </row>
    <row r="1048" spans="1:7" x14ac:dyDescent="0.2">
      <c r="A1048" s="46">
        <v>42783</v>
      </c>
      <c r="B1048" s="28" t="s">
        <v>203</v>
      </c>
      <c r="C1048" s="28" t="s">
        <v>192</v>
      </c>
      <c r="D1048" s="28">
        <v>88852.58</v>
      </c>
      <c r="E1048" s="28">
        <v>671</v>
      </c>
      <c r="F1048" s="28">
        <v>30079.74</v>
      </c>
      <c r="G1048" s="28">
        <v>56143.03</v>
      </c>
    </row>
    <row r="1049" spans="1:7" x14ac:dyDescent="0.2">
      <c r="A1049" s="46">
        <v>42783</v>
      </c>
      <c r="B1049" s="28" t="s">
        <v>200</v>
      </c>
      <c r="C1049" s="28" t="s">
        <v>193</v>
      </c>
      <c r="D1049" s="28">
        <v>62413.48</v>
      </c>
      <c r="E1049" s="28">
        <v>429</v>
      </c>
      <c r="F1049" s="28">
        <v>24399.94</v>
      </c>
      <c r="G1049" s="28">
        <v>57542.67</v>
      </c>
    </row>
    <row r="1050" spans="1:7" x14ac:dyDescent="0.2">
      <c r="A1050" s="46">
        <v>42783</v>
      </c>
      <c r="B1050" s="28" t="s">
        <v>203</v>
      </c>
      <c r="C1050" s="28" t="s">
        <v>193</v>
      </c>
      <c r="D1050" s="28">
        <v>113996.09</v>
      </c>
      <c r="E1050" s="28">
        <v>801</v>
      </c>
      <c r="F1050" s="28">
        <v>40918.959999999999</v>
      </c>
      <c r="G1050" s="28">
        <v>71114.67</v>
      </c>
    </row>
    <row r="1051" spans="1:7" x14ac:dyDescent="0.2">
      <c r="A1051" s="46">
        <v>42783</v>
      </c>
      <c r="B1051" s="28" t="s">
        <v>202</v>
      </c>
      <c r="C1051" s="28" t="s">
        <v>193</v>
      </c>
      <c r="D1051" s="28">
        <v>536674.56000000006</v>
      </c>
      <c r="E1051" s="28">
        <v>3026</v>
      </c>
      <c r="F1051" s="28">
        <v>185787.92</v>
      </c>
      <c r="G1051" s="28">
        <v>116533.51</v>
      </c>
    </row>
    <row r="1052" spans="1:7" x14ac:dyDescent="0.2">
      <c r="A1052" s="46">
        <v>42784</v>
      </c>
      <c r="B1052" s="28" t="s">
        <v>191</v>
      </c>
      <c r="C1052" s="28" t="s">
        <v>192</v>
      </c>
      <c r="D1052" s="28">
        <v>2137.64</v>
      </c>
      <c r="E1052" s="28">
        <v>18</v>
      </c>
      <c r="F1052" s="28">
        <v>627.6</v>
      </c>
      <c r="G1052" s="28">
        <v>152.32</v>
      </c>
    </row>
    <row r="1053" spans="1:7" x14ac:dyDescent="0.2">
      <c r="A1053" s="46">
        <v>42784</v>
      </c>
      <c r="B1053" s="28" t="s">
        <v>191</v>
      </c>
      <c r="C1053" s="28" t="s">
        <v>193</v>
      </c>
      <c r="D1053" s="28">
        <v>2776.64</v>
      </c>
      <c r="E1053" s="28">
        <v>18</v>
      </c>
      <c r="F1053" s="28">
        <v>916.51</v>
      </c>
      <c r="G1053" s="28">
        <v>226.75</v>
      </c>
    </row>
    <row r="1054" spans="1:7" x14ac:dyDescent="0.2">
      <c r="A1054" s="46">
        <v>42784</v>
      </c>
      <c r="B1054" s="28" t="s">
        <v>195</v>
      </c>
      <c r="C1054" s="28" t="s">
        <v>192</v>
      </c>
      <c r="D1054" s="28">
        <v>23144.1</v>
      </c>
      <c r="E1054" s="28">
        <v>110</v>
      </c>
      <c r="F1054" s="28">
        <v>6914.64</v>
      </c>
      <c r="G1054" s="28">
        <v>1541.67</v>
      </c>
    </row>
    <row r="1055" spans="1:7" x14ac:dyDescent="0.2">
      <c r="A1055" s="46">
        <v>42784</v>
      </c>
      <c r="B1055" s="28" t="s">
        <v>194</v>
      </c>
      <c r="C1055" s="28" t="s">
        <v>193</v>
      </c>
      <c r="D1055" s="28">
        <v>230.37</v>
      </c>
      <c r="E1055" s="28">
        <v>4</v>
      </c>
      <c r="F1055" s="28">
        <v>87.21</v>
      </c>
      <c r="G1055" s="28">
        <v>2043.44</v>
      </c>
    </row>
    <row r="1056" spans="1:7" x14ac:dyDescent="0.2">
      <c r="A1056" s="46">
        <v>42784</v>
      </c>
      <c r="B1056" s="28" t="s">
        <v>195</v>
      </c>
      <c r="C1056" s="28" t="s">
        <v>193</v>
      </c>
      <c r="D1056" s="28">
        <v>41718.93</v>
      </c>
      <c r="E1056" s="28">
        <v>343</v>
      </c>
      <c r="F1056" s="28">
        <v>15411.04</v>
      </c>
      <c r="G1056" s="28">
        <v>3803.77</v>
      </c>
    </row>
    <row r="1057" spans="1:7" x14ac:dyDescent="0.2">
      <c r="A1057" s="46">
        <v>42784</v>
      </c>
      <c r="B1057" s="28" t="s">
        <v>196</v>
      </c>
      <c r="C1057" s="28" t="s">
        <v>193</v>
      </c>
      <c r="D1057" s="28">
        <v>19410.560000000001</v>
      </c>
      <c r="E1057" s="28">
        <v>206</v>
      </c>
      <c r="F1057" s="28">
        <v>6653.1</v>
      </c>
      <c r="G1057" s="28">
        <v>4194.5600000000004</v>
      </c>
    </row>
    <row r="1058" spans="1:7" x14ac:dyDescent="0.2">
      <c r="A1058" s="46">
        <v>42784</v>
      </c>
      <c r="B1058" s="28" t="s">
        <v>194</v>
      </c>
      <c r="C1058" s="28" t="s">
        <v>192</v>
      </c>
      <c r="D1058" s="28">
        <v>607.27</v>
      </c>
      <c r="E1058" s="28">
        <v>6</v>
      </c>
      <c r="F1058" s="28">
        <v>219.24</v>
      </c>
      <c r="G1058" s="28">
        <v>5561.41</v>
      </c>
    </row>
    <row r="1059" spans="1:7" x14ac:dyDescent="0.2">
      <c r="A1059" s="46">
        <v>42784</v>
      </c>
      <c r="B1059" s="28" t="s">
        <v>196</v>
      </c>
      <c r="C1059" s="28" t="s">
        <v>192</v>
      </c>
      <c r="D1059" s="28">
        <v>23796.57</v>
      </c>
      <c r="E1059" s="28">
        <v>341</v>
      </c>
      <c r="F1059" s="28">
        <v>7665.56</v>
      </c>
      <c r="G1059" s="28">
        <v>5583.72</v>
      </c>
    </row>
    <row r="1060" spans="1:7" x14ac:dyDescent="0.2">
      <c r="A1060" s="46">
        <v>42784</v>
      </c>
      <c r="B1060" s="28" t="s">
        <v>197</v>
      </c>
      <c r="C1060" s="28" t="s">
        <v>192</v>
      </c>
      <c r="D1060" s="28">
        <v>76718.649999999994</v>
      </c>
      <c r="E1060" s="28">
        <v>517</v>
      </c>
      <c r="F1060" s="28">
        <v>26246.19</v>
      </c>
      <c r="G1060" s="28">
        <v>6323.7</v>
      </c>
    </row>
    <row r="1061" spans="1:7" x14ac:dyDescent="0.2">
      <c r="A1061" s="46">
        <v>42784</v>
      </c>
      <c r="B1061" s="28" t="s">
        <v>197</v>
      </c>
      <c r="C1061" s="28" t="s">
        <v>193</v>
      </c>
      <c r="D1061" s="28">
        <v>96433.41</v>
      </c>
      <c r="E1061" s="28">
        <v>632</v>
      </c>
      <c r="F1061" s="28">
        <v>33384.03</v>
      </c>
      <c r="G1061" s="28">
        <v>9424.34</v>
      </c>
    </row>
    <row r="1062" spans="1:7" x14ac:dyDescent="0.2">
      <c r="A1062" s="46">
        <v>42784</v>
      </c>
      <c r="B1062" s="28" t="s">
        <v>198</v>
      </c>
      <c r="C1062" s="28" t="s">
        <v>192</v>
      </c>
      <c r="D1062" s="28">
        <v>38022.25</v>
      </c>
      <c r="E1062" s="28">
        <v>216</v>
      </c>
      <c r="F1062" s="28">
        <v>15586.68</v>
      </c>
      <c r="G1062" s="28">
        <v>11148.76</v>
      </c>
    </row>
    <row r="1063" spans="1:7" x14ac:dyDescent="0.2">
      <c r="A1063" s="46">
        <v>42784</v>
      </c>
      <c r="B1063" s="28" t="s">
        <v>199</v>
      </c>
      <c r="C1063" s="28" t="s">
        <v>192</v>
      </c>
      <c r="D1063" s="28">
        <v>76754.559999999998</v>
      </c>
      <c r="E1063" s="28">
        <v>407</v>
      </c>
      <c r="F1063" s="28">
        <v>29223.9</v>
      </c>
      <c r="G1063" s="28">
        <v>17747.38</v>
      </c>
    </row>
    <row r="1064" spans="1:7" x14ac:dyDescent="0.2">
      <c r="A1064" s="46">
        <v>42784</v>
      </c>
      <c r="B1064" s="28" t="s">
        <v>200</v>
      </c>
      <c r="C1064" s="28" t="s">
        <v>192</v>
      </c>
      <c r="D1064" s="28">
        <v>26543.83</v>
      </c>
      <c r="E1064" s="28">
        <v>167</v>
      </c>
      <c r="F1064" s="28">
        <v>9909.6200000000008</v>
      </c>
      <c r="G1064" s="28">
        <v>21826.69</v>
      </c>
    </row>
    <row r="1065" spans="1:7" x14ac:dyDescent="0.2">
      <c r="A1065" s="46">
        <v>42784</v>
      </c>
      <c r="B1065" s="28" t="s">
        <v>202</v>
      </c>
      <c r="C1065" s="28" t="s">
        <v>192</v>
      </c>
      <c r="D1065" s="28">
        <v>136115.88</v>
      </c>
      <c r="E1065" s="28">
        <v>634</v>
      </c>
      <c r="F1065" s="28">
        <v>47286.15</v>
      </c>
      <c r="G1065" s="28">
        <v>24951.29</v>
      </c>
    </row>
    <row r="1066" spans="1:7" x14ac:dyDescent="0.2">
      <c r="A1066" s="46">
        <v>42784</v>
      </c>
      <c r="B1066" s="28" t="s">
        <v>201</v>
      </c>
      <c r="C1066" s="28" t="s">
        <v>192</v>
      </c>
      <c r="D1066" s="28">
        <v>96896</v>
      </c>
      <c r="E1066" s="28">
        <v>438</v>
      </c>
      <c r="F1066" s="28">
        <v>32597.82</v>
      </c>
      <c r="G1066" s="28">
        <v>26801.279999999999</v>
      </c>
    </row>
    <row r="1067" spans="1:7" x14ac:dyDescent="0.2">
      <c r="A1067" s="46">
        <v>42784</v>
      </c>
      <c r="B1067" s="28" t="s">
        <v>198</v>
      </c>
      <c r="C1067" s="28" t="s">
        <v>193</v>
      </c>
      <c r="D1067" s="28">
        <v>92553.11</v>
      </c>
      <c r="E1067" s="28">
        <v>591</v>
      </c>
      <c r="F1067" s="28">
        <v>38303.9</v>
      </c>
      <c r="G1067" s="28">
        <v>28908.15</v>
      </c>
    </row>
    <row r="1068" spans="1:7" x14ac:dyDescent="0.2">
      <c r="A1068" s="46">
        <v>42784</v>
      </c>
      <c r="B1068" s="28" t="s">
        <v>199</v>
      </c>
      <c r="C1068" s="28" t="s">
        <v>193</v>
      </c>
      <c r="D1068" s="28">
        <v>164854.94</v>
      </c>
      <c r="E1068" s="28">
        <v>984</v>
      </c>
      <c r="F1068" s="28">
        <v>63199.02</v>
      </c>
      <c r="G1068" s="28">
        <v>38906.85</v>
      </c>
    </row>
    <row r="1069" spans="1:7" x14ac:dyDescent="0.2">
      <c r="A1069" s="46">
        <v>42784</v>
      </c>
      <c r="B1069" s="28" t="s">
        <v>201</v>
      </c>
      <c r="C1069" s="28" t="s">
        <v>193</v>
      </c>
      <c r="D1069" s="28">
        <v>162575.59</v>
      </c>
      <c r="E1069" s="28">
        <v>872</v>
      </c>
      <c r="F1069" s="28">
        <v>54610.64</v>
      </c>
      <c r="G1069" s="28">
        <v>40625.339999999997</v>
      </c>
    </row>
    <row r="1070" spans="1:7" x14ac:dyDescent="0.2">
      <c r="A1070" s="46">
        <v>42784</v>
      </c>
      <c r="B1070" s="28" t="s">
        <v>200</v>
      </c>
      <c r="C1070" s="28" t="s">
        <v>193</v>
      </c>
      <c r="D1070" s="28">
        <v>64530.19</v>
      </c>
      <c r="E1070" s="28">
        <v>410</v>
      </c>
      <c r="F1070" s="28">
        <v>24323.15</v>
      </c>
      <c r="G1070" s="28">
        <v>46602.35</v>
      </c>
    </row>
    <row r="1071" spans="1:7" x14ac:dyDescent="0.2">
      <c r="A1071" s="46">
        <v>42784</v>
      </c>
      <c r="B1071" s="28" t="s">
        <v>203</v>
      </c>
      <c r="C1071" s="28" t="s">
        <v>192</v>
      </c>
      <c r="D1071" s="28">
        <v>116076.92</v>
      </c>
      <c r="E1071" s="28">
        <v>840</v>
      </c>
      <c r="F1071" s="28">
        <v>41068.1</v>
      </c>
      <c r="G1071" s="28">
        <v>71524.429999999993</v>
      </c>
    </row>
    <row r="1072" spans="1:7" x14ac:dyDescent="0.2">
      <c r="A1072" s="46">
        <v>42784</v>
      </c>
      <c r="B1072" s="28" t="s">
        <v>203</v>
      </c>
      <c r="C1072" s="28" t="s">
        <v>193</v>
      </c>
      <c r="D1072" s="28">
        <v>149511.96</v>
      </c>
      <c r="E1072" s="28">
        <v>969</v>
      </c>
      <c r="F1072" s="28">
        <v>53627.3</v>
      </c>
      <c r="G1072" s="28">
        <v>87991.79</v>
      </c>
    </row>
    <row r="1073" spans="1:7" x14ac:dyDescent="0.2">
      <c r="A1073" s="46">
        <v>42784</v>
      </c>
      <c r="B1073" s="28" t="s">
        <v>202</v>
      </c>
      <c r="C1073" s="28" t="s">
        <v>193</v>
      </c>
      <c r="D1073" s="28">
        <v>478114.57</v>
      </c>
      <c r="E1073" s="28">
        <v>2699</v>
      </c>
      <c r="F1073" s="28">
        <v>168108.94</v>
      </c>
      <c r="G1073" s="28">
        <v>103064.25</v>
      </c>
    </row>
    <row r="1074" spans="1:7" x14ac:dyDescent="0.2">
      <c r="A1074" s="46">
        <v>42785</v>
      </c>
      <c r="B1074" s="28" t="s">
        <v>191</v>
      </c>
      <c r="C1074" s="28" t="s">
        <v>192</v>
      </c>
      <c r="D1074" s="28">
        <v>2432.2399999999998</v>
      </c>
      <c r="E1074" s="28">
        <v>19</v>
      </c>
      <c r="F1074" s="28">
        <v>896.92</v>
      </c>
      <c r="G1074" s="28">
        <v>192.6</v>
      </c>
    </row>
    <row r="1075" spans="1:7" x14ac:dyDescent="0.2">
      <c r="A1075" s="46">
        <v>42785</v>
      </c>
      <c r="B1075" s="28" t="s">
        <v>191</v>
      </c>
      <c r="C1075" s="28" t="s">
        <v>193</v>
      </c>
      <c r="D1075" s="28">
        <v>3146.39</v>
      </c>
      <c r="E1075" s="28">
        <v>20</v>
      </c>
      <c r="F1075" s="28">
        <v>1087.22</v>
      </c>
      <c r="G1075" s="28">
        <v>220.27</v>
      </c>
    </row>
    <row r="1076" spans="1:7" x14ac:dyDescent="0.2">
      <c r="A1076" s="46">
        <v>42785</v>
      </c>
      <c r="B1076" s="28" t="s">
        <v>194</v>
      </c>
      <c r="C1076" s="28" t="s">
        <v>192</v>
      </c>
      <c r="D1076" s="28">
        <v>275.51</v>
      </c>
      <c r="E1076" s="28">
        <v>3</v>
      </c>
      <c r="F1076" s="28">
        <v>111.6</v>
      </c>
      <c r="G1076" s="28">
        <v>1120.97</v>
      </c>
    </row>
    <row r="1077" spans="1:7" x14ac:dyDescent="0.2">
      <c r="A1077" s="46">
        <v>42785</v>
      </c>
      <c r="B1077" s="28" t="s">
        <v>195</v>
      </c>
      <c r="C1077" s="28" t="s">
        <v>192</v>
      </c>
      <c r="D1077" s="28">
        <v>25279.599999999999</v>
      </c>
      <c r="E1077" s="28">
        <v>128</v>
      </c>
      <c r="F1077" s="28">
        <v>8398.7099999999991</v>
      </c>
      <c r="G1077" s="28">
        <v>2469.85</v>
      </c>
    </row>
    <row r="1078" spans="1:7" x14ac:dyDescent="0.2">
      <c r="A1078" s="46">
        <v>42785</v>
      </c>
      <c r="B1078" s="28" t="s">
        <v>196</v>
      </c>
      <c r="C1078" s="28" t="s">
        <v>193</v>
      </c>
      <c r="D1078" s="28">
        <v>19645.79</v>
      </c>
      <c r="E1078" s="28">
        <v>215</v>
      </c>
      <c r="F1078" s="28">
        <v>6750.56</v>
      </c>
      <c r="G1078" s="28">
        <v>4385.13</v>
      </c>
    </row>
    <row r="1079" spans="1:7" x14ac:dyDescent="0.2">
      <c r="A1079" s="46">
        <v>42785</v>
      </c>
      <c r="B1079" s="28" t="s">
        <v>195</v>
      </c>
      <c r="C1079" s="28" t="s">
        <v>193</v>
      </c>
      <c r="D1079" s="28">
        <v>45142.54</v>
      </c>
      <c r="E1079" s="28">
        <v>325</v>
      </c>
      <c r="F1079" s="28">
        <v>17598.82</v>
      </c>
      <c r="G1079" s="28">
        <v>4477.2700000000004</v>
      </c>
    </row>
    <row r="1080" spans="1:7" x14ac:dyDescent="0.2">
      <c r="A1080" s="46">
        <v>42785</v>
      </c>
      <c r="B1080" s="28" t="s">
        <v>196</v>
      </c>
      <c r="C1080" s="28" t="s">
        <v>192</v>
      </c>
      <c r="D1080" s="28">
        <v>25946.01</v>
      </c>
      <c r="E1080" s="28">
        <v>349</v>
      </c>
      <c r="F1080" s="28">
        <v>8703.77</v>
      </c>
      <c r="G1080" s="28">
        <v>6231.17</v>
      </c>
    </row>
    <row r="1081" spans="1:7" x14ac:dyDescent="0.2">
      <c r="A1081" s="46">
        <v>42785</v>
      </c>
      <c r="B1081" s="28" t="s">
        <v>194</v>
      </c>
      <c r="C1081" s="28" t="s">
        <v>193</v>
      </c>
      <c r="D1081" s="28">
        <v>1601.96</v>
      </c>
      <c r="E1081" s="28">
        <v>6</v>
      </c>
      <c r="F1081" s="28">
        <v>575.78</v>
      </c>
      <c r="G1081" s="28">
        <v>6544.51</v>
      </c>
    </row>
    <row r="1082" spans="1:7" x14ac:dyDescent="0.2">
      <c r="A1082" s="46">
        <v>42785</v>
      </c>
      <c r="B1082" s="28" t="s">
        <v>197</v>
      </c>
      <c r="C1082" s="28" t="s">
        <v>192</v>
      </c>
      <c r="D1082" s="28">
        <v>94230.31</v>
      </c>
      <c r="E1082" s="28">
        <v>599</v>
      </c>
      <c r="F1082" s="28">
        <v>32822.06</v>
      </c>
      <c r="G1082" s="28">
        <v>8025.08</v>
      </c>
    </row>
    <row r="1083" spans="1:7" x14ac:dyDescent="0.2">
      <c r="A1083" s="46">
        <v>42785</v>
      </c>
      <c r="B1083" s="28" t="s">
        <v>197</v>
      </c>
      <c r="C1083" s="28" t="s">
        <v>193</v>
      </c>
      <c r="D1083" s="28">
        <v>118552.65</v>
      </c>
      <c r="E1083" s="28">
        <v>741</v>
      </c>
      <c r="F1083" s="28">
        <v>40707.53</v>
      </c>
      <c r="G1083" s="28">
        <v>12008.09</v>
      </c>
    </row>
    <row r="1084" spans="1:7" x14ac:dyDescent="0.2">
      <c r="A1084" s="46">
        <v>42785</v>
      </c>
      <c r="B1084" s="28" t="s">
        <v>198</v>
      </c>
      <c r="C1084" s="28" t="s">
        <v>192</v>
      </c>
      <c r="D1084" s="28">
        <v>53458.879999999997</v>
      </c>
      <c r="E1084" s="28">
        <v>286</v>
      </c>
      <c r="F1084" s="28">
        <v>22236.639999999999</v>
      </c>
      <c r="G1084" s="28">
        <v>13894.34</v>
      </c>
    </row>
    <row r="1085" spans="1:7" x14ac:dyDescent="0.2">
      <c r="A1085" s="46">
        <v>42785</v>
      </c>
      <c r="B1085" s="28" t="s">
        <v>199</v>
      </c>
      <c r="C1085" s="28" t="s">
        <v>192</v>
      </c>
      <c r="D1085" s="28">
        <v>104488</v>
      </c>
      <c r="E1085" s="28">
        <v>564</v>
      </c>
      <c r="F1085" s="28">
        <v>40980.39</v>
      </c>
      <c r="G1085" s="28">
        <v>23509.42</v>
      </c>
    </row>
    <row r="1086" spans="1:7" x14ac:dyDescent="0.2">
      <c r="A1086" s="46">
        <v>42785</v>
      </c>
      <c r="B1086" s="28" t="s">
        <v>200</v>
      </c>
      <c r="C1086" s="28" t="s">
        <v>192</v>
      </c>
      <c r="D1086" s="28">
        <v>32157.88</v>
      </c>
      <c r="E1086" s="28">
        <v>193</v>
      </c>
      <c r="F1086" s="28">
        <v>12075.17</v>
      </c>
      <c r="G1086" s="28">
        <v>24236.6</v>
      </c>
    </row>
    <row r="1087" spans="1:7" x14ac:dyDescent="0.2">
      <c r="A1087" s="46">
        <v>42785</v>
      </c>
      <c r="B1087" s="28" t="s">
        <v>198</v>
      </c>
      <c r="C1087" s="28" t="s">
        <v>193</v>
      </c>
      <c r="D1087" s="28">
        <v>102503.14</v>
      </c>
      <c r="E1087" s="28">
        <v>646</v>
      </c>
      <c r="F1087" s="28">
        <v>41624.61</v>
      </c>
      <c r="G1087" s="28">
        <v>27788.82</v>
      </c>
    </row>
    <row r="1088" spans="1:7" x14ac:dyDescent="0.2">
      <c r="A1088" s="46">
        <v>42785</v>
      </c>
      <c r="B1088" s="28" t="s">
        <v>201</v>
      </c>
      <c r="C1088" s="28" t="s">
        <v>192</v>
      </c>
      <c r="D1088" s="28">
        <v>127103.77</v>
      </c>
      <c r="E1088" s="28">
        <v>594</v>
      </c>
      <c r="F1088" s="28">
        <v>42441.1</v>
      </c>
      <c r="G1088" s="28">
        <v>31075.3</v>
      </c>
    </row>
    <row r="1089" spans="1:7" x14ac:dyDescent="0.2">
      <c r="A1089" s="46">
        <v>42785</v>
      </c>
      <c r="B1089" s="28" t="s">
        <v>202</v>
      </c>
      <c r="C1089" s="28" t="s">
        <v>192</v>
      </c>
      <c r="D1089" s="28">
        <v>211597.34</v>
      </c>
      <c r="E1089" s="28">
        <v>913</v>
      </c>
      <c r="F1089" s="28">
        <v>73600.460000000006</v>
      </c>
      <c r="G1089" s="28">
        <v>41579.410000000003</v>
      </c>
    </row>
    <row r="1090" spans="1:7" x14ac:dyDescent="0.2">
      <c r="A1090" s="46">
        <v>42785</v>
      </c>
      <c r="B1090" s="28" t="s">
        <v>199</v>
      </c>
      <c r="C1090" s="28" t="s">
        <v>193</v>
      </c>
      <c r="D1090" s="28">
        <v>203961.52</v>
      </c>
      <c r="E1090" s="28">
        <v>1155</v>
      </c>
      <c r="F1090" s="28">
        <v>80095.92</v>
      </c>
      <c r="G1090" s="28">
        <v>43626.54</v>
      </c>
    </row>
    <row r="1091" spans="1:7" x14ac:dyDescent="0.2">
      <c r="A1091" s="46">
        <v>42785</v>
      </c>
      <c r="B1091" s="28" t="s">
        <v>200</v>
      </c>
      <c r="C1091" s="28" t="s">
        <v>193</v>
      </c>
      <c r="D1091" s="28">
        <v>73050.03</v>
      </c>
      <c r="E1091" s="28">
        <v>454</v>
      </c>
      <c r="F1091" s="28">
        <v>27504.5</v>
      </c>
      <c r="G1091" s="28">
        <v>51986.57</v>
      </c>
    </row>
    <row r="1092" spans="1:7" x14ac:dyDescent="0.2">
      <c r="A1092" s="46">
        <v>42785</v>
      </c>
      <c r="B1092" s="28" t="s">
        <v>201</v>
      </c>
      <c r="C1092" s="28" t="s">
        <v>193</v>
      </c>
      <c r="D1092" s="28">
        <v>248195.46</v>
      </c>
      <c r="E1092" s="28">
        <v>1240</v>
      </c>
      <c r="F1092" s="28">
        <v>84937.36</v>
      </c>
      <c r="G1092" s="28">
        <v>54065.41</v>
      </c>
    </row>
    <row r="1093" spans="1:7" x14ac:dyDescent="0.2">
      <c r="A1093" s="46">
        <v>42785</v>
      </c>
      <c r="B1093" s="28" t="s">
        <v>203</v>
      </c>
      <c r="C1093" s="28" t="s">
        <v>192</v>
      </c>
      <c r="D1093" s="28">
        <v>143541.46</v>
      </c>
      <c r="E1093" s="28">
        <v>1015</v>
      </c>
      <c r="F1093" s="28">
        <v>50251.7</v>
      </c>
      <c r="G1093" s="28">
        <v>79644.97</v>
      </c>
    </row>
    <row r="1094" spans="1:7" x14ac:dyDescent="0.2">
      <c r="A1094" s="46">
        <v>42785</v>
      </c>
      <c r="B1094" s="28" t="s">
        <v>203</v>
      </c>
      <c r="C1094" s="28" t="s">
        <v>193</v>
      </c>
      <c r="D1094" s="28">
        <v>176090.23999999999</v>
      </c>
      <c r="E1094" s="28">
        <v>1192</v>
      </c>
      <c r="F1094" s="28">
        <v>63111.53</v>
      </c>
      <c r="G1094" s="28">
        <v>97386.01</v>
      </c>
    </row>
    <row r="1095" spans="1:7" x14ac:dyDescent="0.2">
      <c r="A1095" s="46">
        <v>42785</v>
      </c>
      <c r="B1095" s="28" t="s">
        <v>202</v>
      </c>
      <c r="C1095" s="28" t="s">
        <v>193</v>
      </c>
      <c r="D1095" s="28">
        <v>746901.72</v>
      </c>
      <c r="E1095" s="28">
        <v>3932</v>
      </c>
      <c r="F1095" s="28">
        <v>264931.01</v>
      </c>
      <c r="G1095" s="28">
        <v>169315.25</v>
      </c>
    </row>
    <row r="1096" spans="1:7" x14ac:dyDescent="0.2">
      <c r="A1096" s="46">
        <v>42786</v>
      </c>
      <c r="B1096" s="28" t="s">
        <v>191</v>
      </c>
      <c r="C1096" s="28" t="s">
        <v>192</v>
      </c>
      <c r="D1096" s="28">
        <v>2742.97</v>
      </c>
      <c r="E1096" s="28">
        <v>24</v>
      </c>
      <c r="F1096" s="28">
        <v>963</v>
      </c>
      <c r="G1096" s="28">
        <v>161.27000000000001</v>
      </c>
    </row>
    <row r="1097" spans="1:7" x14ac:dyDescent="0.2">
      <c r="A1097" s="46">
        <v>42786</v>
      </c>
      <c r="B1097" s="28" t="s">
        <v>191</v>
      </c>
      <c r="C1097" s="28" t="s">
        <v>193</v>
      </c>
      <c r="D1097" s="28">
        <v>6299.58</v>
      </c>
      <c r="E1097" s="28">
        <v>30</v>
      </c>
      <c r="F1097" s="28">
        <v>2246.96</v>
      </c>
      <c r="G1097" s="28">
        <v>841.54</v>
      </c>
    </row>
    <row r="1098" spans="1:7" x14ac:dyDescent="0.2">
      <c r="A1098" s="46">
        <v>42786</v>
      </c>
      <c r="B1098" s="28" t="s">
        <v>195</v>
      </c>
      <c r="C1098" s="28" t="s">
        <v>192</v>
      </c>
      <c r="D1098" s="28">
        <v>38678.31</v>
      </c>
      <c r="E1098" s="28">
        <v>168</v>
      </c>
      <c r="F1098" s="28">
        <v>12827.15</v>
      </c>
      <c r="G1098" s="28">
        <v>3163.34</v>
      </c>
    </row>
    <row r="1099" spans="1:7" x14ac:dyDescent="0.2">
      <c r="A1099" s="46">
        <v>42786</v>
      </c>
      <c r="B1099" s="28" t="s">
        <v>194</v>
      </c>
      <c r="C1099" s="28" t="s">
        <v>193</v>
      </c>
      <c r="D1099" s="28">
        <v>691.06</v>
      </c>
      <c r="E1099" s="28">
        <v>5</v>
      </c>
      <c r="F1099" s="28">
        <v>192.59</v>
      </c>
      <c r="G1099" s="28">
        <v>3686.34</v>
      </c>
    </row>
    <row r="1100" spans="1:7" x14ac:dyDescent="0.2">
      <c r="A1100" s="46">
        <v>42786</v>
      </c>
      <c r="B1100" s="28" t="s">
        <v>194</v>
      </c>
      <c r="C1100" s="28" t="s">
        <v>192</v>
      </c>
      <c r="D1100" s="28">
        <v>735.9</v>
      </c>
      <c r="E1100" s="28">
        <v>5</v>
      </c>
      <c r="F1100" s="28">
        <v>280.42</v>
      </c>
      <c r="G1100" s="28">
        <v>3960.62</v>
      </c>
    </row>
    <row r="1101" spans="1:7" x14ac:dyDescent="0.2">
      <c r="A1101" s="46">
        <v>42786</v>
      </c>
      <c r="B1101" s="28" t="s">
        <v>196</v>
      </c>
      <c r="C1101" s="28" t="s">
        <v>193</v>
      </c>
      <c r="D1101" s="28">
        <v>22335.88</v>
      </c>
      <c r="E1101" s="28">
        <v>254</v>
      </c>
      <c r="F1101" s="28">
        <v>7590.92</v>
      </c>
      <c r="G1101" s="28">
        <v>5169.2</v>
      </c>
    </row>
    <row r="1102" spans="1:7" x14ac:dyDescent="0.2">
      <c r="A1102" s="46">
        <v>42786</v>
      </c>
      <c r="B1102" s="28" t="s">
        <v>195</v>
      </c>
      <c r="C1102" s="28" t="s">
        <v>193</v>
      </c>
      <c r="D1102" s="28">
        <v>63276.02</v>
      </c>
      <c r="E1102" s="28">
        <v>420</v>
      </c>
      <c r="F1102" s="28">
        <v>22953.38</v>
      </c>
      <c r="G1102" s="28">
        <v>6387.24</v>
      </c>
    </row>
    <row r="1103" spans="1:7" x14ac:dyDescent="0.2">
      <c r="A1103" s="46">
        <v>42786</v>
      </c>
      <c r="B1103" s="28" t="s">
        <v>196</v>
      </c>
      <c r="C1103" s="28" t="s">
        <v>192</v>
      </c>
      <c r="D1103" s="28">
        <v>30009.55</v>
      </c>
      <c r="E1103" s="28">
        <v>448</v>
      </c>
      <c r="F1103" s="28">
        <v>10604.07</v>
      </c>
      <c r="G1103" s="28">
        <v>7591.01</v>
      </c>
    </row>
    <row r="1104" spans="1:7" x14ac:dyDescent="0.2">
      <c r="A1104" s="46">
        <v>42786</v>
      </c>
      <c r="B1104" s="28" t="s">
        <v>197</v>
      </c>
      <c r="C1104" s="28" t="s">
        <v>192</v>
      </c>
      <c r="D1104" s="28">
        <v>138706.85999999999</v>
      </c>
      <c r="E1104" s="28">
        <v>808</v>
      </c>
      <c r="F1104" s="28">
        <v>46342.69</v>
      </c>
      <c r="G1104" s="28">
        <v>13231.01</v>
      </c>
    </row>
    <row r="1105" spans="1:7" x14ac:dyDescent="0.2">
      <c r="A1105" s="46">
        <v>42786</v>
      </c>
      <c r="B1105" s="28" t="s">
        <v>197</v>
      </c>
      <c r="C1105" s="28" t="s">
        <v>193</v>
      </c>
      <c r="D1105" s="28">
        <v>158144.60999999999</v>
      </c>
      <c r="E1105" s="28">
        <v>933</v>
      </c>
      <c r="F1105" s="28">
        <v>55089.37</v>
      </c>
      <c r="G1105" s="28">
        <v>18162.61</v>
      </c>
    </row>
    <row r="1106" spans="1:7" x14ac:dyDescent="0.2">
      <c r="A1106" s="46">
        <v>42786</v>
      </c>
      <c r="B1106" s="28" t="s">
        <v>198</v>
      </c>
      <c r="C1106" s="28" t="s">
        <v>192</v>
      </c>
      <c r="D1106" s="28">
        <v>81788.56</v>
      </c>
      <c r="E1106" s="28">
        <v>393</v>
      </c>
      <c r="F1106" s="28">
        <v>35177.480000000003</v>
      </c>
      <c r="G1106" s="28">
        <v>19637.04</v>
      </c>
    </row>
    <row r="1107" spans="1:7" x14ac:dyDescent="0.2">
      <c r="A1107" s="46">
        <v>42786</v>
      </c>
      <c r="B1107" s="28" t="s">
        <v>200</v>
      </c>
      <c r="C1107" s="28" t="s">
        <v>192</v>
      </c>
      <c r="D1107" s="28">
        <v>50855.77</v>
      </c>
      <c r="E1107" s="28">
        <v>298</v>
      </c>
      <c r="F1107" s="28">
        <v>19744</v>
      </c>
      <c r="G1107" s="28">
        <v>32580.79</v>
      </c>
    </row>
    <row r="1108" spans="1:7" x14ac:dyDescent="0.2">
      <c r="A1108" s="46">
        <v>42786</v>
      </c>
      <c r="B1108" s="28" t="s">
        <v>199</v>
      </c>
      <c r="C1108" s="28" t="s">
        <v>192</v>
      </c>
      <c r="D1108" s="28">
        <v>160647.76999999999</v>
      </c>
      <c r="E1108" s="28">
        <v>755</v>
      </c>
      <c r="F1108" s="28">
        <v>65310.59</v>
      </c>
      <c r="G1108" s="28">
        <v>33199.410000000003</v>
      </c>
    </row>
    <row r="1109" spans="1:7" x14ac:dyDescent="0.2">
      <c r="A1109" s="46">
        <v>42786</v>
      </c>
      <c r="B1109" s="28" t="s">
        <v>198</v>
      </c>
      <c r="C1109" s="28" t="s">
        <v>193</v>
      </c>
      <c r="D1109" s="28">
        <v>147074.26999999999</v>
      </c>
      <c r="E1109" s="28">
        <v>821</v>
      </c>
      <c r="F1109" s="28">
        <v>61953.58</v>
      </c>
      <c r="G1109" s="28">
        <v>36040.15</v>
      </c>
    </row>
    <row r="1110" spans="1:7" x14ac:dyDescent="0.2">
      <c r="A1110" s="46">
        <v>42786</v>
      </c>
      <c r="B1110" s="28" t="s">
        <v>201</v>
      </c>
      <c r="C1110" s="28" t="s">
        <v>192</v>
      </c>
      <c r="D1110" s="28">
        <v>201494.39999999999</v>
      </c>
      <c r="E1110" s="28">
        <v>801</v>
      </c>
      <c r="F1110" s="28">
        <v>66706.600000000006</v>
      </c>
      <c r="G1110" s="28">
        <v>46444.58</v>
      </c>
    </row>
    <row r="1111" spans="1:7" x14ac:dyDescent="0.2">
      <c r="A1111" s="46">
        <v>42786</v>
      </c>
      <c r="B1111" s="28" t="s">
        <v>199</v>
      </c>
      <c r="C1111" s="28" t="s">
        <v>193</v>
      </c>
      <c r="D1111" s="28">
        <v>282171.96000000002</v>
      </c>
      <c r="E1111" s="28">
        <v>1427</v>
      </c>
      <c r="F1111" s="28">
        <v>112470.51</v>
      </c>
      <c r="G1111" s="28">
        <v>60148.71</v>
      </c>
    </row>
    <row r="1112" spans="1:7" x14ac:dyDescent="0.2">
      <c r="A1112" s="46">
        <v>42786</v>
      </c>
      <c r="B1112" s="28" t="s">
        <v>201</v>
      </c>
      <c r="C1112" s="28" t="s">
        <v>193</v>
      </c>
      <c r="D1112" s="28">
        <v>327351.7</v>
      </c>
      <c r="E1112" s="28">
        <v>1529</v>
      </c>
      <c r="F1112" s="28">
        <v>110920.93</v>
      </c>
      <c r="G1112" s="28">
        <v>65799.429999999993</v>
      </c>
    </row>
    <row r="1113" spans="1:7" x14ac:dyDescent="0.2">
      <c r="A1113" s="46">
        <v>42786</v>
      </c>
      <c r="B1113" s="28" t="s">
        <v>200</v>
      </c>
      <c r="C1113" s="28" t="s">
        <v>193</v>
      </c>
      <c r="D1113" s="28">
        <v>106923.55</v>
      </c>
      <c r="E1113" s="28">
        <v>690</v>
      </c>
      <c r="F1113" s="28">
        <v>40535.379999999997</v>
      </c>
      <c r="G1113" s="28">
        <v>68588.53</v>
      </c>
    </row>
    <row r="1114" spans="1:7" x14ac:dyDescent="0.2">
      <c r="A1114" s="46">
        <v>42786</v>
      </c>
      <c r="B1114" s="28" t="s">
        <v>202</v>
      </c>
      <c r="C1114" s="28" t="s">
        <v>192</v>
      </c>
      <c r="D1114" s="28">
        <v>370943.1</v>
      </c>
      <c r="E1114" s="28">
        <v>1489</v>
      </c>
      <c r="F1114" s="28">
        <v>129288.45</v>
      </c>
      <c r="G1114" s="28">
        <v>79533.27</v>
      </c>
    </row>
    <row r="1115" spans="1:7" x14ac:dyDescent="0.2">
      <c r="A1115" s="46">
        <v>42786</v>
      </c>
      <c r="B1115" s="28" t="s">
        <v>203</v>
      </c>
      <c r="C1115" s="28" t="s">
        <v>192</v>
      </c>
      <c r="D1115" s="28">
        <v>189891.72</v>
      </c>
      <c r="E1115" s="28">
        <v>1236</v>
      </c>
      <c r="F1115" s="28">
        <v>67009.100000000006</v>
      </c>
      <c r="G1115" s="28">
        <v>94785.82</v>
      </c>
    </row>
    <row r="1116" spans="1:7" x14ac:dyDescent="0.2">
      <c r="A1116" s="46">
        <v>42786</v>
      </c>
      <c r="B1116" s="28" t="s">
        <v>203</v>
      </c>
      <c r="C1116" s="28" t="s">
        <v>193</v>
      </c>
      <c r="D1116" s="28">
        <v>241419.3</v>
      </c>
      <c r="E1116" s="28">
        <v>1427</v>
      </c>
      <c r="F1116" s="28">
        <v>84965.02</v>
      </c>
      <c r="G1116" s="28">
        <v>117633.33</v>
      </c>
    </row>
    <row r="1117" spans="1:7" x14ac:dyDescent="0.2">
      <c r="A1117" s="46">
        <v>42786</v>
      </c>
      <c r="B1117" s="28" t="s">
        <v>202</v>
      </c>
      <c r="C1117" s="28" t="s">
        <v>193</v>
      </c>
      <c r="D1117" s="28">
        <v>1428649.93</v>
      </c>
      <c r="E1117" s="28">
        <v>6867</v>
      </c>
      <c r="F1117" s="28">
        <v>506010.31</v>
      </c>
      <c r="G1117" s="28">
        <v>357330.93</v>
      </c>
    </row>
    <row r="1118" spans="1:7" x14ac:dyDescent="0.2">
      <c r="A1118" s="46">
        <v>42787</v>
      </c>
      <c r="B1118" s="28" t="s">
        <v>191</v>
      </c>
      <c r="C1118" s="28" t="s">
        <v>192</v>
      </c>
      <c r="D1118" s="28"/>
      <c r="E1118" s="28"/>
      <c r="F1118" s="28"/>
      <c r="G1118" s="28"/>
    </row>
    <row r="1119" spans="1:7" x14ac:dyDescent="0.2">
      <c r="A1119" s="46">
        <v>42787</v>
      </c>
      <c r="B1119" s="28" t="s">
        <v>191</v>
      </c>
      <c r="C1119" s="28" t="s">
        <v>193</v>
      </c>
      <c r="D1119" s="28">
        <v>1643.33</v>
      </c>
      <c r="E1119" s="28">
        <v>15</v>
      </c>
      <c r="F1119" s="28">
        <v>698.55</v>
      </c>
      <c r="G1119" s="28">
        <v>144.72</v>
      </c>
    </row>
    <row r="1120" spans="1:7" x14ac:dyDescent="0.2">
      <c r="A1120" s="46">
        <v>42787</v>
      </c>
      <c r="B1120" s="28" t="s">
        <v>194</v>
      </c>
      <c r="C1120" s="28" t="s">
        <v>192</v>
      </c>
      <c r="D1120" s="28">
        <v>140.62</v>
      </c>
      <c r="E1120" s="28">
        <v>3</v>
      </c>
      <c r="F1120" s="28">
        <v>67.349999999999994</v>
      </c>
      <c r="G1120" s="28">
        <v>2097.58</v>
      </c>
    </row>
    <row r="1121" spans="1:7" x14ac:dyDescent="0.2">
      <c r="A1121" s="46">
        <v>42787</v>
      </c>
      <c r="B1121" s="28" t="s">
        <v>195</v>
      </c>
      <c r="C1121" s="28" t="s">
        <v>192</v>
      </c>
      <c r="D1121" s="28">
        <v>27660.89</v>
      </c>
      <c r="E1121" s="28">
        <v>129</v>
      </c>
      <c r="F1121" s="28">
        <v>9032.4599999999991</v>
      </c>
      <c r="G1121" s="28">
        <v>2642.92</v>
      </c>
    </row>
    <row r="1122" spans="1:7" x14ac:dyDescent="0.2">
      <c r="A1122" s="46">
        <v>42787</v>
      </c>
      <c r="B1122" s="28" t="s">
        <v>196</v>
      </c>
      <c r="C1122" s="28" t="s">
        <v>193</v>
      </c>
      <c r="D1122" s="28">
        <v>17485.2</v>
      </c>
      <c r="E1122" s="28">
        <v>191</v>
      </c>
      <c r="F1122" s="28">
        <v>5501.22</v>
      </c>
      <c r="G1122" s="28">
        <v>3443.23</v>
      </c>
    </row>
    <row r="1123" spans="1:7" x14ac:dyDescent="0.2">
      <c r="A1123" s="46">
        <v>42787</v>
      </c>
      <c r="B1123" s="28" t="s">
        <v>195</v>
      </c>
      <c r="C1123" s="28" t="s">
        <v>193</v>
      </c>
      <c r="D1123" s="28">
        <v>37152.61</v>
      </c>
      <c r="E1123" s="28">
        <v>281</v>
      </c>
      <c r="F1123" s="28">
        <v>13655.85</v>
      </c>
      <c r="G1123" s="28">
        <v>3968.81</v>
      </c>
    </row>
    <row r="1124" spans="1:7" x14ac:dyDescent="0.2">
      <c r="A1124" s="46">
        <v>42787</v>
      </c>
      <c r="B1124" s="28" t="s">
        <v>197</v>
      </c>
      <c r="C1124" s="28" t="s">
        <v>192</v>
      </c>
      <c r="D1124" s="28">
        <v>65469.25</v>
      </c>
      <c r="E1124" s="28">
        <v>470</v>
      </c>
      <c r="F1124" s="28">
        <v>22271.83</v>
      </c>
      <c r="G1124" s="28">
        <v>5312.27</v>
      </c>
    </row>
    <row r="1125" spans="1:7" x14ac:dyDescent="0.2">
      <c r="A1125" s="46">
        <v>42787</v>
      </c>
      <c r="B1125" s="28" t="s">
        <v>196</v>
      </c>
      <c r="C1125" s="28" t="s">
        <v>192</v>
      </c>
      <c r="D1125" s="28">
        <v>24179.67</v>
      </c>
      <c r="E1125" s="28">
        <v>333</v>
      </c>
      <c r="F1125" s="28">
        <v>7804.94</v>
      </c>
      <c r="G1125" s="28">
        <v>5429.06</v>
      </c>
    </row>
    <row r="1126" spans="1:7" x14ac:dyDescent="0.2">
      <c r="A1126" s="46">
        <v>42787</v>
      </c>
      <c r="B1126" s="28" t="s">
        <v>194</v>
      </c>
      <c r="C1126" s="28" t="s">
        <v>193</v>
      </c>
      <c r="D1126" s="28">
        <v>375.83</v>
      </c>
      <c r="E1126" s="28">
        <v>4</v>
      </c>
      <c r="F1126" s="28">
        <v>102.75</v>
      </c>
      <c r="G1126" s="28">
        <v>5481.81</v>
      </c>
    </row>
    <row r="1127" spans="1:7" x14ac:dyDescent="0.2">
      <c r="A1127" s="46">
        <v>42787</v>
      </c>
      <c r="B1127" s="28" t="s">
        <v>198</v>
      </c>
      <c r="C1127" s="28" t="s">
        <v>192</v>
      </c>
      <c r="D1127" s="28">
        <v>29130.85</v>
      </c>
      <c r="E1127" s="28">
        <v>204</v>
      </c>
      <c r="F1127" s="28">
        <v>11323.1</v>
      </c>
      <c r="G1127" s="28">
        <v>8120.75</v>
      </c>
    </row>
    <row r="1128" spans="1:7" x14ac:dyDescent="0.2">
      <c r="A1128" s="46">
        <v>42787</v>
      </c>
      <c r="B1128" s="28" t="s">
        <v>197</v>
      </c>
      <c r="C1128" s="28" t="s">
        <v>193</v>
      </c>
      <c r="D1128" s="28">
        <v>93460.33</v>
      </c>
      <c r="E1128" s="28">
        <v>628</v>
      </c>
      <c r="F1128" s="28">
        <v>33222.550000000003</v>
      </c>
      <c r="G1128" s="28">
        <v>10684.22</v>
      </c>
    </row>
    <row r="1129" spans="1:7" x14ac:dyDescent="0.2">
      <c r="A1129" s="46">
        <v>42787</v>
      </c>
      <c r="B1129" s="28" t="s">
        <v>201</v>
      </c>
      <c r="C1129" s="28" t="s">
        <v>192</v>
      </c>
      <c r="D1129" s="28">
        <v>68795.88</v>
      </c>
      <c r="E1129" s="28">
        <v>344</v>
      </c>
      <c r="F1129" s="28">
        <v>23440.82</v>
      </c>
      <c r="G1129" s="28">
        <v>14826.08</v>
      </c>
    </row>
    <row r="1130" spans="1:7" x14ac:dyDescent="0.2">
      <c r="A1130" s="46">
        <v>42787</v>
      </c>
      <c r="B1130" s="28" t="s">
        <v>200</v>
      </c>
      <c r="C1130" s="28" t="s">
        <v>192</v>
      </c>
      <c r="D1130" s="28">
        <v>21743.87</v>
      </c>
      <c r="E1130" s="28">
        <v>141</v>
      </c>
      <c r="F1130" s="28">
        <v>7939.89</v>
      </c>
      <c r="G1130" s="28">
        <v>16657.5</v>
      </c>
    </row>
    <row r="1131" spans="1:7" x14ac:dyDescent="0.2">
      <c r="A1131" s="46">
        <v>42787</v>
      </c>
      <c r="B1131" s="28" t="s">
        <v>199</v>
      </c>
      <c r="C1131" s="28" t="s">
        <v>192</v>
      </c>
      <c r="D1131" s="28">
        <v>77566.62</v>
      </c>
      <c r="E1131" s="28">
        <v>402</v>
      </c>
      <c r="F1131" s="28">
        <v>30381.81</v>
      </c>
      <c r="G1131" s="28">
        <v>19220.97</v>
      </c>
    </row>
    <row r="1132" spans="1:7" x14ac:dyDescent="0.2">
      <c r="A1132" s="46">
        <v>42787</v>
      </c>
      <c r="B1132" s="28" t="s">
        <v>198</v>
      </c>
      <c r="C1132" s="28" t="s">
        <v>193</v>
      </c>
      <c r="D1132" s="28">
        <v>82166.16</v>
      </c>
      <c r="E1132" s="28">
        <v>537</v>
      </c>
      <c r="F1132" s="28">
        <v>34648</v>
      </c>
      <c r="G1132" s="28">
        <v>24281.78</v>
      </c>
    </row>
    <row r="1133" spans="1:7" x14ac:dyDescent="0.2">
      <c r="A1133" s="46">
        <v>42787</v>
      </c>
      <c r="B1133" s="28" t="s">
        <v>202</v>
      </c>
      <c r="C1133" s="28" t="s">
        <v>192</v>
      </c>
      <c r="D1133" s="28">
        <v>134173.07</v>
      </c>
      <c r="E1133" s="28">
        <v>626</v>
      </c>
      <c r="F1133" s="28">
        <v>46511.08</v>
      </c>
      <c r="G1133" s="28">
        <v>25609.35</v>
      </c>
    </row>
    <row r="1134" spans="1:7" x14ac:dyDescent="0.2">
      <c r="A1134" s="46">
        <v>42787</v>
      </c>
      <c r="B1134" s="28" t="s">
        <v>201</v>
      </c>
      <c r="C1134" s="28" t="s">
        <v>193</v>
      </c>
      <c r="D1134" s="28">
        <v>159842.16</v>
      </c>
      <c r="E1134" s="28">
        <v>818</v>
      </c>
      <c r="F1134" s="28">
        <v>55200.67</v>
      </c>
      <c r="G1134" s="28">
        <v>35953.58</v>
      </c>
    </row>
    <row r="1135" spans="1:7" x14ac:dyDescent="0.2">
      <c r="A1135" s="46">
        <v>42787</v>
      </c>
      <c r="B1135" s="28" t="s">
        <v>199</v>
      </c>
      <c r="C1135" s="28" t="s">
        <v>193</v>
      </c>
      <c r="D1135" s="28">
        <v>148752.14000000001</v>
      </c>
      <c r="E1135" s="28">
        <v>899</v>
      </c>
      <c r="F1135" s="28">
        <v>58684.98</v>
      </c>
      <c r="G1135" s="28">
        <v>36115.32</v>
      </c>
    </row>
    <row r="1136" spans="1:7" x14ac:dyDescent="0.2">
      <c r="A1136" s="46">
        <v>42787</v>
      </c>
      <c r="B1136" s="28" t="s">
        <v>200</v>
      </c>
      <c r="C1136" s="28" t="s">
        <v>193</v>
      </c>
      <c r="D1136" s="28">
        <v>58270.22</v>
      </c>
      <c r="E1136" s="28">
        <v>370</v>
      </c>
      <c r="F1136" s="28">
        <v>22161.33</v>
      </c>
      <c r="G1136" s="28">
        <v>53863.69</v>
      </c>
    </row>
    <row r="1137" spans="1:7" x14ac:dyDescent="0.2">
      <c r="A1137" s="46">
        <v>42787</v>
      </c>
      <c r="B1137" s="28" t="s">
        <v>203</v>
      </c>
      <c r="C1137" s="28" t="s">
        <v>192</v>
      </c>
      <c r="D1137" s="28">
        <v>106947.69</v>
      </c>
      <c r="E1137" s="28">
        <v>804</v>
      </c>
      <c r="F1137" s="28">
        <v>36757.949999999997</v>
      </c>
      <c r="G1137" s="28">
        <v>73281.759999999995</v>
      </c>
    </row>
    <row r="1138" spans="1:7" x14ac:dyDescent="0.2">
      <c r="A1138" s="46">
        <v>42787</v>
      </c>
      <c r="B1138" s="28" t="s">
        <v>203</v>
      </c>
      <c r="C1138" s="28" t="s">
        <v>193</v>
      </c>
      <c r="D1138" s="28">
        <v>131509.10999999999</v>
      </c>
      <c r="E1138" s="28">
        <v>946</v>
      </c>
      <c r="F1138" s="28">
        <v>46644.49</v>
      </c>
      <c r="G1138" s="28">
        <v>89807.15</v>
      </c>
    </row>
    <row r="1139" spans="1:7" x14ac:dyDescent="0.2">
      <c r="A1139" s="46">
        <v>42787</v>
      </c>
      <c r="B1139" s="28" t="s">
        <v>202</v>
      </c>
      <c r="C1139" s="28" t="s">
        <v>193</v>
      </c>
      <c r="D1139" s="28">
        <v>513350.54</v>
      </c>
      <c r="E1139" s="28">
        <v>2736</v>
      </c>
      <c r="F1139" s="28">
        <v>181925.41</v>
      </c>
      <c r="G1139" s="28">
        <v>118802.32</v>
      </c>
    </row>
    <row r="1140" spans="1:7" x14ac:dyDescent="0.2">
      <c r="A1140" s="46">
        <v>42788</v>
      </c>
      <c r="B1140" s="28" t="s">
        <v>191</v>
      </c>
      <c r="C1140" s="28" t="s">
        <v>192</v>
      </c>
      <c r="D1140" s="28"/>
      <c r="E1140" s="28"/>
      <c r="F1140" s="28"/>
      <c r="G1140" s="28"/>
    </row>
    <row r="1141" spans="1:7" x14ac:dyDescent="0.2">
      <c r="A1141" s="46">
        <v>42788</v>
      </c>
      <c r="B1141" s="28" t="s">
        <v>191</v>
      </c>
      <c r="C1141" s="28" t="s">
        <v>193</v>
      </c>
      <c r="D1141" s="28">
        <v>4457.0200000000004</v>
      </c>
      <c r="E1141" s="28">
        <v>20</v>
      </c>
      <c r="F1141" s="28">
        <v>1533.75</v>
      </c>
      <c r="G1141" s="28">
        <v>381.29</v>
      </c>
    </row>
    <row r="1142" spans="1:7" x14ac:dyDescent="0.2">
      <c r="A1142" s="46">
        <v>42788</v>
      </c>
      <c r="B1142" s="28" t="s">
        <v>195</v>
      </c>
      <c r="C1142" s="28" t="s">
        <v>192</v>
      </c>
      <c r="D1142" s="28">
        <v>26431.78</v>
      </c>
      <c r="E1142" s="28">
        <v>135</v>
      </c>
      <c r="F1142" s="28">
        <v>8884.08</v>
      </c>
      <c r="G1142" s="28">
        <v>2245.5500000000002</v>
      </c>
    </row>
    <row r="1143" spans="1:7" x14ac:dyDescent="0.2">
      <c r="A1143" s="46">
        <v>42788</v>
      </c>
      <c r="B1143" s="28" t="s">
        <v>194</v>
      </c>
      <c r="C1143" s="28" t="s">
        <v>192</v>
      </c>
      <c r="D1143" s="28">
        <v>380.59</v>
      </c>
      <c r="E1143" s="28">
        <v>3</v>
      </c>
      <c r="F1143" s="28">
        <v>95.86</v>
      </c>
      <c r="G1143" s="28">
        <v>2298.75</v>
      </c>
    </row>
    <row r="1144" spans="1:7" x14ac:dyDescent="0.2">
      <c r="A1144" s="46">
        <v>42788</v>
      </c>
      <c r="B1144" s="28" t="s">
        <v>195</v>
      </c>
      <c r="C1144" s="28" t="s">
        <v>193</v>
      </c>
      <c r="D1144" s="28">
        <v>41475</v>
      </c>
      <c r="E1144" s="28">
        <v>315</v>
      </c>
      <c r="F1144" s="28">
        <v>14860.11</v>
      </c>
      <c r="G1144" s="28">
        <v>3658.51</v>
      </c>
    </row>
    <row r="1145" spans="1:7" x14ac:dyDescent="0.2">
      <c r="A1145" s="46">
        <v>42788</v>
      </c>
      <c r="B1145" s="28" t="s">
        <v>196</v>
      </c>
      <c r="C1145" s="28" t="s">
        <v>193</v>
      </c>
      <c r="D1145" s="28">
        <v>19980.05</v>
      </c>
      <c r="E1145" s="28">
        <v>227</v>
      </c>
      <c r="F1145" s="28">
        <v>6296.92</v>
      </c>
      <c r="G1145" s="28">
        <v>4454.79</v>
      </c>
    </row>
    <row r="1146" spans="1:7" x14ac:dyDescent="0.2">
      <c r="A1146" s="46">
        <v>42788</v>
      </c>
      <c r="B1146" s="28" t="s">
        <v>197</v>
      </c>
      <c r="C1146" s="28" t="s">
        <v>192</v>
      </c>
      <c r="D1146" s="28">
        <v>70444.52</v>
      </c>
      <c r="E1146" s="28">
        <v>499</v>
      </c>
      <c r="F1146" s="28">
        <v>24159.08</v>
      </c>
      <c r="G1146" s="28">
        <v>4540.62</v>
      </c>
    </row>
    <row r="1147" spans="1:7" x14ac:dyDescent="0.2">
      <c r="A1147" s="46">
        <v>42788</v>
      </c>
      <c r="B1147" s="28" t="s">
        <v>194</v>
      </c>
      <c r="C1147" s="28" t="s">
        <v>193</v>
      </c>
      <c r="D1147" s="28">
        <v>901.84</v>
      </c>
      <c r="E1147" s="28">
        <v>4</v>
      </c>
      <c r="F1147" s="28">
        <v>348.42</v>
      </c>
      <c r="G1147" s="28">
        <v>5315.58</v>
      </c>
    </row>
    <row r="1148" spans="1:7" x14ac:dyDescent="0.2">
      <c r="A1148" s="46">
        <v>42788</v>
      </c>
      <c r="B1148" s="28" t="s">
        <v>197</v>
      </c>
      <c r="C1148" s="28" t="s">
        <v>193</v>
      </c>
      <c r="D1148" s="28">
        <v>87199.87</v>
      </c>
      <c r="E1148" s="28">
        <v>611</v>
      </c>
      <c r="F1148" s="28">
        <v>30089.11</v>
      </c>
      <c r="G1148" s="28">
        <v>7643.57</v>
      </c>
    </row>
    <row r="1149" spans="1:7" x14ac:dyDescent="0.2">
      <c r="A1149" s="46">
        <v>42788</v>
      </c>
      <c r="B1149" s="28" t="s">
        <v>196</v>
      </c>
      <c r="C1149" s="28" t="s">
        <v>192</v>
      </c>
      <c r="D1149" s="28">
        <v>33925.620000000003</v>
      </c>
      <c r="E1149" s="28">
        <v>496</v>
      </c>
      <c r="F1149" s="28">
        <v>10803.16</v>
      </c>
      <c r="G1149" s="28">
        <v>8288.6</v>
      </c>
    </row>
    <row r="1150" spans="1:7" x14ac:dyDescent="0.2">
      <c r="A1150" s="46">
        <v>42788</v>
      </c>
      <c r="B1150" s="28" t="s">
        <v>198</v>
      </c>
      <c r="C1150" s="28" t="s">
        <v>192</v>
      </c>
      <c r="D1150" s="28">
        <v>43724.59</v>
      </c>
      <c r="E1150" s="28">
        <v>245</v>
      </c>
      <c r="F1150" s="28">
        <v>17974.150000000001</v>
      </c>
      <c r="G1150" s="28">
        <v>10942.36</v>
      </c>
    </row>
    <row r="1151" spans="1:7" x14ac:dyDescent="0.2">
      <c r="A1151" s="46">
        <v>42788</v>
      </c>
      <c r="B1151" s="28" t="s">
        <v>200</v>
      </c>
      <c r="C1151" s="28" t="s">
        <v>192</v>
      </c>
      <c r="D1151" s="28">
        <v>31551.83</v>
      </c>
      <c r="E1151" s="28">
        <v>175</v>
      </c>
      <c r="F1151" s="28">
        <v>12519.9</v>
      </c>
      <c r="G1151" s="28">
        <v>18706.830000000002</v>
      </c>
    </row>
    <row r="1152" spans="1:7" x14ac:dyDescent="0.2">
      <c r="A1152" s="46">
        <v>42788</v>
      </c>
      <c r="B1152" s="28" t="s">
        <v>199</v>
      </c>
      <c r="C1152" s="28" t="s">
        <v>192</v>
      </c>
      <c r="D1152" s="28">
        <v>93251.66</v>
      </c>
      <c r="E1152" s="28">
        <v>469</v>
      </c>
      <c r="F1152" s="28">
        <v>35942.92</v>
      </c>
      <c r="G1152" s="28">
        <v>19994.73</v>
      </c>
    </row>
    <row r="1153" spans="1:7" x14ac:dyDescent="0.2">
      <c r="A1153" s="46">
        <v>42788</v>
      </c>
      <c r="B1153" s="28" t="s">
        <v>201</v>
      </c>
      <c r="C1153" s="28" t="s">
        <v>192</v>
      </c>
      <c r="D1153" s="28">
        <v>96017.06</v>
      </c>
      <c r="E1153" s="28">
        <v>430</v>
      </c>
      <c r="F1153" s="28">
        <v>32421.34</v>
      </c>
      <c r="G1153" s="28">
        <v>22368.47</v>
      </c>
    </row>
    <row r="1154" spans="1:7" x14ac:dyDescent="0.2">
      <c r="A1154" s="46">
        <v>42788</v>
      </c>
      <c r="B1154" s="28" t="s">
        <v>198</v>
      </c>
      <c r="C1154" s="28" t="s">
        <v>193</v>
      </c>
      <c r="D1154" s="28">
        <v>93272.39</v>
      </c>
      <c r="E1154" s="28">
        <v>581</v>
      </c>
      <c r="F1154" s="28">
        <v>37367.120000000003</v>
      </c>
      <c r="G1154" s="28">
        <v>24269.53</v>
      </c>
    </row>
    <row r="1155" spans="1:7" x14ac:dyDescent="0.2">
      <c r="A1155" s="46">
        <v>42788</v>
      </c>
      <c r="B1155" s="28" t="s">
        <v>202</v>
      </c>
      <c r="C1155" s="28" t="s">
        <v>192</v>
      </c>
      <c r="D1155" s="28">
        <v>154059.97</v>
      </c>
      <c r="E1155" s="28">
        <v>716</v>
      </c>
      <c r="F1155" s="28">
        <v>53455.15</v>
      </c>
      <c r="G1155" s="28">
        <v>28932.39</v>
      </c>
    </row>
    <row r="1156" spans="1:7" x14ac:dyDescent="0.2">
      <c r="A1156" s="46">
        <v>42788</v>
      </c>
      <c r="B1156" s="28" t="s">
        <v>199</v>
      </c>
      <c r="C1156" s="28" t="s">
        <v>193</v>
      </c>
      <c r="D1156" s="28">
        <v>162430.12</v>
      </c>
      <c r="E1156" s="28">
        <v>968</v>
      </c>
      <c r="F1156" s="28">
        <v>65544.86</v>
      </c>
      <c r="G1156" s="28">
        <v>34312.49</v>
      </c>
    </row>
    <row r="1157" spans="1:7" x14ac:dyDescent="0.2">
      <c r="A1157" s="46">
        <v>42788</v>
      </c>
      <c r="B1157" s="28" t="s">
        <v>201</v>
      </c>
      <c r="C1157" s="28" t="s">
        <v>193</v>
      </c>
      <c r="D1157" s="28">
        <v>173823.34</v>
      </c>
      <c r="E1157" s="28">
        <v>899</v>
      </c>
      <c r="F1157" s="28">
        <v>58038.41</v>
      </c>
      <c r="G1157" s="28">
        <v>36730.58</v>
      </c>
    </row>
    <row r="1158" spans="1:7" x14ac:dyDescent="0.2">
      <c r="A1158" s="46">
        <v>42788</v>
      </c>
      <c r="B1158" s="28" t="s">
        <v>201</v>
      </c>
      <c r="C1158" s="28" t="s">
        <v>193</v>
      </c>
      <c r="D1158" s="28">
        <v>173823.34</v>
      </c>
      <c r="E1158" s="28">
        <v>899</v>
      </c>
      <c r="F1158" s="28">
        <v>58038.41</v>
      </c>
      <c r="G1158" s="28">
        <v>36730.58</v>
      </c>
    </row>
    <row r="1159" spans="1:7" x14ac:dyDescent="0.2">
      <c r="A1159" s="46">
        <v>42788</v>
      </c>
      <c r="B1159" s="28" t="s">
        <v>200</v>
      </c>
      <c r="C1159" s="28" t="s">
        <v>193</v>
      </c>
      <c r="D1159" s="28">
        <v>56542.06</v>
      </c>
      <c r="E1159" s="28">
        <v>425</v>
      </c>
      <c r="F1159" s="28">
        <v>22120.16</v>
      </c>
      <c r="G1159" s="28">
        <v>39899.300000000003</v>
      </c>
    </row>
    <row r="1160" spans="1:7" x14ac:dyDescent="0.2">
      <c r="A1160" s="46">
        <v>42788</v>
      </c>
      <c r="B1160" s="28" t="s">
        <v>203</v>
      </c>
      <c r="C1160" s="28" t="s">
        <v>192</v>
      </c>
      <c r="D1160" s="28">
        <v>130290.3</v>
      </c>
      <c r="E1160" s="28">
        <v>922</v>
      </c>
      <c r="F1160" s="28">
        <v>43704.36</v>
      </c>
      <c r="G1160" s="28">
        <v>72665.66</v>
      </c>
    </row>
    <row r="1161" spans="1:7" x14ac:dyDescent="0.2">
      <c r="A1161" s="46">
        <v>42788</v>
      </c>
      <c r="B1161" s="28" t="s">
        <v>203</v>
      </c>
      <c r="C1161" s="28" t="s">
        <v>193</v>
      </c>
      <c r="D1161" s="28">
        <v>142206.56</v>
      </c>
      <c r="E1161" s="28">
        <v>998</v>
      </c>
      <c r="F1161" s="28">
        <v>50671.23</v>
      </c>
      <c r="G1161" s="28">
        <v>79370.539999999994</v>
      </c>
    </row>
    <row r="1162" spans="1:7" x14ac:dyDescent="0.2">
      <c r="A1162" s="46">
        <v>42788</v>
      </c>
      <c r="B1162" s="28" t="s">
        <v>202</v>
      </c>
      <c r="C1162" s="28" t="s">
        <v>193</v>
      </c>
      <c r="D1162" s="28">
        <v>616557.55000000005</v>
      </c>
      <c r="E1162" s="28">
        <v>3612</v>
      </c>
      <c r="F1162" s="28">
        <v>217886.07</v>
      </c>
      <c r="G1162" s="28">
        <v>134543.9</v>
      </c>
    </row>
    <row r="1163" spans="1:7" x14ac:dyDescent="0.2">
      <c r="A1163" s="46">
        <v>42789</v>
      </c>
      <c r="B1163" s="28" t="s">
        <v>191</v>
      </c>
      <c r="C1163" s="28" t="s">
        <v>193</v>
      </c>
      <c r="D1163" s="28"/>
      <c r="E1163" s="28"/>
      <c r="F1163" s="28"/>
      <c r="G1163" s="28"/>
    </row>
    <row r="1164" spans="1:7" x14ac:dyDescent="0.2">
      <c r="A1164" s="46">
        <v>42789</v>
      </c>
      <c r="B1164" s="28" t="s">
        <v>191</v>
      </c>
      <c r="C1164" s="28" t="s">
        <v>192</v>
      </c>
      <c r="D1164" s="28">
        <v>1865.76</v>
      </c>
      <c r="E1164" s="28">
        <v>15</v>
      </c>
      <c r="F1164" s="28">
        <v>621.76</v>
      </c>
      <c r="G1164" s="28">
        <v>136.47</v>
      </c>
    </row>
    <row r="1165" spans="1:7" x14ac:dyDescent="0.2">
      <c r="A1165" s="46">
        <v>42789</v>
      </c>
      <c r="B1165" s="28" t="s">
        <v>194</v>
      </c>
      <c r="C1165" s="28" t="s">
        <v>193</v>
      </c>
      <c r="D1165" s="28">
        <v>198.7</v>
      </c>
      <c r="E1165" s="28">
        <v>2</v>
      </c>
      <c r="F1165" s="28">
        <v>78.98</v>
      </c>
      <c r="G1165" s="28">
        <v>3467.24</v>
      </c>
    </row>
    <row r="1166" spans="1:7" x14ac:dyDescent="0.2">
      <c r="A1166" s="46">
        <v>42789</v>
      </c>
      <c r="B1166" s="28" t="s">
        <v>195</v>
      </c>
      <c r="C1166" s="28" t="s">
        <v>192</v>
      </c>
      <c r="D1166" s="28">
        <v>38829.19</v>
      </c>
      <c r="E1166" s="28">
        <v>154</v>
      </c>
      <c r="F1166" s="28">
        <v>11726.08</v>
      </c>
      <c r="G1166" s="28">
        <v>3839.99</v>
      </c>
    </row>
    <row r="1167" spans="1:7" x14ac:dyDescent="0.2">
      <c r="A1167" s="46">
        <v>42789</v>
      </c>
      <c r="B1167" s="28" t="s">
        <v>195</v>
      </c>
      <c r="C1167" s="28" t="s">
        <v>193</v>
      </c>
      <c r="D1167" s="28">
        <v>45274.7</v>
      </c>
      <c r="E1167" s="28">
        <v>306</v>
      </c>
      <c r="F1167" s="28">
        <v>16639.490000000002</v>
      </c>
      <c r="G1167" s="28">
        <v>3951.99</v>
      </c>
    </row>
    <row r="1168" spans="1:7" x14ac:dyDescent="0.2">
      <c r="A1168" s="46">
        <v>42789</v>
      </c>
      <c r="B1168" s="28" t="s">
        <v>194</v>
      </c>
      <c r="C1168" s="28" t="s">
        <v>192</v>
      </c>
      <c r="D1168" s="28">
        <v>224.34</v>
      </c>
      <c r="E1168" s="28">
        <v>1</v>
      </c>
      <c r="F1168" s="28">
        <v>47.4</v>
      </c>
      <c r="G1168" s="28">
        <v>4090.36</v>
      </c>
    </row>
    <row r="1169" spans="1:7" x14ac:dyDescent="0.2">
      <c r="A1169" s="46">
        <v>42789</v>
      </c>
      <c r="B1169" s="28" t="s">
        <v>196</v>
      </c>
      <c r="C1169" s="28" t="s">
        <v>193</v>
      </c>
      <c r="D1169" s="28">
        <v>27096.33</v>
      </c>
      <c r="E1169" s="28">
        <v>249</v>
      </c>
      <c r="F1169" s="28">
        <v>8339.4599999999991</v>
      </c>
      <c r="G1169" s="28">
        <v>5547.46</v>
      </c>
    </row>
    <row r="1170" spans="1:7" x14ac:dyDescent="0.2">
      <c r="A1170" s="46">
        <v>42789</v>
      </c>
      <c r="B1170" s="28" t="s">
        <v>197</v>
      </c>
      <c r="C1170" s="28" t="s">
        <v>192</v>
      </c>
      <c r="D1170" s="28">
        <v>89224.52</v>
      </c>
      <c r="E1170" s="28">
        <v>593</v>
      </c>
      <c r="F1170" s="28">
        <v>29431.1</v>
      </c>
      <c r="G1170" s="28">
        <v>6195.67</v>
      </c>
    </row>
    <row r="1171" spans="1:7" x14ac:dyDescent="0.2">
      <c r="A1171" s="46">
        <v>42789</v>
      </c>
      <c r="B1171" s="28" t="s">
        <v>196</v>
      </c>
      <c r="C1171" s="28" t="s">
        <v>192</v>
      </c>
      <c r="D1171" s="28">
        <v>44967.81</v>
      </c>
      <c r="E1171" s="28">
        <v>609</v>
      </c>
      <c r="F1171" s="28">
        <v>13924.62</v>
      </c>
      <c r="G1171" s="28">
        <v>10847.18</v>
      </c>
    </row>
    <row r="1172" spans="1:7" x14ac:dyDescent="0.2">
      <c r="A1172" s="46">
        <v>42789</v>
      </c>
      <c r="B1172" s="28" t="s">
        <v>197</v>
      </c>
      <c r="C1172" s="28" t="s">
        <v>193</v>
      </c>
      <c r="D1172" s="28">
        <v>104828</v>
      </c>
      <c r="E1172" s="28">
        <v>658</v>
      </c>
      <c r="F1172" s="28">
        <v>36928.69</v>
      </c>
      <c r="G1172" s="28">
        <v>11640.81</v>
      </c>
    </row>
    <row r="1173" spans="1:7" x14ac:dyDescent="0.2">
      <c r="A1173" s="46">
        <v>42789</v>
      </c>
      <c r="B1173" s="28" t="s">
        <v>198</v>
      </c>
      <c r="C1173" s="28" t="s">
        <v>192</v>
      </c>
      <c r="D1173" s="28">
        <v>57637.27</v>
      </c>
      <c r="E1173" s="28">
        <v>310</v>
      </c>
      <c r="F1173" s="28">
        <v>23837.02</v>
      </c>
      <c r="G1173" s="28">
        <v>12886.89</v>
      </c>
    </row>
    <row r="1174" spans="1:7" x14ac:dyDescent="0.2">
      <c r="A1174" s="46">
        <v>42789</v>
      </c>
      <c r="B1174" s="28" t="s">
        <v>200</v>
      </c>
      <c r="C1174" s="28" t="s">
        <v>192</v>
      </c>
      <c r="D1174" s="28">
        <v>36653.58</v>
      </c>
      <c r="E1174" s="28">
        <v>212</v>
      </c>
      <c r="F1174" s="28">
        <v>15077.35</v>
      </c>
      <c r="G1174" s="28">
        <v>20989.63</v>
      </c>
    </row>
    <row r="1175" spans="1:7" x14ac:dyDescent="0.2">
      <c r="A1175" s="46">
        <v>42789</v>
      </c>
      <c r="B1175" s="28" t="s">
        <v>199</v>
      </c>
      <c r="C1175" s="28" t="s">
        <v>192</v>
      </c>
      <c r="D1175" s="28">
        <v>114993.54</v>
      </c>
      <c r="E1175" s="28">
        <v>578</v>
      </c>
      <c r="F1175" s="28">
        <v>43790.03</v>
      </c>
      <c r="G1175" s="28">
        <v>21384.49</v>
      </c>
    </row>
    <row r="1176" spans="1:7" x14ac:dyDescent="0.2">
      <c r="A1176" s="46">
        <v>42789</v>
      </c>
      <c r="B1176" s="28" t="s">
        <v>198</v>
      </c>
      <c r="C1176" s="28" t="s">
        <v>193</v>
      </c>
      <c r="D1176" s="28">
        <v>103135.03</v>
      </c>
      <c r="E1176" s="28">
        <v>619</v>
      </c>
      <c r="F1176" s="28">
        <v>43027.040000000001</v>
      </c>
      <c r="G1176" s="28">
        <v>24194.36</v>
      </c>
    </row>
    <row r="1177" spans="1:7" x14ac:dyDescent="0.2">
      <c r="A1177" s="46">
        <v>42789</v>
      </c>
      <c r="B1177" s="28" t="s">
        <v>201</v>
      </c>
      <c r="C1177" s="28" t="s">
        <v>192</v>
      </c>
      <c r="D1177" s="28">
        <v>145097.28</v>
      </c>
      <c r="E1177" s="28">
        <v>548</v>
      </c>
      <c r="F1177" s="28">
        <v>46658.37</v>
      </c>
      <c r="G1177" s="28">
        <v>35231.29</v>
      </c>
    </row>
    <row r="1178" spans="1:7" x14ac:dyDescent="0.2">
      <c r="A1178" s="46">
        <v>42789</v>
      </c>
      <c r="B1178" s="28" t="s">
        <v>202</v>
      </c>
      <c r="C1178" s="28" t="s">
        <v>192</v>
      </c>
      <c r="D1178" s="28">
        <v>189035.04</v>
      </c>
      <c r="E1178" s="28">
        <v>836</v>
      </c>
      <c r="F1178" s="28">
        <v>65095.38</v>
      </c>
      <c r="G1178" s="28">
        <v>35512.1</v>
      </c>
    </row>
    <row r="1179" spans="1:7" x14ac:dyDescent="0.2">
      <c r="A1179" s="46">
        <v>42789</v>
      </c>
      <c r="B1179" s="28" t="s">
        <v>199</v>
      </c>
      <c r="C1179" s="28" t="s">
        <v>193</v>
      </c>
      <c r="D1179" s="28">
        <v>181061.36</v>
      </c>
      <c r="E1179" s="28">
        <v>1071</v>
      </c>
      <c r="F1179" s="28">
        <v>72325.63</v>
      </c>
      <c r="G1179" s="28">
        <v>35624.230000000003</v>
      </c>
    </row>
    <row r="1180" spans="1:7" x14ac:dyDescent="0.2">
      <c r="A1180" s="46">
        <v>42789</v>
      </c>
      <c r="B1180" s="28" t="s">
        <v>201</v>
      </c>
      <c r="C1180" s="28" t="s">
        <v>193</v>
      </c>
      <c r="D1180" s="28">
        <v>189310.61</v>
      </c>
      <c r="E1180" s="28">
        <v>974</v>
      </c>
      <c r="F1180" s="28">
        <v>64735.32</v>
      </c>
      <c r="G1180" s="28">
        <v>37775.19</v>
      </c>
    </row>
    <row r="1181" spans="1:7" x14ac:dyDescent="0.2">
      <c r="A1181" s="46">
        <v>42789</v>
      </c>
      <c r="B1181" s="28" t="s">
        <v>200</v>
      </c>
      <c r="C1181" s="28" t="s">
        <v>193</v>
      </c>
      <c r="D1181" s="28">
        <v>69752.28</v>
      </c>
      <c r="E1181" s="28">
        <v>477</v>
      </c>
      <c r="F1181" s="28">
        <v>26009.5</v>
      </c>
      <c r="G1181" s="28">
        <v>44168.5</v>
      </c>
    </row>
    <row r="1182" spans="1:7" x14ac:dyDescent="0.2">
      <c r="A1182" s="46">
        <v>42789</v>
      </c>
      <c r="B1182" s="28" t="s">
        <v>203</v>
      </c>
      <c r="C1182" s="28" t="s">
        <v>192</v>
      </c>
      <c r="D1182" s="28">
        <v>141396.26</v>
      </c>
      <c r="E1182" s="28">
        <v>1015</v>
      </c>
      <c r="F1182" s="28">
        <v>48668.19</v>
      </c>
      <c r="G1182" s="28">
        <v>69476.42</v>
      </c>
    </row>
    <row r="1183" spans="1:7" x14ac:dyDescent="0.2">
      <c r="A1183" s="46">
        <v>42789</v>
      </c>
      <c r="B1183" s="28" t="s">
        <v>203</v>
      </c>
      <c r="C1183" s="28" t="s">
        <v>193</v>
      </c>
      <c r="D1183" s="28">
        <v>151209.5</v>
      </c>
      <c r="E1183" s="28">
        <v>1022</v>
      </c>
      <c r="F1183" s="28">
        <v>53491.7</v>
      </c>
      <c r="G1183" s="28">
        <v>75091.960000000006</v>
      </c>
    </row>
    <row r="1184" spans="1:7" x14ac:dyDescent="0.2">
      <c r="A1184" s="46">
        <v>42789</v>
      </c>
      <c r="B1184" s="28" t="s">
        <v>202</v>
      </c>
      <c r="C1184" s="28" t="s">
        <v>193</v>
      </c>
      <c r="D1184" s="28">
        <v>708872.94</v>
      </c>
      <c r="E1184" s="28">
        <v>3850</v>
      </c>
      <c r="F1184" s="28">
        <v>253314.38</v>
      </c>
      <c r="G1184" s="28">
        <v>161342.01999999999</v>
      </c>
    </row>
    <row r="1185" spans="1:7" x14ac:dyDescent="0.2">
      <c r="A1185" s="46">
        <v>42790</v>
      </c>
      <c r="B1185" s="28" t="s">
        <v>191</v>
      </c>
      <c r="C1185" s="28" t="s">
        <v>192</v>
      </c>
      <c r="D1185" s="28">
        <v>2367.1799999999998</v>
      </c>
      <c r="E1185" s="28">
        <v>21</v>
      </c>
      <c r="F1185" s="28">
        <v>871.24</v>
      </c>
      <c r="G1185" s="28">
        <v>156.12</v>
      </c>
    </row>
    <row r="1186" spans="1:7" x14ac:dyDescent="0.2">
      <c r="A1186" s="46">
        <v>42790</v>
      </c>
      <c r="B1186" s="28" t="s">
        <v>191</v>
      </c>
      <c r="C1186" s="28" t="s">
        <v>193</v>
      </c>
      <c r="D1186" s="28">
        <v>10701.81</v>
      </c>
      <c r="E1186" s="28">
        <v>16</v>
      </c>
      <c r="F1186" s="28">
        <v>3158.68</v>
      </c>
      <c r="G1186" s="28">
        <v>1475.59</v>
      </c>
    </row>
    <row r="1187" spans="1:7" x14ac:dyDescent="0.2">
      <c r="A1187" s="46">
        <v>42790</v>
      </c>
      <c r="B1187" s="28" t="s">
        <v>195</v>
      </c>
      <c r="C1187" s="28" t="s">
        <v>192</v>
      </c>
      <c r="D1187" s="28">
        <v>27914.79</v>
      </c>
      <c r="E1187" s="28">
        <v>136</v>
      </c>
      <c r="F1187" s="28">
        <v>9132.2000000000007</v>
      </c>
      <c r="G1187" s="28">
        <v>2777.58</v>
      </c>
    </row>
    <row r="1188" spans="1:7" x14ac:dyDescent="0.2">
      <c r="A1188" s="46">
        <v>42790</v>
      </c>
      <c r="B1188" s="28" t="s">
        <v>194</v>
      </c>
      <c r="C1188" s="28" t="s">
        <v>193</v>
      </c>
      <c r="D1188" s="28">
        <v>243.17</v>
      </c>
      <c r="E1188" s="28">
        <v>2</v>
      </c>
      <c r="F1188" s="28">
        <v>101.46</v>
      </c>
      <c r="G1188" s="28">
        <v>3069.86</v>
      </c>
    </row>
    <row r="1189" spans="1:7" x14ac:dyDescent="0.2">
      <c r="A1189" s="46">
        <v>42790</v>
      </c>
      <c r="B1189" s="28" t="s">
        <v>194</v>
      </c>
      <c r="C1189" s="28" t="s">
        <v>192</v>
      </c>
      <c r="D1189" s="28">
        <v>255.23</v>
      </c>
      <c r="E1189" s="28">
        <v>4</v>
      </c>
      <c r="F1189" s="28">
        <v>90.7</v>
      </c>
      <c r="G1189" s="28">
        <v>3306.77</v>
      </c>
    </row>
    <row r="1190" spans="1:7" x14ac:dyDescent="0.2">
      <c r="A1190" s="46">
        <v>42790</v>
      </c>
      <c r="B1190" s="28" t="s">
        <v>195</v>
      </c>
      <c r="C1190" s="28" t="s">
        <v>193</v>
      </c>
      <c r="D1190" s="28">
        <v>40627.599999999999</v>
      </c>
      <c r="E1190" s="28">
        <v>281</v>
      </c>
      <c r="F1190" s="28">
        <v>14834.42</v>
      </c>
      <c r="G1190" s="28">
        <v>4132.84</v>
      </c>
    </row>
    <row r="1191" spans="1:7" x14ac:dyDescent="0.2">
      <c r="A1191" s="46">
        <v>42790</v>
      </c>
      <c r="B1191" s="28" t="s">
        <v>196</v>
      </c>
      <c r="C1191" s="28" t="s">
        <v>193</v>
      </c>
      <c r="D1191" s="28">
        <v>23276.63</v>
      </c>
      <c r="E1191" s="28">
        <v>228</v>
      </c>
      <c r="F1191" s="28">
        <v>7505.44</v>
      </c>
      <c r="G1191" s="28">
        <v>4990.72</v>
      </c>
    </row>
    <row r="1192" spans="1:7" x14ac:dyDescent="0.2">
      <c r="A1192" s="46">
        <v>42790</v>
      </c>
      <c r="B1192" s="28" t="s">
        <v>197</v>
      </c>
      <c r="C1192" s="28" t="s">
        <v>192</v>
      </c>
      <c r="D1192" s="28">
        <v>64547.56</v>
      </c>
      <c r="E1192" s="28">
        <v>465</v>
      </c>
      <c r="F1192" s="28">
        <v>21792.45</v>
      </c>
      <c r="G1192" s="28">
        <v>5630.33</v>
      </c>
    </row>
    <row r="1193" spans="1:7" x14ac:dyDescent="0.2">
      <c r="A1193" s="46">
        <v>42790</v>
      </c>
      <c r="B1193" s="28" t="s">
        <v>197</v>
      </c>
      <c r="C1193" s="28" t="s">
        <v>193</v>
      </c>
      <c r="D1193" s="28">
        <v>74950.91</v>
      </c>
      <c r="E1193" s="28">
        <v>543</v>
      </c>
      <c r="F1193" s="28">
        <v>26365.42</v>
      </c>
      <c r="G1193" s="28">
        <v>8193.86</v>
      </c>
    </row>
    <row r="1194" spans="1:7" x14ac:dyDescent="0.2">
      <c r="A1194" s="46">
        <v>42790</v>
      </c>
      <c r="B1194" s="28" t="s">
        <v>196</v>
      </c>
      <c r="C1194" s="28" t="s">
        <v>192</v>
      </c>
      <c r="D1194" s="28">
        <v>33973.800000000003</v>
      </c>
      <c r="E1194" s="28">
        <v>506</v>
      </c>
      <c r="F1194" s="28">
        <v>10541.31</v>
      </c>
      <c r="G1194" s="28">
        <v>8234.1200000000008</v>
      </c>
    </row>
    <row r="1195" spans="1:7" x14ac:dyDescent="0.2">
      <c r="A1195" s="46">
        <v>42790</v>
      </c>
      <c r="B1195" s="28" t="s">
        <v>198</v>
      </c>
      <c r="C1195" s="28" t="s">
        <v>192</v>
      </c>
      <c r="D1195" s="28">
        <v>40840.25</v>
      </c>
      <c r="E1195" s="28">
        <v>234</v>
      </c>
      <c r="F1195" s="28">
        <v>13876.19</v>
      </c>
      <c r="G1195" s="28">
        <v>10342.65</v>
      </c>
    </row>
    <row r="1196" spans="1:7" x14ac:dyDescent="0.2">
      <c r="A1196" s="46">
        <v>42790</v>
      </c>
      <c r="B1196" s="28" t="s">
        <v>199</v>
      </c>
      <c r="C1196" s="28" t="s">
        <v>192</v>
      </c>
      <c r="D1196" s="28">
        <v>71403.11</v>
      </c>
      <c r="E1196" s="28">
        <v>391</v>
      </c>
      <c r="F1196" s="28">
        <v>26041.79</v>
      </c>
      <c r="G1196" s="28">
        <v>17106.95</v>
      </c>
    </row>
    <row r="1197" spans="1:7" x14ac:dyDescent="0.2">
      <c r="A1197" s="46">
        <v>42790</v>
      </c>
      <c r="B1197" s="28" t="s">
        <v>200</v>
      </c>
      <c r="C1197" s="28" t="s">
        <v>192</v>
      </c>
      <c r="D1197" s="28">
        <v>25311.52</v>
      </c>
      <c r="E1197" s="28">
        <v>166</v>
      </c>
      <c r="F1197" s="28">
        <v>8727.11</v>
      </c>
      <c r="G1197" s="28">
        <v>20778.72</v>
      </c>
    </row>
    <row r="1198" spans="1:7" x14ac:dyDescent="0.2">
      <c r="A1198" s="46">
        <v>42790</v>
      </c>
      <c r="B1198" s="28" t="s">
        <v>201</v>
      </c>
      <c r="C1198" s="28" t="s">
        <v>192</v>
      </c>
      <c r="D1198" s="28">
        <v>89815.77</v>
      </c>
      <c r="E1198" s="28">
        <v>413</v>
      </c>
      <c r="F1198" s="28">
        <v>29270.78</v>
      </c>
      <c r="G1198" s="28">
        <v>24427.98</v>
      </c>
    </row>
    <row r="1199" spans="1:7" x14ac:dyDescent="0.2">
      <c r="A1199" s="46">
        <v>42790</v>
      </c>
      <c r="B1199" s="28" t="s">
        <v>202</v>
      </c>
      <c r="C1199" s="28" t="s">
        <v>192</v>
      </c>
      <c r="D1199" s="28">
        <v>134522.10999999999</v>
      </c>
      <c r="E1199" s="28">
        <v>613</v>
      </c>
      <c r="F1199" s="28">
        <v>47441.49</v>
      </c>
      <c r="G1199" s="28">
        <v>25629.19</v>
      </c>
    </row>
    <row r="1200" spans="1:7" x14ac:dyDescent="0.2">
      <c r="A1200" s="46">
        <v>42790</v>
      </c>
      <c r="B1200" s="28" t="s">
        <v>198</v>
      </c>
      <c r="C1200" s="28" t="s">
        <v>193</v>
      </c>
      <c r="D1200" s="28">
        <v>96795.14</v>
      </c>
      <c r="E1200" s="28">
        <v>576</v>
      </c>
      <c r="F1200" s="28">
        <v>35154.67</v>
      </c>
      <c r="G1200" s="28">
        <v>27780.73</v>
      </c>
    </row>
    <row r="1201" spans="1:7" x14ac:dyDescent="0.2">
      <c r="A1201" s="46">
        <v>42790</v>
      </c>
      <c r="B1201" s="28" t="s">
        <v>199</v>
      </c>
      <c r="C1201" s="28" t="s">
        <v>193</v>
      </c>
      <c r="D1201" s="28">
        <v>144753.39000000001</v>
      </c>
      <c r="E1201" s="28">
        <v>875</v>
      </c>
      <c r="F1201" s="28">
        <v>55283.199999999997</v>
      </c>
      <c r="G1201" s="28">
        <v>32279.69</v>
      </c>
    </row>
    <row r="1202" spans="1:7" x14ac:dyDescent="0.2">
      <c r="A1202" s="46">
        <v>42790</v>
      </c>
      <c r="B1202" s="28" t="s">
        <v>201</v>
      </c>
      <c r="C1202" s="28" t="s">
        <v>193</v>
      </c>
      <c r="D1202" s="28">
        <v>149299.01999999999</v>
      </c>
      <c r="E1202" s="28">
        <v>803</v>
      </c>
      <c r="F1202" s="28">
        <v>50809.19</v>
      </c>
      <c r="G1202" s="28">
        <v>35841.629999999997</v>
      </c>
    </row>
    <row r="1203" spans="1:7" x14ac:dyDescent="0.2">
      <c r="A1203" s="46">
        <v>42790</v>
      </c>
      <c r="B1203" s="28" t="s">
        <v>200</v>
      </c>
      <c r="C1203" s="28" t="s">
        <v>193</v>
      </c>
      <c r="D1203" s="28">
        <v>59890.05</v>
      </c>
      <c r="E1203" s="28">
        <v>398</v>
      </c>
      <c r="F1203" s="28">
        <v>21544.13</v>
      </c>
      <c r="G1203" s="28">
        <v>43978.400000000001</v>
      </c>
    </row>
    <row r="1204" spans="1:7" x14ac:dyDescent="0.2">
      <c r="A1204" s="46">
        <v>42790</v>
      </c>
      <c r="B1204" s="28" t="s">
        <v>203</v>
      </c>
      <c r="C1204" s="28" t="s">
        <v>192</v>
      </c>
      <c r="D1204" s="28">
        <v>106559.19</v>
      </c>
      <c r="E1204" s="28">
        <v>811</v>
      </c>
      <c r="F1204" s="28">
        <v>36145.360000000001</v>
      </c>
      <c r="G1204" s="28">
        <v>65021.8</v>
      </c>
    </row>
    <row r="1205" spans="1:7" x14ac:dyDescent="0.2">
      <c r="A1205" s="46">
        <v>42790</v>
      </c>
      <c r="B1205" s="28" t="s">
        <v>203</v>
      </c>
      <c r="C1205" s="28" t="s">
        <v>193</v>
      </c>
      <c r="D1205" s="28">
        <v>120201.32</v>
      </c>
      <c r="E1205" s="28">
        <v>856</v>
      </c>
      <c r="F1205" s="28">
        <v>42677.279999999999</v>
      </c>
      <c r="G1205" s="28">
        <v>73530.97</v>
      </c>
    </row>
    <row r="1206" spans="1:7" x14ac:dyDescent="0.2">
      <c r="A1206" s="46">
        <v>42790</v>
      </c>
      <c r="B1206" s="28" t="s">
        <v>202</v>
      </c>
      <c r="C1206" s="28" t="s">
        <v>193</v>
      </c>
      <c r="D1206" s="28">
        <v>511965.31</v>
      </c>
      <c r="E1206" s="28">
        <v>2829</v>
      </c>
      <c r="F1206" s="28">
        <v>179279.71</v>
      </c>
      <c r="G1206" s="28">
        <v>109812.07</v>
      </c>
    </row>
    <row r="1207" spans="1:7" x14ac:dyDescent="0.2">
      <c r="A1207" s="46">
        <v>42791</v>
      </c>
      <c r="B1207" s="28" t="s">
        <v>191</v>
      </c>
      <c r="C1207" s="28" t="s">
        <v>192</v>
      </c>
      <c r="D1207" s="28">
        <v>1972.83</v>
      </c>
      <c r="E1207" s="28">
        <v>17</v>
      </c>
      <c r="F1207" s="28">
        <v>694.08</v>
      </c>
      <c r="G1207" s="28">
        <v>164.84</v>
      </c>
    </row>
    <row r="1208" spans="1:7" x14ac:dyDescent="0.2">
      <c r="A1208" s="46">
        <v>42791</v>
      </c>
      <c r="B1208" s="28" t="s">
        <v>191</v>
      </c>
      <c r="C1208" s="28" t="s">
        <v>193</v>
      </c>
      <c r="D1208" s="28">
        <v>2791.58</v>
      </c>
      <c r="E1208" s="28">
        <v>20</v>
      </c>
      <c r="F1208" s="28">
        <v>1061.3</v>
      </c>
      <c r="G1208" s="28">
        <v>216.45</v>
      </c>
    </row>
    <row r="1209" spans="1:7" x14ac:dyDescent="0.2">
      <c r="A1209" s="46">
        <v>42791</v>
      </c>
      <c r="B1209" s="28" t="s">
        <v>195</v>
      </c>
      <c r="C1209" s="28" t="s">
        <v>192</v>
      </c>
      <c r="D1209" s="28">
        <v>16389.29</v>
      </c>
      <c r="E1209" s="28">
        <v>114</v>
      </c>
      <c r="F1209" s="28">
        <v>5351.34</v>
      </c>
      <c r="G1209" s="28">
        <v>1192.95</v>
      </c>
    </row>
    <row r="1210" spans="1:7" x14ac:dyDescent="0.2">
      <c r="A1210" s="46">
        <v>42791</v>
      </c>
      <c r="B1210" s="28" t="s">
        <v>194</v>
      </c>
      <c r="C1210" s="28" t="s">
        <v>192</v>
      </c>
      <c r="D1210" s="28">
        <v>92.01</v>
      </c>
      <c r="E1210" s="28">
        <v>1</v>
      </c>
      <c r="F1210" s="28">
        <v>19.16</v>
      </c>
      <c r="G1210" s="28">
        <v>2105.14</v>
      </c>
    </row>
    <row r="1211" spans="1:7" x14ac:dyDescent="0.2">
      <c r="A1211" s="46">
        <v>42791</v>
      </c>
      <c r="B1211" s="28" t="s">
        <v>195</v>
      </c>
      <c r="C1211" s="28" t="s">
        <v>193</v>
      </c>
      <c r="D1211" s="28">
        <v>40935.360000000001</v>
      </c>
      <c r="E1211" s="28">
        <v>301</v>
      </c>
      <c r="F1211" s="28">
        <v>14692.07</v>
      </c>
      <c r="G1211" s="28">
        <v>4127.47</v>
      </c>
    </row>
    <row r="1212" spans="1:7" x14ac:dyDescent="0.2">
      <c r="A1212" s="46">
        <v>42791</v>
      </c>
      <c r="B1212" s="28" t="s">
        <v>194</v>
      </c>
      <c r="C1212" s="28" t="s">
        <v>193</v>
      </c>
      <c r="D1212" s="28">
        <v>185.77</v>
      </c>
      <c r="E1212" s="28">
        <v>2</v>
      </c>
      <c r="F1212" s="28">
        <v>79.67</v>
      </c>
      <c r="G1212" s="28">
        <v>4259.03</v>
      </c>
    </row>
    <row r="1213" spans="1:7" x14ac:dyDescent="0.2">
      <c r="A1213" s="46">
        <v>42791</v>
      </c>
      <c r="B1213" s="28" t="s">
        <v>196</v>
      </c>
      <c r="C1213" s="28" t="s">
        <v>193</v>
      </c>
      <c r="D1213" s="28">
        <v>20608.38</v>
      </c>
      <c r="E1213" s="28">
        <v>250</v>
      </c>
      <c r="F1213" s="28">
        <v>7076.38</v>
      </c>
      <c r="G1213" s="28">
        <v>4705.63</v>
      </c>
    </row>
    <row r="1214" spans="1:7" x14ac:dyDescent="0.2">
      <c r="A1214" s="46">
        <v>42791</v>
      </c>
      <c r="B1214" s="28" t="s">
        <v>197</v>
      </c>
      <c r="C1214" s="28" t="s">
        <v>192</v>
      </c>
      <c r="D1214" s="28">
        <v>76688.59</v>
      </c>
      <c r="E1214" s="28">
        <v>532</v>
      </c>
      <c r="F1214" s="28">
        <v>26163.1</v>
      </c>
      <c r="G1214" s="28">
        <v>6642.66</v>
      </c>
    </row>
    <row r="1215" spans="1:7" x14ac:dyDescent="0.2">
      <c r="A1215" s="46">
        <v>42791</v>
      </c>
      <c r="B1215" s="28" t="s">
        <v>197</v>
      </c>
      <c r="C1215" s="28" t="s">
        <v>193</v>
      </c>
      <c r="D1215" s="28">
        <v>90283.28</v>
      </c>
      <c r="E1215" s="28">
        <v>620</v>
      </c>
      <c r="F1215" s="28">
        <v>30468.58</v>
      </c>
      <c r="G1215" s="28">
        <v>9366.7000000000007</v>
      </c>
    </row>
    <row r="1216" spans="1:7" x14ac:dyDescent="0.2">
      <c r="A1216" s="46">
        <v>42791</v>
      </c>
      <c r="B1216" s="28" t="s">
        <v>196</v>
      </c>
      <c r="C1216" s="28" t="s">
        <v>192</v>
      </c>
      <c r="D1216" s="28">
        <v>39127.94</v>
      </c>
      <c r="E1216" s="28">
        <v>545</v>
      </c>
      <c r="F1216" s="28">
        <v>12753.2</v>
      </c>
      <c r="G1216" s="28">
        <v>9665.16</v>
      </c>
    </row>
    <row r="1217" spans="1:7" x14ac:dyDescent="0.2">
      <c r="A1217" s="46">
        <v>42791</v>
      </c>
      <c r="B1217" s="28" t="s">
        <v>198</v>
      </c>
      <c r="C1217" s="28" t="s">
        <v>192</v>
      </c>
      <c r="D1217" s="28">
        <v>39671.94</v>
      </c>
      <c r="E1217" s="28">
        <v>243</v>
      </c>
      <c r="F1217" s="28">
        <v>14636.54</v>
      </c>
      <c r="G1217" s="28">
        <v>11383.68</v>
      </c>
    </row>
    <row r="1218" spans="1:7" x14ac:dyDescent="0.2">
      <c r="A1218" s="46">
        <v>42791</v>
      </c>
      <c r="B1218" s="28" t="s">
        <v>200</v>
      </c>
      <c r="C1218" s="28" t="s">
        <v>192</v>
      </c>
      <c r="D1218" s="28">
        <v>21365.360000000001</v>
      </c>
      <c r="E1218" s="28">
        <v>152</v>
      </c>
      <c r="F1218" s="28">
        <v>7212.96</v>
      </c>
      <c r="G1218" s="28">
        <v>17178.099999999999</v>
      </c>
    </row>
    <row r="1219" spans="1:7" x14ac:dyDescent="0.2">
      <c r="A1219" s="46">
        <v>42791</v>
      </c>
      <c r="B1219" s="28" t="s">
        <v>199</v>
      </c>
      <c r="C1219" s="28" t="s">
        <v>192</v>
      </c>
      <c r="D1219" s="28">
        <v>83784.210000000006</v>
      </c>
      <c r="E1219" s="28">
        <v>494</v>
      </c>
      <c r="F1219" s="28">
        <v>30721.09</v>
      </c>
      <c r="G1219" s="28">
        <v>18961.759999999998</v>
      </c>
    </row>
    <row r="1220" spans="1:7" x14ac:dyDescent="0.2">
      <c r="A1220" s="46">
        <v>42791</v>
      </c>
      <c r="B1220" s="28" t="s">
        <v>202</v>
      </c>
      <c r="C1220" s="28" t="s">
        <v>192</v>
      </c>
      <c r="D1220" s="28">
        <v>107781.06</v>
      </c>
      <c r="E1220" s="28">
        <v>560</v>
      </c>
      <c r="F1220" s="28">
        <v>37728.47</v>
      </c>
      <c r="G1220" s="28">
        <v>20513.490000000002</v>
      </c>
    </row>
    <row r="1221" spans="1:7" x14ac:dyDescent="0.2">
      <c r="A1221" s="46">
        <v>42791</v>
      </c>
      <c r="B1221" s="28" t="s">
        <v>198</v>
      </c>
      <c r="C1221" s="28" t="s">
        <v>193</v>
      </c>
      <c r="D1221" s="28">
        <v>86915.69</v>
      </c>
      <c r="E1221" s="28">
        <v>604</v>
      </c>
      <c r="F1221" s="28">
        <v>31847.17</v>
      </c>
      <c r="G1221" s="28">
        <v>25851.66</v>
      </c>
    </row>
    <row r="1222" spans="1:7" x14ac:dyDescent="0.2">
      <c r="A1222" s="46">
        <v>42791</v>
      </c>
      <c r="B1222" s="28" t="s">
        <v>201</v>
      </c>
      <c r="C1222" s="28" t="s">
        <v>192</v>
      </c>
      <c r="D1222" s="28">
        <v>104447.36</v>
      </c>
      <c r="E1222" s="28">
        <v>463</v>
      </c>
      <c r="F1222" s="28">
        <v>35253.279999999999</v>
      </c>
      <c r="G1222" s="28">
        <v>28216.6</v>
      </c>
    </row>
    <row r="1223" spans="1:7" x14ac:dyDescent="0.2">
      <c r="A1223" s="46">
        <v>42791</v>
      </c>
      <c r="B1223" s="28" t="s">
        <v>199</v>
      </c>
      <c r="C1223" s="28" t="s">
        <v>193</v>
      </c>
      <c r="D1223" s="28">
        <v>152461.38</v>
      </c>
      <c r="E1223" s="28">
        <v>992</v>
      </c>
      <c r="F1223" s="28">
        <v>54831.24</v>
      </c>
      <c r="G1223" s="28">
        <v>34685.35</v>
      </c>
    </row>
    <row r="1224" spans="1:7" x14ac:dyDescent="0.2">
      <c r="A1224" s="46">
        <v>42791</v>
      </c>
      <c r="B1224" s="28" t="s">
        <v>201</v>
      </c>
      <c r="C1224" s="28" t="s">
        <v>193</v>
      </c>
      <c r="D1224" s="28">
        <v>158625.51999999999</v>
      </c>
      <c r="E1224" s="28">
        <v>899</v>
      </c>
      <c r="F1224" s="28">
        <v>54344.55</v>
      </c>
      <c r="G1224" s="28">
        <v>37170.35</v>
      </c>
    </row>
    <row r="1225" spans="1:7" x14ac:dyDescent="0.2">
      <c r="A1225" s="46">
        <v>42791</v>
      </c>
      <c r="B1225" s="28" t="s">
        <v>200</v>
      </c>
      <c r="C1225" s="28" t="s">
        <v>193</v>
      </c>
      <c r="D1225" s="28">
        <v>57364.94</v>
      </c>
      <c r="E1225" s="28">
        <v>408</v>
      </c>
      <c r="F1225" s="28">
        <v>20086.21</v>
      </c>
      <c r="G1225" s="28">
        <v>42979.23</v>
      </c>
    </row>
    <row r="1226" spans="1:7" x14ac:dyDescent="0.2">
      <c r="A1226" s="46">
        <v>42791</v>
      </c>
      <c r="B1226" s="28" t="s">
        <v>203</v>
      </c>
      <c r="C1226" s="28" t="s">
        <v>192</v>
      </c>
      <c r="D1226" s="28">
        <v>139516.23000000001</v>
      </c>
      <c r="E1226" s="28">
        <v>994</v>
      </c>
      <c r="F1226" s="28">
        <v>47289.67</v>
      </c>
      <c r="G1226" s="28">
        <v>76925.39</v>
      </c>
    </row>
    <row r="1227" spans="1:7" x14ac:dyDescent="0.2">
      <c r="A1227" s="46">
        <v>42791</v>
      </c>
      <c r="B1227" s="28" t="s">
        <v>202</v>
      </c>
      <c r="C1227" s="28" t="s">
        <v>193</v>
      </c>
      <c r="D1227" s="28">
        <v>398450.41</v>
      </c>
      <c r="E1227" s="28">
        <v>2209</v>
      </c>
      <c r="F1227" s="28">
        <v>140605.9</v>
      </c>
      <c r="G1227" s="28">
        <v>79222.47</v>
      </c>
    </row>
    <row r="1228" spans="1:7" x14ac:dyDescent="0.2">
      <c r="A1228" s="46">
        <v>42791</v>
      </c>
      <c r="B1228" s="28" t="s">
        <v>203</v>
      </c>
      <c r="C1228" s="28" t="s">
        <v>193</v>
      </c>
      <c r="D1228" s="28">
        <v>163104.9</v>
      </c>
      <c r="E1228" s="28">
        <v>1059</v>
      </c>
      <c r="F1228" s="28">
        <v>57857.46</v>
      </c>
      <c r="G1228" s="28">
        <v>89719.01</v>
      </c>
    </row>
    <row r="1229" spans="1:7" x14ac:dyDescent="0.2">
      <c r="A1229" s="46">
        <v>42792</v>
      </c>
      <c r="B1229" s="28" t="s">
        <v>191</v>
      </c>
      <c r="C1229" s="28" t="s">
        <v>192</v>
      </c>
      <c r="D1229" s="28">
        <v>2992.6</v>
      </c>
      <c r="E1229" s="28">
        <v>21</v>
      </c>
      <c r="F1229" s="28">
        <v>909.92</v>
      </c>
      <c r="G1229" s="28">
        <v>148.35</v>
      </c>
    </row>
    <row r="1230" spans="1:7" x14ac:dyDescent="0.2">
      <c r="A1230" s="46">
        <v>42792</v>
      </c>
      <c r="B1230" s="28" t="s">
        <v>191</v>
      </c>
      <c r="C1230" s="28" t="s">
        <v>193</v>
      </c>
      <c r="D1230" s="28">
        <v>5395.44</v>
      </c>
      <c r="E1230" s="28">
        <v>26</v>
      </c>
      <c r="F1230" s="28">
        <v>2010.85</v>
      </c>
      <c r="G1230" s="28">
        <v>521.64</v>
      </c>
    </row>
    <row r="1231" spans="1:7" x14ac:dyDescent="0.2">
      <c r="A1231" s="46">
        <v>42792</v>
      </c>
      <c r="B1231" s="28" t="s">
        <v>195</v>
      </c>
      <c r="C1231" s="28" t="s">
        <v>192</v>
      </c>
      <c r="D1231" s="28">
        <v>22991.119999999999</v>
      </c>
      <c r="E1231" s="28">
        <v>139</v>
      </c>
      <c r="F1231" s="28">
        <v>7592.25</v>
      </c>
      <c r="G1231" s="28">
        <v>1884.25</v>
      </c>
    </row>
    <row r="1232" spans="1:7" x14ac:dyDescent="0.2">
      <c r="A1232" s="46">
        <v>42792</v>
      </c>
      <c r="B1232" s="28" t="s">
        <v>194</v>
      </c>
      <c r="C1232" s="28" t="s">
        <v>192</v>
      </c>
      <c r="D1232" s="28">
        <v>198.77</v>
      </c>
      <c r="E1232" s="28">
        <v>2</v>
      </c>
      <c r="F1232" s="28">
        <v>86.08</v>
      </c>
      <c r="G1232" s="28">
        <v>2852.04</v>
      </c>
    </row>
    <row r="1233" spans="1:7" x14ac:dyDescent="0.2">
      <c r="A1233" s="46">
        <v>42792</v>
      </c>
      <c r="B1233" s="28" t="s">
        <v>194</v>
      </c>
      <c r="C1233" s="28" t="s">
        <v>193</v>
      </c>
      <c r="D1233" s="28">
        <v>246.48</v>
      </c>
      <c r="E1233" s="28">
        <v>4</v>
      </c>
      <c r="F1233" s="28">
        <v>87.8</v>
      </c>
      <c r="G1233" s="28">
        <v>3526.03</v>
      </c>
    </row>
    <row r="1234" spans="1:7" x14ac:dyDescent="0.2">
      <c r="A1234" s="46">
        <v>42792</v>
      </c>
      <c r="B1234" s="28" t="s">
        <v>195</v>
      </c>
      <c r="C1234" s="28" t="s">
        <v>193</v>
      </c>
      <c r="D1234" s="28">
        <v>44479.68</v>
      </c>
      <c r="E1234" s="28">
        <v>327</v>
      </c>
      <c r="F1234" s="28">
        <v>16105.24</v>
      </c>
      <c r="G1234" s="28">
        <v>4437.38</v>
      </c>
    </row>
    <row r="1235" spans="1:7" x14ac:dyDescent="0.2">
      <c r="A1235" s="46">
        <v>42792</v>
      </c>
      <c r="B1235" s="28" t="s">
        <v>196</v>
      </c>
      <c r="C1235" s="28" t="s">
        <v>193</v>
      </c>
      <c r="D1235" s="28">
        <v>28121.73</v>
      </c>
      <c r="E1235" s="28">
        <v>277</v>
      </c>
      <c r="F1235" s="28">
        <v>8874.06</v>
      </c>
      <c r="G1235" s="28">
        <v>6473.82</v>
      </c>
    </row>
    <row r="1236" spans="1:7" x14ac:dyDescent="0.2">
      <c r="A1236" s="46">
        <v>42792</v>
      </c>
      <c r="B1236" s="28" t="s">
        <v>197</v>
      </c>
      <c r="C1236" s="28" t="s">
        <v>192</v>
      </c>
      <c r="D1236" s="28">
        <v>87318.82</v>
      </c>
      <c r="E1236" s="28">
        <v>628</v>
      </c>
      <c r="F1236" s="28">
        <v>30022.13</v>
      </c>
      <c r="G1236" s="28">
        <v>7732.24</v>
      </c>
    </row>
    <row r="1237" spans="1:7" x14ac:dyDescent="0.2">
      <c r="A1237" s="46">
        <v>42792</v>
      </c>
      <c r="B1237" s="28" t="s">
        <v>196</v>
      </c>
      <c r="C1237" s="28" t="s">
        <v>192</v>
      </c>
      <c r="D1237" s="28">
        <v>43203.49</v>
      </c>
      <c r="E1237" s="28">
        <v>596</v>
      </c>
      <c r="F1237" s="28">
        <v>13663.76</v>
      </c>
      <c r="G1237" s="28">
        <v>10690.76</v>
      </c>
    </row>
    <row r="1238" spans="1:7" x14ac:dyDescent="0.2">
      <c r="A1238" s="46">
        <v>42792</v>
      </c>
      <c r="B1238" s="28" t="s">
        <v>197</v>
      </c>
      <c r="C1238" s="28" t="s">
        <v>193</v>
      </c>
      <c r="D1238" s="28">
        <v>106123.26</v>
      </c>
      <c r="E1238" s="28">
        <v>715</v>
      </c>
      <c r="F1238" s="28">
        <v>36819.33</v>
      </c>
      <c r="G1238" s="28">
        <v>11214.04</v>
      </c>
    </row>
    <row r="1239" spans="1:7" x14ac:dyDescent="0.2">
      <c r="A1239" s="46">
        <v>42792</v>
      </c>
      <c r="B1239" s="28" t="s">
        <v>198</v>
      </c>
      <c r="C1239" s="28" t="s">
        <v>192</v>
      </c>
      <c r="D1239" s="28">
        <v>59828.81</v>
      </c>
      <c r="E1239" s="28">
        <v>320</v>
      </c>
      <c r="F1239" s="28">
        <v>22916.5</v>
      </c>
      <c r="G1239" s="28">
        <v>15006.41</v>
      </c>
    </row>
    <row r="1240" spans="1:7" x14ac:dyDescent="0.2">
      <c r="A1240" s="46">
        <v>42792</v>
      </c>
      <c r="B1240" s="28" t="s">
        <v>200</v>
      </c>
      <c r="C1240" s="28" t="s">
        <v>192</v>
      </c>
      <c r="D1240" s="28">
        <v>26044.69</v>
      </c>
      <c r="E1240" s="28">
        <v>172</v>
      </c>
      <c r="F1240" s="28">
        <v>9251</v>
      </c>
      <c r="G1240" s="28">
        <v>18236.599999999999</v>
      </c>
    </row>
    <row r="1241" spans="1:7" x14ac:dyDescent="0.2">
      <c r="A1241" s="46">
        <v>42792</v>
      </c>
      <c r="B1241" s="28" t="s">
        <v>199</v>
      </c>
      <c r="C1241" s="28" t="s">
        <v>192</v>
      </c>
      <c r="D1241" s="28">
        <v>103509.75999999999</v>
      </c>
      <c r="E1241" s="28">
        <v>564</v>
      </c>
      <c r="F1241" s="28">
        <v>38001.51</v>
      </c>
      <c r="G1241" s="28">
        <v>19882.54</v>
      </c>
    </row>
    <row r="1242" spans="1:7" x14ac:dyDescent="0.2">
      <c r="A1242" s="46">
        <v>42792</v>
      </c>
      <c r="B1242" s="28" t="s">
        <v>198</v>
      </c>
      <c r="C1242" s="28" t="s">
        <v>193</v>
      </c>
      <c r="D1242" s="28">
        <v>103534.56</v>
      </c>
      <c r="E1242" s="28">
        <v>676</v>
      </c>
      <c r="F1242" s="28">
        <v>38209.050000000003</v>
      </c>
      <c r="G1242" s="28">
        <v>26097.82</v>
      </c>
    </row>
    <row r="1243" spans="1:7" x14ac:dyDescent="0.2">
      <c r="A1243" s="46">
        <v>42792</v>
      </c>
      <c r="B1243" s="28" t="s">
        <v>202</v>
      </c>
      <c r="C1243" s="28" t="s">
        <v>192</v>
      </c>
      <c r="D1243" s="28">
        <v>164215.23000000001</v>
      </c>
      <c r="E1243" s="28">
        <v>773</v>
      </c>
      <c r="F1243" s="28">
        <v>58782.9</v>
      </c>
      <c r="G1243" s="28">
        <v>31719.040000000001</v>
      </c>
    </row>
    <row r="1244" spans="1:7" x14ac:dyDescent="0.2">
      <c r="A1244" s="46">
        <v>42792</v>
      </c>
      <c r="B1244" s="28" t="s">
        <v>201</v>
      </c>
      <c r="C1244" s="28" t="s">
        <v>192</v>
      </c>
      <c r="D1244" s="28">
        <v>121000.93</v>
      </c>
      <c r="E1244" s="28">
        <v>557</v>
      </c>
      <c r="F1244" s="28">
        <v>40954.660000000003</v>
      </c>
      <c r="G1244" s="28">
        <v>32952.22</v>
      </c>
    </row>
    <row r="1245" spans="1:7" x14ac:dyDescent="0.2">
      <c r="A1245" s="46">
        <v>42792</v>
      </c>
      <c r="B1245" s="28" t="s">
        <v>199</v>
      </c>
      <c r="C1245" s="28" t="s">
        <v>193</v>
      </c>
      <c r="D1245" s="28">
        <v>207317.3</v>
      </c>
      <c r="E1245" s="28">
        <v>1157</v>
      </c>
      <c r="F1245" s="28">
        <v>77332.47</v>
      </c>
      <c r="G1245" s="28">
        <v>40298.67</v>
      </c>
    </row>
    <row r="1246" spans="1:7" x14ac:dyDescent="0.2">
      <c r="A1246" s="46">
        <v>42792</v>
      </c>
      <c r="B1246" s="28" t="s">
        <v>200</v>
      </c>
      <c r="C1246" s="28" t="s">
        <v>193</v>
      </c>
      <c r="D1246" s="28">
        <v>69863.789999999994</v>
      </c>
      <c r="E1246" s="28">
        <v>451</v>
      </c>
      <c r="F1246" s="28">
        <v>24371.49</v>
      </c>
      <c r="G1246" s="28">
        <v>45529.23</v>
      </c>
    </row>
    <row r="1247" spans="1:7" x14ac:dyDescent="0.2">
      <c r="A1247" s="46">
        <v>42792</v>
      </c>
      <c r="B1247" s="28" t="s">
        <v>201</v>
      </c>
      <c r="C1247" s="28" t="s">
        <v>193</v>
      </c>
      <c r="D1247" s="28">
        <v>203547.47</v>
      </c>
      <c r="E1247" s="28">
        <v>1038</v>
      </c>
      <c r="F1247" s="28">
        <v>69162.880000000005</v>
      </c>
      <c r="G1247" s="28">
        <v>45893.21</v>
      </c>
    </row>
    <row r="1248" spans="1:7" x14ac:dyDescent="0.2">
      <c r="A1248" s="46">
        <v>42792</v>
      </c>
      <c r="B1248" s="28" t="s">
        <v>203</v>
      </c>
      <c r="C1248" s="28" t="s">
        <v>192</v>
      </c>
      <c r="D1248" s="28">
        <v>163001.35999999999</v>
      </c>
      <c r="E1248" s="28">
        <v>1161</v>
      </c>
      <c r="F1248" s="28">
        <v>56807.44</v>
      </c>
      <c r="G1248" s="28">
        <v>88515.19</v>
      </c>
    </row>
    <row r="1249" spans="1:7" x14ac:dyDescent="0.2">
      <c r="A1249" s="46">
        <v>42792</v>
      </c>
      <c r="B1249" s="28" t="s">
        <v>203</v>
      </c>
      <c r="C1249" s="28" t="s">
        <v>193</v>
      </c>
      <c r="D1249" s="28">
        <v>190379.38</v>
      </c>
      <c r="E1249" s="28">
        <v>1295</v>
      </c>
      <c r="F1249" s="28">
        <v>67868.02</v>
      </c>
      <c r="G1249" s="28">
        <v>102583.31</v>
      </c>
    </row>
    <row r="1250" spans="1:7" x14ac:dyDescent="0.2">
      <c r="A1250" s="46">
        <v>42792</v>
      </c>
      <c r="B1250" s="28" t="s">
        <v>202</v>
      </c>
      <c r="C1250" s="28" t="s">
        <v>193</v>
      </c>
      <c r="D1250" s="28">
        <v>653708.05000000005</v>
      </c>
      <c r="E1250" s="28">
        <v>3521</v>
      </c>
      <c r="F1250" s="28">
        <v>230560.39</v>
      </c>
      <c r="G1250" s="28">
        <v>152046.69</v>
      </c>
    </row>
    <row r="1251" spans="1:7" x14ac:dyDescent="0.2">
      <c r="A1251" s="46">
        <v>42793</v>
      </c>
      <c r="B1251" s="28" t="s">
        <v>191</v>
      </c>
      <c r="C1251" s="28" t="s">
        <v>192</v>
      </c>
      <c r="D1251" s="28">
        <v>3747</v>
      </c>
      <c r="E1251" s="28">
        <v>21</v>
      </c>
      <c r="F1251" s="28">
        <v>1250.06</v>
      </c>
      <c r="G1251" s="28">
        <v>257.27</v>
      </c>
    </row>
    <row r="1252" spans="1:7" x14ac:dyDescent="0.2">
      <c r="A1252" s="46">
        <v>42793</v>
      </c>
      <c r="B1252" s="28" t="s">
        <v>191</v>
      </c>
      <c r="C1252" s="28" t="s">
        <v>193</v>
      </c>
      <c r="D1252" s="28">
        <v>4283.63</v>
      </c>
      <c r="E1252" s="28">
        <v>23</v>
      </c>
      <c r="F1252" s="28">
        <v>1729.18</v>
      </c>
      <c r="G1252" s="28">
        <v>329.75</v>
      </c>
    </row>
    <row r="1253" spans="1:7" x14ac:dyDescent="0.2">
      <c r="A1253" s="46">
        <v>42793</v>
      </c>
      <c r="B1253" s="28" t="s">
        <v>194</v>
      </c>
      <c r="C1253" s="28" t="s">
        <v>192</v>
      </c>
      <c r="D1253" s="28">
        <v>390.95</v>
      </c>
      <c r="E1253" s="28">
        <v>5</v>
      </c>
      <c r="F1253" s="28">
        <v>147.1</v>
      </c>
      <c r="G1253" s="28">
        <v>2654.06</v>
      </c>
    </row>
    <row r="1254" spans="1:7" x14ac:dyDescent="0.2">
      <c r="A1254" s="46">
        <v>42793</v>
      </c>
      <c r="B1254" s="28" t="s">
        <v>195</v>
      </c>
      <c r="C1254" s="28" t="s">
        <v>192</v>
      </c>
      <c r="D1254" s="28">
        <v>29308.83</v>
      </c>
      <c r="E1254" s="28">
        <v>155</v>
      </c>
      <c r="F1254" s="28">
        <v>9842.92</v>
      </c>
      <c r="G1254" s="28">
        <v>2958.33</v>
      </c>
    </row>
    <row r="1255" spans="1:7" x14ac:dyDescent="0.2">
      <c r="A1255" s="46">
        <v>42793</v>
      </c>
      <c r="B1255" s="28" t="s">
        <v>194</v>
      </c>
      <c r="C1255" s="28" t="s">
        <v>193</v>
      </c>
      <c r="D1255" s="28">
        <v>555.20000000000005</v>
      </c>
      <c r="E1255" s="28">
        <v>6</v>
      </c>
      <c r="F1255" s="28">
        <v>216.99</v>
      </c>
      <c r="G1255" s="28">
        <v>3752.87</v>
      </c>
    </row>
    <row r="1256" spans="1:7" x14ac:dyDescent="0.2">
      <c r="A1256" s="46">
        <v>42793</v>
      </c>
      <c r="B1256" s="28" t="s">
        <v>195</v>
      </c>
      <c r="C1256" s="28" t="s">
        <v>193</v>
      </c>
      <c r="D1256" s="28">
        <v>47071.48</v>
      </c>
      <c r="E1256" s="28">
        <v>317</v>
      </c>
      <c r="F1256" s="28">
        <v>16932.47</v>
      </c>
      <c r="G1256" s="28">
        <v>5822.54</v>
      </c>
    </row>
    <row r="1257" spans="1:7" x14ac:dyDescent="0.2">
      <c r="A1257" s="46">
        <v>42793</v>
      </c>
      <c r="B1257" s="28" t="s">
        <v>196</v>
      </c>
      <c r="C1257" s="28" t="s">
        <v>193</v>
      </c>
      <c r="D1257" s="28">
        <v>27939.34</v>
      </c>
      <c r="E1257" s="28">
        <v>257</v>
      </c>
      <c r="F1257" s="28">
        <v>9502.9699999999993</v>
      </c>
      <c r="G1257" s="28">
        <v>6294.3</v>
      </c>
    </row>
    <row r="1258" spans="1:7" x14ac:dyDescent="0.2">
      <c r="A1258" s="46">
        <v>42793</v>
      </c>
      <c r="B1258" s="28" t="s">
        <v>197</v>
      </c>
      <c r="C1258" s="28" t="s">
        <v>192</v>
      </c>
      <c r="D1258" s="28">
        <v>84645.24</v>
      </c>
      <c r="E1258" s="28">
        <v>573</v>
      </c>
      <c r="F1258" s="28">
        <v>28479.45</v>
      </c>
      <c r="G1258" s="28">
        <v>7175.06</v>
      </c>
    </row>
    <row r="1259" spans="1:7" x14ac:dyDescent="0.2">
      <c r="A1259" s="46">
        <v>42793</v>
      </c>
      <c r="B1259" s="28" t="s">
        <v>198</v>
      </c>
      <c r="C1259" s="28" t="s">
        <v>192</v>
      </c>
      <c r="D1259" s="28">
        <v>48412.74</v>
      </c>
      <c r="E1259" s="28">
        <v>264</v>
      </c>
      <c r="F1259" s="28">
        <v>17657.689999999999</v>
      </c>
      <c r="G1259" s="28">
        <v>10316.19</v>
      </c>
    </row>
    <row r="1260" spans="1:7" x14ac:dyDescent="0.2">
      <c r="A1260" s="46">
        <v>42793</v>
      </c>
      <c r="B1260" s="28" t="s">
        <v>196</v>
      </c>
      <c r="C1260" s="28" t="s">
        <v>192</v>
      </c>
      <c r="D1260" s="28">
        <v>40858.019999999997</v>
      </c>
      <c r="E1260" s="28">
        <v>547</v>
      </c>
      <c r="F1260" s="28">
        <v>13092.21</v>
      </c>
      <c r="G1260" s="28">
        <v>10440.23</v>
      </c>
    </row>
    <row r="1261" spans="1:7" x14ac:dyDescent="0.2">
      <c r="A1261" s="46">
        <v>42793</v>
      </c>
      <c r="B1261" s="28" t="s">
        <v>197</v>
      </c>
      <c r="C1261" s="28" t="s">
        <v>193</v>
      </c>
      <c r="D1261" s="28">
        <v>108472.52</v>
      </c>
      <c r="E1261" s="28">
        <v>680</v>
      </c>
      <c r="F1261" s="28">
        <v>36951.599999999999</v>
      </c>
      <c r="G1261" s="28">
        <v>12747.52</v>
      </c>
    </row>
    <row r="1262" spans="1:7" x14ac:dyDescent="0.2">
      <c r="A1262" s="46">
        <v>42793</v>
      </c>
      <c r="B1262" s="28" t="s">
        <v>199</v>
      </c>
      <c r="C1262" s="28" t="s">
        <v>192</v>
      </c>
      <c r="D1262" s="28">
        <v>92661.42</v>
      </c>
      <c r="E1262" s="28">
        <v>513</v>
      </c>
      <c r="F1262" s="28">
        <v>34490.019999999997</v>
      </c>
      <c r="G1262" s="28">
        <v>17978.830000000002</v>
      </c>
    </row>
    <row r="1263" spans="1:7" x14ac:dyDescent="0.2">
      <c r="A1263" s="46">
        <v>42793</v>
      </c>
      <c r="B1263" s="28" t="s">
        <v>200</v>
      </c>
      <c r="C1263" s="28" t="s">
        <v>192</v>
      </c>
      <c r="D1263" s="28">
        <v>32493.53</v>
      </c>
      <c r="E1263" s="28">
        <v>184</v>
      </c>
      <c r="F1263" s="28">
        <v>11182.74</v>
      </c>
      <c r="G1263" s="28">
        <v>20629.400000000001</v>
      </c>
    </row>
    <row r="1264" spans="1:7" x14ac:dyDescent="0.2">
      <c r="A1264" s="46">
        <v>42793</v>
      </c>
      <c r="B1264" s="28" t="s">
        <v>198</v>
      </c>
      <c r="C1264" s="28" t="s">
        <v>193</v>
      </c>
      <c r="D1264" s="28">
        <v>100248.71</v>
      </c>
      <c r="E1264" s="28">
        <v>626</v>
      </c>
      <c r="F1264" s="28">
        <v>37662.42</v>
      </c>
      <c r="G1264" s="28">
        <v>22416.52</v>
      </c>
    </row>
    <row r="1265" spans="1:7" x14ac:dyDescent="0.2">
      <c r="A1265" s="46">
        <v>42793</v>
      </c>
      <c r="B1265" s="28" t="s">
        <v>201</v>
      </c>
      <c r="C1265" s="28" t="s">
        <v>192</v>
      </c>
      <c r="D1265" s="28">
        <v>115493.98</v>
      </c>
      <c r="E1265" s="28">
        <v>539</v>
      </c>
      <c r="F1265" s="28">
        <v>39022.71</v>
      </c>
      <c r="G1265" s="28">
        <v>29300.19</v>
      </c>
    </row>
    <row r="1266" spans="1:7" x14ac:dyDescent="0.2">
      <c r="A1266" s="46">
        <v>42793</v>
      </c>
      <c r="B1266" s="28" t="s">
        <v>199</v>
      </c>
      <c r="C1266" s="28" t="s">
        <v>193</v>
      </c>
      <c r="D1266" s="28">
        <v>180872.22</v>
      </c>
      <c r="E1266" s="28">
        <v>1058</v>
      </c>
      <c r="F1266" s="28">
        <v>66296.37</v>
      </c>
      <c r="G1266" s="28">
        <v>30638.9</v>
      </c>
    </row>
    <row r="1267" spans="1:7" x14ac:dyDescent="0.2">
      <c r="A1267" s="46">
        <v>42793</v>
      </c>
      <c r="B1267" s="28" t="s">
        <v>202</v>
      </c>
      <c r="C1267" s="28" t="s">
        <v>192</v>
      </c>
      <c r="D1267" s="28">
        <v>161385.69</v>
      </c>
      <c r="E1267" s="28">
        <v>773</v>
      </c>
      <c r="F1267" s="28">
        <v>55551.69</v>
      </c>
      <c r="G1267" s="28">
        <v>31444.080000000002</v>
      </c>
    </row>
    <row r="1268" spans="1:7" x14ac:dyDescent="0.2">
      <c r="A1268" s="46">
        <v>42793</v>
      </c>
      <c r="B1268" s="28" t="s">
        <v>201</v>
      </c>
      <c r="C1268" s="28" t="s">
        <v>193</v>
      </c>
      <c r="D1268" s="28">
        <v>195832.56</v>
      </c>
      <c r="E1268" s="28">
        <v>960</v>
      </c>
      <c r="F1268" s="28">
        <v>67046.91</v>
      </c>
      <c r="G1268" s="28">
        <v>41239.379999999997</v>
      </c>
    </row>
    <row r="1269" spans="1:7" x14ac:dyDescent="0.2">
      <c r="A1269" s="46">
        <v>42793</v>
      </c>
      <c r="B1269" s="28" t="s">
        <v>200</v>
      </c>
      <c r="C1269" s="28" t="s">
        <v>193</v>
      </c>
      <c r="D1269" s="28">
        <v>58187.92</v>
      </c>
      <c r="E1269" s="28">
        <v>393</v>
      </c>
      <c r="F1269" s="28">
        <v>20617.310000000001</v>
      </c>
      <c r="G1269" s="28">
        <v>47475.64</v>
      </c>
    </row>
    <row r="1270" spans="1:7" x14ac:dyDescent="0.2">
      <c r="A1270" s="46">
        <v>42793</v>
      </c>
      <c r="B1270" s="28" t="s">
        <v>203</v>
      </c>
      <c r="C1270" s="28" t="s">
        <v>192</v>
      </c>
      <c r="D1270" s="28">
        <v>139895</v>
      </c>
      <c r="E1270" s="28">
        <v>1039</v>
      </c>
      <c r="F1270" s="28">
        <v>47122.62</v>
      </c>
      <c r="G1270" s="28">
        <v>75055.23</v>
      </c>
    </row>
    <row r="1271" spans="1:7" x14ac:dyDescent="0.2">
      <c r="A1271" s="46">
        <v>42793</v>
      </c>
      <c r="B1271" s="28" t="s">
        <v>203</v>
      </c>
      <c r="C1271" s="28" t="s">
        <v>193</v>
      </c>
      <c r="D1271" s="28">
        <v>186658.23</v>
      </c>
      <c r="E1271" s="28">
        <v>1212</v>
      </c>
      <c r="F1271" s="28">
        <v>67145.19</v>
      </c>
      <c r="G1271" s="28">
        <v>99531.64</v>
      </c>
    </row>
    <row r="1272" spans="1:7" x14ac:dyDescent="0.2">
      <c r="A1272" s="46">
        <v>42793</v>
      </c>
      <c r="B1272" s="28" t="s">
        <v>202</v>
      </c>
      <c r="C1272" s="28" t="s">
        <v>193</v>
      </c>
      <c r="D1272" s="28">
        <v>606444.62</v>
      </c>
      <c r="E1272" s="28">
        <v>3216</v>
      </c>
      <c r="F1272" s="28">
        <v>209794.88</v>
      </c>
      <c r="G1272" s="28">
        <v>137633.10999999999</v>
      </c>
    </row>
    <row r="1273" spans="1:7" x14ac:dyDescent="0.2">
      <c r="A1273" s="46">
        <v>42794</v>
      </c>
      <c r="B1273" s="28" t="s">
        <v>191</v>
      </c>
      <c r="C1273" s="28" t="s">
        <v>193</v>
      </c>
      <c r="D1273" s="28">
        <v>1855.64</v>
      </c>
      <c r="E1273" s="28">
        <v>14</v>
      </c>
      <c r="F1273" s="28">
        <v>623.29</v>
      </c>
      <c r="G1273" s="28">
        <v>121.06</v>
      </c>
    </row>
    <row r="1274" spans="1:7" x14ac:dyDescent="0.2">
      <c r="A1274" s="46">
        <v>42794</v>
      </c>
      <c r="B1274" s="28" t="s">
        <v>191</v>
      </c>
      <c r="C1274" s="28" t="s">
        <v>192</v>
      </c>
      <c r="D1274" s="28">
        <v>3511.06</v>
      </c>
      <c r="E1274" s="28">
        <v>19</v>
      </c>
      <c r="F1274" s="28">
        <v>1314.52</v>
      </c>
      <c r="G1274" s="28">
        <v>149.4</v>
      </c>
    </row>
    <row r="1275" spans="1:7" x14ac:dyDescent="0.2">
      <c r="A1275" s="46">
        <v>42794</v>
      </c>
      <c r="B1275" s="28" t="s">
        <v>195</v>
      </c>
      <c r="C1275" s="28" t="s">
        <v>192</v>
      </c>
      <c r="D1275" s="28">
        <v>28585.16</v>
      </c>
      <c r="E1275" s="28">
        <v>122</v>
      </c>
      <c r="F1275" s="28">
        <v>9796.5</v>
      </c>
      <c r="G1275" s="28">
        <v>2545.0500000000002</v>
      </c>
    </row>
    <row r="1276" spans="1:7" x14ac:dyDescent="0.2">
      <c r="A1276" s="46">
        <v>42794</v>
      </c>
      <c r="B1276" s="28" t="s">
        <v>194</v>
      </c>
      <c r="C1276" s="28" t="s">
        <v>192</v>
      </c>
      <c r="D1276" s="28">
        <v>144.13999999999999</v>
      </c>
      <c r="E1276" s="28">
        <v>2</v>
      </c>
      <c r="F1276" s="28">
        <v>33.74</v>
      </c>
      <c r="G1276" s="28">
        <v>3027.04</v>
      </c>
    </row>
    <row r="1277" spans="1:7" x14ac:dyDescent="0.2">
      <c r="A1277" s="46">
        <v>42794</v>
      </c>
      <c r="B1277" s="28" t="s">
        <v>195</v>
      </c>
      <c r="C1277" s="28" t="s">
        <v>193</v>
      </c>
      <c r="D1277" s="28">
        <v>38648.559999999998</v>
      </c>
      <c r="E1277" s="28">
        <v>315</v>
      </c>
      <c r="F1277" s="28">
        <v>14285.84</v>
      </c>
      <c r="G1277" s="28">
        <v>3211.21</v>
      </c>
    </row>
    <row r="1278" spans="1:7" x14ac:dyDescent="0.2">
      <c r="A1278" s="46">
        <v>42794</v>
      </c>
      <c r="B1278" s="28" t="s">
        <v>194</v>
      </c>
      <c r="C1278" s="28" t="s">
        <v>193</v>
      </c>
      <c r="D1278" s="28">
        <v>157.72999999999999</v>
      </c>
      <c r="E1278" s="28">
        <v>2</v>
      </c>
      <c r="F1278" s="28">
        <v>80.06</v>
      </c>
      <c r="G1278" s="28">
        <v>3325.83</v>
      </c>
    </row>
    <row r="1279" spans="1:7" x14ac:dyDescent="0.2">
      <c r="A1279" s="46">
        <v>42794</v>
      </c>
      <c r="B1279" s="28" t="s">
        <v>197</v>
      </c>
      <c r="C1279" s="28" t="s">
        <v>192</v>
      </c>
      <c r="D1279" s="28">
        <v>71823.460000000006</v>
      </c>
      <c r="E1279" s="28">
        <v>492</v>
      </c>
      <c r="F1279" s="28">
        <v>23955.98</v>
      </c>
      <c r="G1279" s="28">
        <v>5338.37</v>
      </c>
    </row>
    <row r="1280" spans="1:7" x14ac:dyDescent="0.2">
      <c r="A1280" s="46">
        <v>42794</v>
      </c>
      <c r="B1280" s="28" t="s">
        <v>196</v>
      </c>
      <c r="C1280" s="28" t="s">
        <v>193</v>
      </c>
      <c r="D1280" s="28">
        <v>26450.639999999999</v>
      </c>
      <c r="E1280" s="28">
        <v>239</v>
      </c>
      <c r="F1280" s="28">
        <v>8391.3700000000008</v>
      </c>
      <c r="G1280" s="28">
        <v>5492.94</v>
      </c>
    </row>
    <row r="1281" spans="1:7" x14ac:dyDescent="0.2">
      <c r="A1281" s="46">
        <v>42794</v>
      </c>
      <c r="B1281" s="28" t="s">
        <v>197</v>
      </c>
      <c r="C1281" s="28" t="s">
        <v>193</v>
      </c>
      <c r="D1281" s="28">
        <v>84424.05</v>
      </c>
      <c r="E1281" s="28">
        <v>588</v>
      </c>
      <c r="F1281" s="28">
        <v>29644.43</v>
      </c>
      <c r="G1281" s="28">
        <v>7979.34</v>
      </c>
    </row>
    <row r="1282" spans="1:7" x14ac:dyDescent="0.2">
      <c r="A1282" s="46">
        <v>42794</v>
      </c>
      <c r="B1282" s="28" t="s">
        <v>198</v>
      </c>
      <c r="C1282" s="28" t="s">
        <v>192</v>
      </c>
      <c r="D1282" s="28">
        <v>39955.360000000001</v>
      </c>
      <c r="E1282" s="28">
        <v>238</v>
      </c>
      <c r="F1282" s="28">
        <v>15475.06</v>
      </c>
      <c r="G1282" s="28">
        <v>9256.0300000000007</v>
      </c>
    </row>
    <row r="1283" spans="1:7" x14ac:dyDescent="0.2">
      <c r="A1283" s="46">
        <v>42794</v>
      </c>
      <c r="B1283" s="28" t="s">
        <v>196</v>
      </c>
      <c r="C1283" s="28" t="s">
        <v>192</v>
      </c>
      <c r="D1283" s="28">
        <v>40950.550000000003</v>
      </c>
      <c r="E1283" s="28">
        <v>517</v>
      </c>
      <c r="F1283" s="28">
        <v>12757.06</v>
      </c>
      <c r="G1283" s="28">
        <v>9635.82</v>
      </c>
    </row>
    <row r="1284" spans="1:7" x14ac:dyDescent="0.2">
      <c r="A1284" s="46">
        <v>42794</v>
      </c>
      <c r="B1284" s="28" t="s">
        <v>199</v>
      </c>
      <c r="C1284" s="28" t="s">
        <v>192</v>
      </c>
      <c r="D1284" s="28">
        <v>79086.53</v>
      </c>
      <c r="E1284" s="28">
        <v>430</v>
      </c>
      <c r="F1284" s="28">
        <v>30554.49</v>
      </c>
      <c r="G1284" s="28">
        <v>14675.73</v>
      </c>
    </row>
    <row r="1285" spans="1:7" x14ac:dyDescent="0.2">
      <c r="A1285" s="46">
        <v>42794</v>
      </c>
      <c r="B1285" s="28" t="s">
        <v>201</v>
      </c>
      <c r="C1285" s="28" t="s">
        <v>192</v>
      </c>
      <c r="D1285" s="28">
        <v>76302.12</v>
      </c>
      <c r="E1285" s="28">
        <v>363</v>
      </c>
      <c r="F1285" s="28">
        <v>24699.57</v>
      </c>
      <c r="G1285" s="28">
        <v>15552.5</v>
      </c>
    </row>
    <row r="1286" spans="1:7" x14ac:dyDescent="0.2">
      <c r="A1286" s="46">
        <v>42794</v>
      </c>
      <c r="B1286" s="28" t="s">
        <v>200</v>
      </c>
      <c r="C1286" s="28" t="s">
        <v>192</v>
      </c>
      <c r="D1286" s="28">
        <v>23224.77</v>
      </c>
      <c r="E1286" s="28">
        <v>162</v>
      </c>
      <c r="F1286" s="28">
        <v>7962.54</v>
      </c>
      <c r="G1286" s="28">
        <v>19622.12</v>
      </c>
    </row>
    <row r="1287" spans="1:7" x14ac:dyDescent="0.2">
      <c r="A1287" s="46">
        <v>42794</v>
      </c>
      <c r="B1287" s="28" t="s">
        <v>198</v>
      </c>
      <c r="C1287" s="28" t="s">
        <v>193</v>
      </c>
      <c r="D1287" s="28">
        <v>84950.59</v>
      </c>
      <c r="E1287" s="28">
        <v>548</v>
      </c>
      <c r="F1287" s="28">
        <v>31231.3</v>
      </c>
      <c r="G1287" s="28">
        <v>19679.099999999999</v>
      </c>
    </row>
    <row r="1288" spans="1:7" x14ac:dyDescent="0.2">
      <c r="A1288" s="46">
        <v>42794</v>
      </c>
      <c r="B1288" s="28" t="s">
        <v>202</v>
      </c>
      <c r="C1288" s="28" t="s">
        <v>192</v>
      </c>
      <c r="D1288" s="28">
        <v>115296.28</v>
      </c>
      <c r="E1288" s="28">
        <v>572</v>
      </c>
      <c r="F1288" s="28">
        <v>39706.050000000003</v>
      </c>
      <c r="G1288" s="28">
        <v>22124.7</v>
      </c>
    </row>
    <row r="1289" spans="1:7" x14ac:dyDescent="0.2">
      <c r="A1289" s="46">
        <v>42794</v>
      </c>
      <c r="B1289" s="28" t="s">
        <v>199</v>
      </c>
      <c r="C1289" s="28" t="s">
        <v>193</v>
      </c>
      <c r="D1289" s="28">
        <v>157025.76</v>
      </c>
      <c r="E1289" s="28">
        <v>954</v>
      </c>
      <c r="F1289" s="28">
        <v>59028.07</v>
      </c>
      <c r="G1289" s="28">
        <v>29525.759999999998</v>
      </c>
    </row>
    <row r="1290" spans="1:7" x14ac:dyDescent="0.2">
      <c r="A1290" s="46">
        <v>42794</v>
      </c>
      <c r="B1290" s="28" t="s">
        <v>201</v>
      </c>
      <c r="C1290" s="28" t="s">
        <v>193</v>
      </c>
      <c r="D1290" s="28">
        <v>148596.99</v>
      </c>
      <c r="E1290" s="28">
        <v>807</v>
      </c>
      <c r="F1290" s="28">
        <v>49578.51</v>
      </c>
      <c r="G1290" s="28">
        <v>31812.63</v>
      </c>
    </row>
    <row r="1291" spans="1:7" x14ac:dyDescent="0.2">
      <c r="A1291" s="46">
        <v>42794</v>
      </c>
      <c r="B1291" s="28" t="s">
        <v>200</v>
      </c>
      <c r="C1291" s="28" t="s">
        <v>193</v>
      </c>
      <c r="D1291" s="28">
        <v>56274.23</v>
      </c>
      <c r="E1291" s="28">
        <v>386</v>
      </c>
      <c r="F1291" s="28">
        <v>19679.11</v>
      </c>
      <c r="G1291" s="28">
        <v>50465.15</v>
      </c>
    </row>
    <row r="1292" spans="1:7" x14ac:dyDescent="0.2">
      <c r="A1292" s="46">
        <v>42794</v>
      </c>
      <c r="B1292" s="28" t="s">
        <v>203</v>
      </c>
      <c r="C1292" s="28" t="s">
        <v>192</v>
      </c>
      <c r="D1292" s="28">
        <v>113549.47</v>
      </c>
      <c r="E1292" s="28">
        <v>901</v>
      </c>
      <c r="F1292" s="28">
        <v>38783.519999999997</v>
      </c>
      <c r="G1292" s="28">
        <v>68788.73</v>
      </c>
    </row>
    <row r="1293" spans="1:7" x14ac:dyDescent="0.2">
      <c r="A1293" s="46">
        <v>42794</v>
      </c>
      <c r="B1293" s="28" t="s">
        <v>203</v>
      </c>
      <c r="C1293" s="28" t="s">
        <v>193</v>
      </c>
      <c r="D1293" s="28">
        <v>138498.60999999999</v>
      </c>
      <c r="E1293" s="28">
        <v>964</v>
      </c>
      <c r="F1293" s="28">
        <v>49162.37</v>
      </c>
      <c r="G1293" s="28">
        <v>81716.09</v>
      </c>
    </row>
    <row r="1294" spans="1:7" x14ac:dyDescent="0.2">
      <c r="A1294" s="46">
        <v>42794</v>
      </c>
      <c r="B1294" s="28" t="s">
        <v>202</v>
      </c>
      <c r="C1294" s="28" t="s">
        <v>193</v>
      </c>
      <c r="D1294" s="28">
        <v>405435.87</v>
      </c>
      <c r="E1294" s="28">
        <v>2263</v>
      </c>
      <c r="F1294" s="28">
        <v>137377.04999999999</v>
      </c>
      <c r="G1294" s="28">
        <v>85771.19</v>
      </c>
    </row>
    <row r="1295" spans="1:7" x14ac:dyDescent="0.2">
      <c r="A1295" s="46">
        <v>42795</v>
      </c>
      <c r="B1295" s="28" t="s">
        <v>191</v>
      </c>
      <c r="C1295" s="28" t="s">
        <v>192</v>
      </c>
      <c r="D1295" s="28">
        <v>2057.94</v>
      </c>
      <c r="E1295" s="28">
        <v>17</v>
      </c>
      <c r="F1295" s="28">
        <v>774.46</v>
      </c>
      <c r="G1295" s="28">
        <v>199.44</v>
      </c>
    </row>
    <row r="1296" spans="1:7" x14ac:dyDescent="0.2">
      <c r="A1296" s="46">
        <v>42795</v>
      </c>
      <c r="B1296" s="28" t="s">
        <v>191</v>
      </c>
      <c r="C1296" s="28" t="s">
        <v>193</v>
      </c>
      <c r="D1296" s="28">
        <v>2041.76</v>
      </c>
      <c r="E1296" s="28">
        <v>16</v>
      </c>
      <c r="F1296" s="28">
        <v>709.52</v>
      </c>
      <c r="G1296" s="28">
        <v>242.2</v>
      </c>
    </row>
    <row r="1297" spans="1:7" x14ac:dyDescent="0.2">
      <c r="A1297" s="46">
        <v>42795</v>
      </c>
      <c r="B1297" s="28" t="s">
        <v>194</v>
      </c>
      <c r="C1297" s="28" t="s">
        <v>192</v>
      </c>
      <c r="D1297" s="28">
        <v>85.41</v>
      </c>
      <c r="E1297" s="28">
        <v>1</v>
      </c>
      <c r="F1297" s="28">
        <v>19.05</v>
      </c>
      <c r="G1297" s="28">
        <v>2363.1999999999998</v>
      </c>
    </row>
    <row r="1298" spans="1:7" x14ac:dyDescent="0.2">
      <c r="A1298" s="46">
        <v>42795</v>
      </c>
      <c r="B1298" s="28" t="s">
        <v>195</v>
      </c>
      <c r="C1298" s="28" t="s">
        <v>192</v>
      </c>
      <c r="D1298" s="28">
        <v>26937.3</v>
      </c>
      <c r="E1298" s="28">
        <v>131</v>
      </c>
      <c r="F1298" s="28">
        <v>8928.61</v>
      </c>
      <c r="G1298" s="28">
        <v>2897.06</v>
      </c>
    </row>
    <row r="1299" spans="1:7" x14ac:dyDescent="0.2">
      <c r="A1299" s="46">
        <v>42795</v>
      </c>
      <c r="B1299" s="28" t="s">
        <v>195</v>
      </c>
      <c r="C1299" s="28" t="s">
        <v>193</v>
      </c>
      <c r="D1299" s="28">
        <v>39077.199999999997</v>
      </c>
      <c r="E1299" s="28">
        <v>314</v>
      </c>
      <c r="F1299" s="28">
        <v>15123.07</v>
      </c>
      <c r="G1299" s="28">
        <v>3337.23</v>
      </c>
    </row>
    <row r="1300" spans="1:7" x14ac:dyDescent="0.2">
      <c r="A1300" s="46">
        <v>42795</v>
      </c>
      <c r="B1300" s="28" t="s">
        <v>196</v>
      </c>
      <c r="C1300" s="28" t="s">
        <v>193</v>
      </c>
      <c r="D1300" s="28">
        <v>22912.67</v>
      </c>
      <c r="E1300" s="28">
        <v>238</v>
      </c>
      <c r="F1300" s="28">
        <v>7620.64</v>
      </c>
      <c r="G1300" s="28">
        <v>5446.05</v>
      </c>
    </row>
    <row r="1301" spans="1:7" x14ac:dyDescent="0.2">
      <c r="A1301" s="46">
        <v>42795</v>
      </c>
      <c r="B1301" s="28" t="s">
        <v>197</v>
      </c>
      <c r="C1301" s="28" t="s">
        <v>192</v>
      </c>
      <c r="D1301" s="28">
        <v>73412.91</v>
      </c>
      <c r="E1301" s="28">
        <v>530</v>
      </c>
      <c r="F1301" s="28">
        <v>25783.62</v>
      </c>
      <c r="G1301" s="28">
        <v>5505.98</v>
      </c>
    </row>
    <row r="1302" spans="1:7" x14ac:dyDescent="0.2">
      <c r="A1302" s="46">
        <v>42795</v>
      </c>
      <c r="B1302" s="28" t="s">
        <v>194</v>
      </c>
      <c r="C1302" s="28" t="s">
        <v>193</v>
      </c>
      <c r="D1302" s="28">
        <v>198.47</v>
      </c>
      <c r="E1302" s="28">
        <v>2</v>
      </c>
      <c r="F1302" s="28">
        <v>83.06</v>
      </c>
      <c r="G1302" s="28">
        <v>5506.32</v>
      </c>
    </row>
    <row r="1303" spans="1:7" x14ac:dyDescent="0.2">
      <c r="A1303" s="46">
        <v>42795</v>
      </c>
      <c r="B1303" s="28" t="s">
        <v>197</v>
      </c>
      <c r="C1303" s="28" t="s">
        <v>193</v>
      </c>
      <c r="D1303" s="28">
        <v>83539.88</v>
      </c>
      <c r="E1303" s="28">
        <v>595</v>
      </c>
      <c r="F1303" s="28">
        <v>29687.95</v>
      </c>
      <c r="G1303" s="28">
        <v>8645.85</v>
      </c>
    </row>
    <row r="1304" spans="1:7" x14ac:dyDescent="0.2">
      <c r="A1304" s="46">
        <v>42795</v>
      </c>
      <c r="B1304" s="28" t="s">
        <v>198</v>
      </c>
      <c r="C1304" s="28" t="s">
        <v>192</v>
      </c>
      <c r="D1304" s="28">
        <v>44586.31</v>
      </c>
      <c r="E1304" s="28">
        <v>250</v>
      </c>
      <c r="F1304" s="28">
        <v>18209.95</v>
      </c>
      <c r="G1304" s="28">
        <v>8893.5</v>
      </c>
    </row>
    <row r="1305" spans="1:7" x14ac:dyDescent="0.2">
      <c r="A1305" s="46">
        <v>42795</v>
      </c>
      <c r="B1305" s="28" t="s">
        <v>196</v>
      </c>
      <c r="C1305" s="28" t="s">
        <v>192</v>
      </c>
      <c r="D1305" s="28">
        <v>38028.42</v>
      </c>
      <c r="E1305" s="28">
        <v>567</v>
      </c>
      <c r="F1305" s="28">
        <v>11592.39</v>
      </c>
      <c r="G1305" s="28">
        <v>9318.3799999999992</v>
      </c>
    </row>
    <row r="1306" spans="1:7" x14ac:dyDescent="0.2">
      <c r="A1306" s="46">
        <v>42795</v>
      </c>
      <c r="B1306" s="28" t="s">
        <v>201</v>
      </c>
      <c r="C1306" s="28" t="s">
        <v>192</v>
      </c>
      <c r="D1306" s="28">
        <v>65279.13</v>
      </c>
      <c r="E1306" s="28">
        <v>356</v>
      </c>
      <c r="F1306" s="28">
        <v>21226.34</v>
      </c>
      <c r="G1306" s="28">
        <v>13094.55</v>
      </c>
    </row>
    <row r="1307" spans="1:7" x14ac:dyDescent="0.2">
      <c r="A1307" s="46">
        <v>42795</v>
      </c>
      <c r="B1307" s="28" t="s">
        <v>199</v>
      </c>
      <c r="C1307" s="28" t="s">
        <v>192</v>
      </c>
      <c r="D1307" s="28">
        <v>91684.84</v>
      </c>
      <c r="E1307" s="28">
        <v>496</v>
      </c>
      <c r="F1307" s="28">
        <v>33189.769999999997</v>
      </c>
      <c r="G1307" s="28">
        <v>14742.05</v>
      </c>
    </row>
    <row r="1308" spans="1:7" x14ac:dyDescent="0.2">
      <c r="A1308" s="46">
        <v>42795</v>
      </c>
      <c r="B1308" s="28" t="s">
        <v>198</v>
      </c>
      <c r="C1308" s="28" t="s">
        <v>193</v>
      </c>
      <c r="D1308" s="28">
        <v>93306.61</v>
      </c>
      <c r="E1308" s="28">
        <v>581</v>
      </c>
      <c r="F1308" s="28">
        <v>35192.92</v>
      </c>
      <c r="G1308" s="28">
        <v>19052.45</v>
      </c>
    </row>
    <row r="1309" spans="1:7" x14ac:dyDescent="0.2">
      <c r="A1309" s="46">
        <v>42795</v>
      </c>
      <c r="B1309" s="28" t="s">
        <v>200</v>
      </c>
      <c r="C1309" s="28" t="s">
        <v>192</v>
      </c>
      <c r="D1309" s="28">
        <v>29318.55</v>
      </c>
      <c r="E1309" s="28">
        <v>193</v>
      </c>
      <c r="F1309" s="28">
        <v>10663.89</v>
      </c>
      <c r="G1309" s="28">
        <v>22999.71</v>
      </c>
    </row>
    <row r="1310" spans="1:7" x14ac:dyDescent="0.2">
      <c r="A1310" s="46">
        <v>42795</v>
      </c>
      <c r="B1310" s="28" t="s">
        <v>199</v>
      </c>
      <c r="C1310" s="28" t="s">
        <v>193</v>
      </c>
      <c r="D1310" s="28">
        <v>156156.88</v>
      </c>
      <c r="E1310" s="28">
        <v>950</v>
      </c>
      <c r="F1310" s="28">
        <v>56961.03</v>
      </c>
      <c r="G1310" s="28">
        <v>26131.08</v>
      </c>
    </row>
    <row r="1311" spans="1:7" x14ac:dyDescent="0.2">
      <c r="A1311" s="46">
        <v>42795</v>
      </c>
      <c r="B1311" s="28" t="s">
        <v>202</v>
      </c>
      <c r="C1311" s="28" t="s">
        <v>192</v>
      </c>
      <c r="D1311" s="28">
        <v>155722.76</v>
      </c>
      <c r="E1311" s="28">
        <v>735</v>
      </c>
      <c r="F1311" s="28">
        <v>55480.74</v>
      </c>
      <c r="G1311" s="28">
        <v>31362.42</v>
      </c>
    </row>
    <row r="1312" spans="1:7" x14ac:dyDescent="0.2">
      <c r="A1312" s="46">
        <v>42795</v>
      </c>
      <c r="B1312" s="28" t="s">
        <v>201</v>
      </c>
      <c r="C1312" s="28" t="s">
        <v>193</v>
      </c>
      <c r="D1312" s="28">
        <v>165907.01999999999</v>
      </c>
      <c r="E1312" s="28">
        <v>869</v>
      </c>
      <c r="F1312" s="28">
        <v>57632.1</v>
      </c>
      <c r="G1312" s="28">
        <v>35614.49</v>
      </c>
    </row>
    <row r="1313" spans="1:7" x14ac:dyDescent="0.2">
      <c r="A1313" s="46">
        <v>42795</v>
      </c>
      <c r="B1313" s="28" t="s">
        <v>200</v>
      </c>
      <c r="C1313" s="28" t="s">
        <v>193</v>
      </c>
      <c r="D1313" s="28">
        <v>62835.03</v>
      </c>
      <c r="E1313" s="28">
        <v>429</v>
      </c>
      <c r="F1313" s="28">
        <v>22511.86</v>
      </c>
      <c r="G1313" s="28">
        <v>45831.62</v>
      </c>
    </row>
    <row r="1314" spans="1:7" x14ac:dyDescent="0.2">
      <c r="A1314" s="46">
        <v>42795</v>
      </c>
      <c r="B1314" s="28" t="s">
        <v>203</v>
      </c>
      <c r="C1314" s="28" t="s">
        <v>192</v>
      </c>
      <c r="D1314" s="28">
        <v>118898.75</v>
      </c>
      <c r="E1314" s="28">
        <v>929</v>
      </c>
      <c r="F1314" s="28">
        <v>41659.269999999997</v>
      </c>
      <c r="G1314" s="28">
        <v>67549.14</v>
      </c>
    </row>
    <row r="1315" spans="1:7" x14ac:dyDescent="0.2">
      <c r="A1315" s="46">
        <v>42795</v>
      </c>
      <c r="B1315" s="28" t="s">
        <v>203</v>
      </c>
      <c r="C1315" s="28" t="s">
        <v>193</v>
      </c>
      <c r="D1315" s="28">
        <v>145820.49</v>
      </c>
      <c r="E1315" s="28">
        <v>1043</v>
      </c>
      <c r="F1315" s="28">
        <v>52149.23</v>
      </c>
      <c r="G1315" s="28">
        <v>82346.61</v>
      </c>
    </row>
    <row r="1316" spans="1:7" x14ac:dyDescent="0.2">
      <c r="A1316" s="46">
        <v>42795</v>
      </c>
      <c r="B1316" s="28" t="s">
        <v>202</v>
      </c>
      <c r="C1316" s="28" t="s">
        <v>193</v>
      </c>
      <c r="D1316" s="28">
        <v>672684.21</v>
      </c>
      <c r="E1316" s="28">
        <v>3581</v>
      </c>
      <c r="F1316" s="28">
        <v>236436.02</v>
      </c>
      <c r="G1316" s="28">
        <v>157485.79999999999</v>
      </c>
    </row>
    <row r="1317" spans="1:7" x14ac:dyDescent="0.2">
      <c r="A1317" s="46">
        <v>42796</v>
      </c>
      <c r="B1317" s="28" t="s">
        <v>191</v>
      </c>
      <c r="C1317" s="28" t="s">
        <v>192</v>
      </c>
      <c r="D1317" s="28">
        <v>6714.4</v>
      </c>
      <c r="E1317" s="28">
        <v>46</v>
      </c>
      <c r="F1317" s="28">
        <v>1002.2</v>
      </c>
      <c r="G1317" s="28">
        <v>191.62</v>
      </c>
    </row>
    <row r="1318" spans="1:7" x14ac:dyDescent="0.2">
      <c r="A1318" s="46">
        <v>42796</v>
      </c>
      <c r="B1318" s="28" t="s">
        <v>191</v>
      </c>
      <c r="C1318" s="28" t="s">
        <v>193</v>
      </c>
      <c r="D1318" s="28">
        <v>3171.63</v>
      </c>
      <c r="E1318" s="28">
        <v>26</v>
      </c>
      <c r="F1318" s="28">
        <v>953.74</v>
      </c>
      <c r="G1318" s="28">
        <v>314.29000000000002</v>
      </c>
    </row>
    <row r="1319" spans="1:7" x14ac:dyDescent="0.2">
      <c r="A1319" s="46">
        <v>42796</v>
      </c>
      <c r="B1319" s="28" t="s">
        <v>194</v>
      </c>
      <c r="C1319" s="28" t="s">
        <v>192</v>
      </c>
      <c r="D1319" s="28">
        <v>98.65</v>
      </c>
      <c r="E1319" s="28">
        <v>1</v>
      </c>
      <c r="F1319" s="28">
        <v>22.45</v>
      </c>
      <c r="G1319" s="28">
        <v>1736.65</v>
      </c>
    </row>
    <row r="1320" spans="1:7" x14ac:dyDescent="0.2">
      <c r="A1320" s="46">
        <v>42796</v>
      </c>
      <c r="B1320" s="28" t="s">
        <v>195</v>
      </c>
      <c r="C1320" s="28" t="s">
        <v>192</v>
      </c>
      <c r="D1320" s="28">
        <v>38443.370000000003</v>
      </c>
      <c r="E1320" s="28">
        <v>192</v>
      </c>
      <c r="F1320" s="28">
        <v>12000.95</v>
      </c>
      <c r="G1320" s="28">
        <v>3005.19</v>
      </c>
    </row>
    <row r="1321" spans="1:7" x14ac:dyDescent="0.2">
      <c r="A1321" s="46">
        <v>42796</v>
      </c>
      <c r="B1321" s="28" t="s">
        <v>196</v>
      </c>
      <c r="C1321" s="28" t="s">
        <v>193</v>
      </c>
      <c r="D1321" s="28">
        <v>22868.59</v>
      </c>
      <c r="E1321" s="28">
        <v>221</v>
      </c>
      <c r="F1321" s="28">
        <v>7623.09</v>
      </c>
      <c r="G1321" s="28">
        <v>5089.93</v>
      </c>
    </row>
    <row r="1322" spans="1:7" x14ac:dyDescent="0.2">
      <c r="A1322" s="46">
        <v>42796</v>
      </c>
      <c r="B1322" s="28" t="s">
        <v>195</v>
      </c>
      <c r="C1322" s="28" t="s">
        <v>193</v>
      </c>
      <c r="D1322" s="28">
        <v>44639.63</v>
      </c>
      <c r="E1322" s="28">
        <v>339</v>
      </c>
      <c r="F1322" s="28">
        <v>17153.669999999998</v>
      </c>
      <c r="G1322" s="28">
        <v>5108.59</v>
      </c>
    </row>
    <row r="1323" spans="1:7" x14ac:dyDescent="0.2">
      <c r="A1323" s="46">
        <v>42796</v>
      </c>
      <c r="B1323" s="28" t="s">
        <v>197</v>
      </c>
      <c r="C1323" s="28" t="s">
        <v>192</v>
      </c>
      <c r="D1323" s="28">
        <v>73030.31</v>
      </c>
      <c r="E1323" s="28">
        <v>541</v>
      </c>
      <c r="F1323" s="28">
        <v>25746.639999999999</v>
      </c>
      <c r="G1323" s="28">
        <v>5822.63</v>
      </c>
    </row>
    <row r="1324" spans="1:7" x14ac:dyDescent="0.2">
      <c r="A1324" s="46">
        <v>42796</v>
      </c>
      <c r="B1324" s="28" t="s">
        <v>194</v>
      </c>
      <c r="C1324" s="28" t="s">
        <v>193</v>
      </c>
      <c r="D1324" s="28">
        <v>346.94</v>
      </c>
      <c r="E1324" s="28">
        <v>2</v>
      </c>
      <c r="F1324" s="28">
        <v>94.31</v>
      </c>
      <c r="G1324" s="28">
        <v>6141.62</v>
      </c>
    </row>
    <row r="1325" spans="1:7" x14ac:dyDescent="0.2">
      <c r="A1325" s="46">
        <v>42796</v>
      </c>
      <c r="B1325" s="28" t="s">
        <v>197</v>
      </c>
      <c r="C1325" s="28" t="s">
        <v>193</v>
      </c>
      <c r="D1325" s="28">
        <v>91709.86</v>
      </c>
      <c r="E1325" s="28">
        <v>598</v>
      </c>
      <c r="F1325" s="28">
        <v>31915.54</v>
      </c>
      <c r="G1325" s="28">
        <v>9115.41</v>
      </c>
    </row>
    <row r="1326" spans="1:7" x14ac:dyDescent="0.2">
      <c r="A1326" s="46">
        <v>42796</v>
      </c>
      <c r="B1326" s="28" t="s">
        <v>198</v>
      </c>
      <c r="C1326" s="28" t="s">
        <v>192</v>
      </c>
      <c r="D1326" s="28">
        <v>49884.35</v>
      </c>
      <c r="E1326" s="28">
        <v>257</v>
      </c>
      <c r="F1326" s="28">
        <v>16900.37</v>
      </c>
      <c r="G1326" s="28">
        <v>9295.44</v>
      </c>
    </row>
    <row r="1327" spans="1:7" x14ac:dyDescent="0.2">
      <c r="A1327" s="46">
        <v>42796</v>
      </c>
      <c r="B1327" s="28" t="s">
        <v>196</v>
      </c>
      <c r="C1327" s="28" t="s">
        <v>192</v>
      </c>
      <c r="D1327" s="28">
        <v>38171.17</v>
      </c>
      <c r="E1327" s="28">
        <v>527</v>
      </c>
      <c r="F1327" s="28">
        <v>12285.09</v>
      </c>
      <c r="G1327" s="28">
        <v>9302.15</v>
      </c>
    </row>
    <row r="1328" spans="1:7" x14ac:dyDescent="0.2">
      <c r="A1328" s="46">
        <v>42796</v>
      </c>
      <c r="B1328" s="28" t="s">
        <v>199</v>
      </c>
      <c r="C1328" s="28" t="s">
        <v>192</v>
      </c>
      <c r="D1328" s="28">
        <v>89714.29</v>
      </c>
      <c r="E1328" s="28">
        <v>507</v>
      </c>
      <c r="F1328" s="28">
        <v>32890.42</v>
      </c>
      <c r="G1328" s="28">
        <v>14152.74</v>
      </c>
    </row>
    <row r="1329" spans="1:7" x14ac:dyDescent="0.2">
      <c r="A1329" s="46">
        <v>42796</v>
      </c>
      <c r="B1329" s="28" t="s">
        <v>201</v>
      </c>
      <c r="C1329" s="28" t="s">
        <v>192</v>
      </c>
      <c r="D1329" s="28">
        <v>79344.149999999994</v>
      </c>
      <c r="E1329" s="28">
        <v>377</v>
      </c>
      <c r="F1329" s="28">
        <v>27183.15</v>
      </c>
      <c r="G1329" s="28">
        <v>14657.18</v>
      </c>
    </row>
    <row r="1330" spans="1:7" x14ac:dyDescent="0.2">
      <c r="A1330" s="46">
        <v>42796</v>
      </c>
      <c r="B1330" s="28" t="s">
        <v>200</v>
      </c>
      <c r="C1330" s="28" t="s">
        <v>192</v>
      </c>
      <c r="D1330" s="28">
        <v>26946.3</v>
      </c>
      <c r="E1330" s="28">
        <v>187</v>
      </c>
      <c r="F1330" s="28">
        <v>9463.69</v>
      </c>
      <c r="G1330" s="28">
        <v>20272.669999999998</v>
      </c>
    </row>
    <row r="1331" spans="1:7" x14ac:dyDescent="0.2">
      <c r="A1331" s="46">
        <v>42796</v>
      </c>
      <c r="B1331" s="28" t="s">
        <v>198</v>
      </c>
      <c r="C1331" s="28" t="s">
        <v>193</v>
      </c>
      <c r="D1331" s="28">
        <v>101578.38</v>
      </c>
      <c r="E1331" s="28">
        <v>605</v>
      </c>
      <c r="F1331" s="28">
        <v>37229.57</v>
      </c>
      <c r="G1331" s="28">
        <v>21275.200000000001</v>
      </c>
    </row>
    <row r="1332" spans="1:7" x14ac:dyDescent="0.2">
      <c r="A1332" s="46">
        <v>42796</v>
      </c>
      <c r="B1332" s="28" t="s">
        <v>202</v>
      </c>
      <c r="C1332" s="28" t="s">
        <v>192</v>
      </c>
      <c r="D1332" s="28">
        <v>143632.72</v>
      </c>
      <c r="E1332" s="28">
        <v>719</v>
      </c>
      <c r="F1332" s="28">
        <v>51311.1</v>
      </c>
      <c r="G1332" s="28">
        <v>27466.38</v>
      </c>
    </row>
    <row r="1333" spans="1:7" x14ac:dyDescent="0.2">
      <c r="A1333" s="46">
        <v>42796</v>
      </c>
      <c r="B1333" s="28" t="s">
        <v>199</v>
      </c>
      <c r="C1333" s="28" t="s">
        <v>193</v>
      </c>
      <c r="D1333" s="28">
        <v>175058.81</v>
      </c>
      <c r="E1333" s="28">
        <v>1015</v>
      </c>
      <c r="F1333" s="28">
        <v>67230.509999999995</v>
      </c>
      <c r="G1333" s="28">
        <v>27924.33</v>
      </c>
    </row>
    <row r="1334" spans="1:7" x14ac:dyDescent="0.2">
      <c r="A1334" s="46">
        <v>42796</v>
      </c>
      <c r="B1334" s="28" t="s">
        <v>201</v>
      </c>
      <c r="C1334" s="28" t="s">
        <v>193</v>
      </c>
      <c r="D1334" s="28">
        <v>184576.38</v>
      </c>
      <c r="E1334" s="28">
        <v>887</v>
      </c>
      <c r="F1334" s="28">
        <v>62649.07</v>
      </c>
      <c r="G1334" s="28">
        <v>38017.61</v>
      </c>
    </row>
    <row r="1335" spans="1:7" x14ac:dyDescent="0.2">
      <c r="A1335" s="46">
        <v>42796</v>
      </c>
      <c r="B1335" s="28" t="s">
        <v>200</v>
      </c>
      <c r="C1335" s="28" t="s">
        <v>193</v>
      </c>
      <c r="D1335" s="28">
        <v>64721.1</v>
      </c>
      <c r="E1335" s="28">
        <v>432</v>
      </c>
      <c r="F1335" s="28">
        <v>24206.67</v>
      </c>
      <c r="G1335" s="28">
        <v>45399.87</v>
      </c>
    </row>
    <row r="1336" spans="1:7" x14ac:dyDescent="0.2">
      <c r="A1336" s="46">
        <v>42796</v>
      </c>
      <c r="B1336" s="28" t="s">
        <v>203</v>
      </c>
      <c r="C1336" s="28" t="s">
        <v>192</v>
      </c>
      <c r="D1336" s="28">
        <v>126248.45</v>
      </c>
      <c r="E1336" s="28">
        <v>980</v>
      </c>
      <c r="F1336" s="28">
        <v>43436.1</v>
      </c>
      <c r="G1336" s="28">
        <v>66346.289999999994</v>
      </c>
    </row>
    <row r="1337" spans="1:7" x14ac:dyDescent="0.2">
      <c r="A1337" s="46">
        <v>42796</v>
      </c>
      <c r="B1337" s="28" t="s">
        <v>203</v>
      </c>
      <c r="C1337" s="28" t="s">
        <v>193</v>
      </c>
      <c r="D1337" s="28">
        <v>163982.68</v>
      </c>
      <c r="E1337" s="28">
        <v>1085</v>
      </c>
      <c r="F1337" s="28">
        <v>57470.879999999997</v>
      </c>
      <c r="G1337" s="28">
        <v>85309.27</v>
      </c>
    </row>
    <row r="1338" spans="1:7" x14ac:dyDescent="0.2">
      <c r="A1338" s="46">
        <v>42796</v>
      </c>
      <c r="B1338" s="28" t="s">
        <v>202</v>
      </c>
      <c r="C1338" s="28" t="s">
        <v>193</v>
      </c>
      <c r="D1338" s="28">
        <v>474667.95</v>
      </c>
      <c r="E1338" s="28">
        <v>2536</v>
      </c>
      <c r="F1338" s="28">
        <v>167836.72</v>
      </c>
      <c r="G1338" s="28">
        <v>97492.86</v>
      </c>
    </row>
    <row r="1339" spans="1:7" x14ac:dyDescent="0.2">
      <c r="A1339" s="46">
        <v>42797</v>
      </c>
      <c r="B1339" s="28" t="s">
        <v>191</v>
      </c>
      <c r="C1339" s="28" t="s">
        <v>193</v>
      </c>
      <c r="D1339" s="28">
        <v>1668.49</v>
      </c>
      <c r="E1339" s="28">
        <v>11</v>
      </c>
      <c r="F1339" s="28">
        <v>608.85</v>
      </c>
      <c r="G1339" s="28">
        <v>118.42</v>
      </c>
    </row>
    <row r="1340" spans="1:7" x14ac:dyDescent="0.2">
      <c r="A1340" s="46">
        <v>42797</v>
      </c>
      <c r="B1340" s="28" t="s">
        <v>191</v>
      </c>
      <c r="C1340" s="28" t="s">
        <v>192</v>
      </c>
      <c r="D1340" s="28">
        <v>2353.61</v>
      </c>
      <c r="E1340" s="28">
        <v>22</v>
      </c>
      <c r="F1340" s="28">
        <v>962.97</v>
      </c>
      <c r="G1340" s="28">
        <v>238.23</v>
      </c>
    </row>
    <row r="1341" spans="1:7" x14ac:dyDescent="0.2">
      <c r="A1341" s="46">
        <v>42797</v>
      </c>
      <c r="B1341" s="28" t="s">
        <v>195</v>
      </c>
      <c r="C1341" s="28" t="s">
        <v>192</v>
      </c>
      <c r="D1341" s="28">
        <v>17572.240000000002</v>
      </c>
      <c r="E1341" s="28">
        <v>114</v>
      </c>
      <c r="F1341" s="28">
        <v>5802.04</v>
      </c>
      <c r="G1341" s="28">
        <v>847.83</v>
      </c>
    </row>
    <row r="1342" spans="1:7" x14ac:dyDescent="0.2">
      <c r="A1342" s="46">
        <v>42797</v>
      </c>
      <c r="B1342" s="28" t="s">
        <v>194</v>
      </c>
      <c r="C1342" s="28" t="s">
        <v>193</v>
      </c>
      <c r="D1342" s="28">
        <v>99.3</v>
      </c>
      <c r="E1342" s="28">
        <v>2</v>
      </c>
      <c r="F1342" s="28">
        <v>41.39</v>
      </c>
      <c r="G1342" s="28">
        <v>2355.88</v>
      </c>
    </row>
    <row r="1343" spans="1:7" x14ac:dyDescent="0.2">
      <c r="A1343" s="46">
        <v>42797</v>
      </c>
      <c r="B1343" s="28" t="s">
        <v>196</v>
      </c>
      <c r="C1343" s="28" t="s">
        <v>193</v>
      </c>
      <c r="D1343" s="28">
        <v>18552.759999999998</v>
      </c>
      <c r="E1343" s="28">
        <v>206</v>
      </c>
      <c r="F1343" s="28">
        <v>6075.57</v>
      </c>
      <c r="G1343" s="28">
        <v>3662.74</v>
      </c>
    </row>
    <row r="1344" spans="1:7" x14ac:dyDescent="0.2">
      <c r="A1344" s="46">
        <v>42797</v>
      </c>
      <c r="B1344" s="28" t="s">
        <v>195</v>
      </c>
      <c r="C1344" s="28" t="s">
        <v>193</v>
      </c>
      <c r="D1344" s="28">
        <v>35052.410000000003</v>
      </c>
      <c r="E1344" s="28">
        <v>296</v>
      </c>
      <c r="F1344" s="28">
        <v>13554.06</v>
      </c>
      <c r="G1344" s="28">
        <v>3688.3</v>
      </c>
    </row>
    <row r="1345" spans="1:7" x14ac:dyDescent="0.2">
      <c r="A1345" s="46">
        <v>42797</v>
      </c>
      <c r="B1345" s="28" t="s">
        <v>197</v>
      </c>
      <c r="C1345" s="28" t="s">
        <v>192</v>
      </c>
      <c r="D1345" s="28">
        <v>53486.39</v>
      </c>
      <c r="E1345" s="28">
        <v>429</v>
      </c>
      <c r="F1345" s="28">
        <v>18715.830000000002</v>
      </c>
      <c r="G1345" s="28">
        <v>4791.55</v>
      </c>
    </row>
    <row r="1346" spans="1:7" x14ac:dyDescent="0.2">
      <c r="A1346" s="46">
        <v>42797</v>
      </c>
      <c r="B1346" s="28" t="s">
        <v>194</v>
      </c>
      <c r="C1346" s="28" t="s">
        <v>192</v>
      </c>
      <c r="D1346" s="28">
        <v>234.28</v>
      </c>
      <c r="E1346" s="28">
        <v>2</v>
      </c>
      <c r="F1346" s="28">
        <v>74.64</v>
      </c>
      <c r="G1346" s="28">
        <v>5514.23</v>
      </c>
    </row>
    <row r="1347" spans="1:7" x14ac:dyDescent="0.2">
      <c r="A1347" s="46">
        <v>42797</v>
      </c>
      <c r="B1347" s="28" t="s">
        <v>196</v>
      </c>
      <c r="C1347" s="28" t="s">
        <v>192</v>
      </c>
      <c r="D1347" s="28">
        <v>29250.94</v>
      </c>
      <c r="E1347" s="28">
        <v>462</v>
      </c>
      <c r="F1347" s="28">
        <v>9372.94</v>
      </c>
      <c r="G1347" s="28">
        <v>6659.63</v>
      </c>
    </row>
    <row r="1348" spans="1:7" x14ac:dyDescent="0.2">
      <c r="A1348" s="46">
        <v>42797</v>
      </c>
      <c r="B1348" s="28" t="s">
        <v>198</v>
      </c>
      <c r="C1348" s="28" t="s">
        <v>192</v>
      </c>
      <c r="D1348" s="28">
        <v>35309.769999999997</v>
      </c>
      <c r="E1348" s="28">
        <v>212</v>
      </c>
      <c r="F1348" s="28">
        <v>11437.12</v>
      </c>
      <c r="G1348" s="28">
        <v>7165.7</v>
      </c>
    </row>
    <row r="1349" spans="1:7" x14ac:dyDescent="0.2">
      <c r="A1349" s="46">
        <v>42797</v>
      </c>
      <c r="B1349" s="28" t="s">
        <v>197</v>
      </c>
      <c r="C1349" s="28" t="s">
        <v>193</v>
      </c>
      <c r="D1349" s="28">
        <v>74603.77</v>
      </c>
      <c r="E1349" s="28">
        <v>533</v>
      </c>
      <c r="F1349" s="28">
        <v>26022.080000000002</v>
      </c>
      <c r="G1349" s="28">
        <v>8056.49</v>
      </c>
    </row>
    <row r="1350" spans="1:7" x14ac:dyDescent="0.2">
      <c r="A1350" s="46">
        <v>42797</v>
      </c>
      <c r="B1350" s="28" t="s">
        <v>201</v>
      </c>
      <c r="C1350" s="28" t="s">
        <v>192</v>
      </c>
      <c r="D1350" s="28">
        <v>50113.05</v>
      </c>
      <c r="E1350" s="28">
        <v>274</v>
      </c>
      <c r="F1350" s="28">
        <v>16547.11</v>
      </c>
      <c r="G1350" s="28">
        <v>10561.52</v>
      </c>
    </row>
    <row r="1351" spans="1:7" x14ac:dyDescent="0.2">
      <c r="A1351" s="46">
        <v>42797</v>
      </c>
      <c r="B1351" s="28" t="s">
        <v>199</v>
      </c>
      <c r="C1351" s="28" t="s">
        <v>192</v>
      </c>
      <c r="D1351" s="28">
        <v>71278.42</v>
      </c>
      <c r="E1351" s="28">
        <v>409</v>
      </c>
      <c r="F1351" s="28">
        <v>24723.67</v>
      </c>
      <c r="G1351" s="28">
        <v>12980.12</v>
      </c>
    </row>
    <row r="1352" spans="1:7" x14ac:dyDescent="0.2">
      <c r="A1352" s="46">
        <v>42797</v>
      </c>
      <c r="B1352" s="28" t="s">
        <v>198</v>
      </c>
      <c r="C1352" s="28" t="s">
        <v>193</v>
      </c>
      <c r="D1352" s="28">
        <v>73035.039999999994</v>
      </c>
      <c r="E1352" s="28">
        <v>524</v>
      </c>
      <c r="F1352" s="28">
        <v>26925.1</v>
      </c>
      <c r="G1352" s="28">
        <v>17852.38</v>
      </c>
    </row>
    <row r="1353" spans="1:7" x14ac:dyDescent="0.2">
      <c r="A1353" s="46">
        <v>42797</v>
      </c>
      <c r="B1353" s="28" t="s">
        <v>200</v>
      </c>
      <c r="C1353" s="28" t="s">
        <v>192</v>
      </c>
      <c r="D1353" s="28">
        <v>22133.63</v>
      </c>
      <c r="E1353" s="28">
        <v>159</v>
      </c>
      <c r="F1353" s="28">
        <v>8197.61</v>
      </c>
      <c r="G1353" s="28">
        <v>18320.740000000002</v>
      </c>
    </row>
    <row r="1354" spans="1:7" x14ac:dyDescent="0.2">
      <c r="A1354" s="46">
        <v>42797</v>
      </c>
      <c r="B1354" s="28" t="s">
        <v>202</v>
      </c>
      <c r="C1354" s="28" t="s">
        <v>192</v>
      </c>
      <c r="D1354" s="28">
        <v>111257.27</v>
      </c>
      <c r="E1354" s="28">
        <v>586</v>
      </c>
      <c r="F1354" s="28">
        <v>38049.68</v>
      </c>
      <c r="G1354" s="28">
        <v>22989.9</v>
      </c>
    </row>
    <row r="1355" spans="1:7" x14ac:dyDescent="0.2">
      <c r="A1355" s="46">
        <v>42797</v>
      </c>
      <c r="B1355" s="28" t="s">
        <v>199</v>
      </c>
      <c r="C1355" s="28" t="s">
        <v>193</v>
      </c>
      <c r="D1355" s="28">
        <v>125110.68</v>
      </c>
      <c r="E1355" s="28">
        <v>849</v>
      </c>
      <c r="F1355" s="28">
        <v>45210.38</v>
      </c>
      <c r="G1355" s="28">
        <v>23507.16</v>
      </c>
    </row>
    <row r="1356" spans="1:7" x14ac:dyDescent="0.2">
      <c r="A1356" s="46">
        <v>42797</v>
      </c>
      <c r="B1356" s="28" t="s">
        <v>201</v>
      </c>
      <c r="C1356" s="28" t="s">
        <v>193</v>
      </c>
      <c r="D1356" s="28">
        <v>136414.10999999999</v>
      </c>
      <c r="E1356" s="28">
        <v>750</v>
      </c>
      <c r="F1356" s="28">
        <v>46230.86</v>
      </c>
      <c r="G1356" s="28">
        <v>33162.81</v>
      </c>
    </row>
    <row r="1357" spans="1:7" x14ac:dyDescent="0.2">
      <c r="A1357" s="46">
        <v>42797</v>
      </c>
      <c r="B1357" s="28" t="s">
        <v>200</v>
      </c>
      <c r="C1357" s="28" t="s">
        <v>193</v>
      </c>
      <c r="D1357" s="28">
        <v>50276.56</v>
      </c>
      <c r="E1357" s="28">
        <v>373</v>
      </c>
      <c r="F1357" s="28">
        <v>18721.07</v>
      </c>
      <c r="G1357" s="28">
        <v>41628.79</v>
      </c>
    </row>
    <row r="1358" spans="1:7" x14ac:dyDescent="0.2">
      <c r="A1358" s="46">
        <v>42797</v>
      </c>
      <c r="B1358" s="28" t="s">
        <v>203</v>
      </c>
      <c r="C1358" s="28" t="s">
        <v>192</v>
      </c>
      <c r="D1358" s="28">
        <v>95282.78</v>
      </c>
      <c r="E1358" s="28">
        <v>790</v>
      </c>
      <c r="F1358" s="28">
        <v>32772.480000000003</v>
      </c>
      <c r="G1358" s="28">
        <v>62987.48</v>
      </c>
    </row>
    <row r="1359" spans="1:7" x14ac:dyDescent="0.2">
      <c r="A1359" s="46">
        <v>42797</v>
      </c>
      <c r="B1359" s="28" t="s">
        <v>203</v>
      </c>
      <c r="C1359" s="28" t="s">
        <v>193</v>
      </c>
      <c r="D1359" s="28">
        <v>109575.29</v>
      </c>
      <c r="E1359" s="28">
        <v>847</v>
      </c>
      <c r="F1359" s="28">
        <v>38452.410000000003</v>
      </c>
      <c r="G1359" s="28">
        <v>72455.06</v>
      </c>
    </row>
    <row r="1360" spans="1:7" x14ac:dyDescent="0.2">
      <c r="A1360" s="46">
        <v>42797</v>
      </c>
      <c r="B1360" s="28" t="s">
        <v>202</v>
      </c>
      <c r="C1360" s="28" t="s">
        <v>193</v>
      </c>
      <c r="D1360" s="28">
        <v>462992.67</v>
      </c>
      <c r="E1360" s="28">
        <v>2937</v>
      </c>
      <c r="F1360" s="28">
        <v>162771.81</v>
      </c>
      <c r="G1360" s="28">
        <v>106663.57</v>
      </c>
    </row>
    <row r="1361" spans="1:7" x14ac:dyDescent="0.2">
      <c r="A1361" s="46">
        <v>42798</v>
      </c>
      <c r="B1361" s="28" t="s">
        <v>191</v>
      </c>
      <c r="C1361" s="28" t="s">
        <v>193</v>
      </c>
      <c r="D1361" s="28">
        <v>2418.02</v>
      </c>
      <c r="E1361" s="28">
        <v>11</v>
      </c>
      <c r="F1361" s="28">
        <v>932.28</v>
      </c>
      <c r="G1361" s="28">
        <v>225.62</v>
      </c>
    </row>
    <row r="1362" spans="1:7" x14ac:dyDescent="0.2">
      <c r="A1362" s="46">
        <v>42798</v>
      </c>
      <c r="B1362" s="28" t="s">
        <v>191</v>
      </c>
      <c r="C1362" s="28" t="s">
        <v>192</v>
      </c>
      <c r="D1362" s="28">
        <v>3136.67</v>
      </c>
      <c r="E1362" s="28">
        <v>23</v>
      </c>
      <c r="F1362" s="28">
        <v>1211.76</v>
      </c>
      <c r="G1362" s="28">
        <v>235.05</v>
      </c>
    </row>
    <row r="1363" spans="1:7" x14ac:dyDescent="0.2">
      <c r="A1363" s="46">
        <v>42798</v>
      </c>
      <c r="B1363" s="28" t="s">
        <v>195</v>
      </c>
      <c r="C1363" s="28" t="s">
        <v>192</v>
      </c>
      <c r="D1363" s="28">
        <v>18603.57</v>
      </c>
      <c r="E1363" s="28">
        <v>107</v>
      </c>
      <c r="F1363" s="28">
        <v>5971.81</v>
      </c>
      <c r="G1363" s="28">
        <v>1803.56</v>
      </c>
    </row>
    <row r="1364" spans="1:7" x14ac:dyDescent="0.2">
      <c r="A1364" s="46">
        <v>42798</v>
      </c>
      <c r="B1364" s="28" t="s">
        <v>194</v>
      </c>
      <c r="C1364" s="28" t="s">
        <v>192</v>
      </c>
      <c r="D1364" s="28">
        <v>54.43</v>
      </c>
      <c r="E1364" s="28">
        <v>1</v>
      </c>
      <c r="F1364" s="28">
        <v>33.119999999999997</v>
      </c>
      <c r="G1364" s="28">
        <v>1873.84</v>
      </c>
    </row>
    <row r="1365" spans="1:7" x14ac:dyDescent="0.2">
      <c r="A1365" s="46">
        <v>42798</v>
      </c>
      <c r="B1365" s="28" t="s">
        <v>195</v>
      </c>
      <c r="C1365" s="28" t="s">
        <v>193</v>
      </c>
      <c r="D1365" s="28">
        <v>39994.449999999997</v>
      </c>
      <c r="E1365" s="28">
        <v>823</v>
      </c>
      <c r="F1365" s="28">
        <v>23795.42</v>
      </c>
      <c r="G1365" s="28">
        <v>2783.22</v>
      </c>
    </row>
    <row r="1366" spans="1:7" x14ac:dyDescent="0.2">
      <c r="A1366" s="46">
        <v>42798</v>
      </c>
      <c r="B1366" s="28" t="s">
        <v>196</v>
      </c>
      <c r="C1366" s="28" t="s">
        <v>193</v>
      </c>
      <c r="D1366" s="28">
        <v>19272.78</v>
      </c>
      <c r="E1366" s="28">
        <v>227</v>
      </c>
      <c r="F1366" s="28">
        <v>6697.69</v>
      </c>
      <c r="G1366" s="28">
        <v>4231.91</v>
      </c>
    </row>
    <row r="1367" spans="1:7" x14ac:dyDescent="0.2">
      <c r="A1367" s="46">
        <v>42798</v>
      </c>
      <c r="B1367" s="28" t="s">
        <v>197</v>
      </c>
      <c r="C1367" s="28" t="s">
        <v>192</v>
      </c>
      <c r="D1367" s="28">
        <v>68482.25</v>
      </c>
      <c r="E1367" s="28">
        <v>512</v>
      </c>
      <c r="F1367" s="28">
        <v>23808.6</v>
      </c>
      <c r="G1367" s="28">
        <v>5234.67</v>
      </c>
    </row>
    <row r="1368" spans="1:7" x14ac:dyDescent="0.2">
      <c r="A1368" s="46">
        <v>42798</v>
      </c>
      <c r="B1368" s="28" t="s">
        <v>194</v>
      </c>
      <c r="C1368" s="28" t="s">
        <v>193</v>
      </c>
      <c r="D1368" s="28">
        <v>174.48</v>
      </c>
      <c r="E1368" s="28">
        <v>3</v>
      </c>
      <c r="F1368" s="28">
        <v>67.099999999999994</v>
      </c>
      <c r="G1368" s="28">
        <v>5985.61</v>
      </c>
    </row>
    <row r="1369" spans="1:7" x14ac:dyDescent="0.2">
      <c r="A1369" s="46">
        <v>42798</v>
      </c>
      <c r="B1369" s="28" t="s">
        <v>198</v>
      </c>
      <c r="C1369" s="28" t="s">
        <v>192</v>
      </c>
      <c r="D1369" s="28">
        <v>37991.980000000003</v>
      </c>
      <c r="E1369" s="28">
        <v>222</v>
      </c>
      <c r="F1369" s="28">
        <v>13157.44</v>
      </c>
      <c r="G1369" s="28">
        <v>7634.11</v>
      </c>
    </row>
    <row r="1370" spans="1:7" x14ac:dyDescent="0.2">
      <c r="A1370" s="46">
        <v>42798</v>
      </c>
      <c r="B1370" s="28" t="s">
        <v>196</v>
      </c>
      <c r="C1370" s="28" t="s">
        <v>192</v>
      </c>
      <c r="D1370" s="28">
        <v>34962.400000000001</v>
      </c>
      <c r="E1370" s="28">
        <v>496</v>
      </c>
      <c r="F1370" s="28">
        <v>11066.56</v>
      </c>
      <c r="G1370" s="28">
        <v>8118.45</v>
      </c>
    </row>
    <row r="1371" spans="1:7" x14ac:dyDescent="0.2">
      <c r="A1371" s="46">
        <v>42798</v>
      </c>
      <c r="B1371" s="28" t="s">
        <v>197</v>
      </c>
      <c r="C1371" s="28" t="s">
        <v>193</v>
      </c>
      <c r="D1371" s="28">
        <v>89142.86</v>
      </c>
      <c r="E1371" s="28">
        <v>614</v>
      </c>
      <c r="F1371" s="28">
        <v>31893.47</v>
      </c>
      <c r="G1371" s="28">
        <v>8971.5</v>
      </c>
    </row>
    <row r="1372" spans="1:7" x14ac:dyDescent="0.2">
      <c r="A1372" s="46">
        <v>42798</v>
      </c>
      <c r="B1372" s="28" t="s">
        <v>199</v>
      </c>
      <c r="C1372" s="28" t="s">
        <v>192</v>
      </c>
      <c r="D1372" s="28">
        <v>67557.59</v>
      </c>
      <c r="E1372" s="28">
        <v>422</v>
      </c>
      <c r="F1372" s="28">
        <v>23722.14</v>
      </c>
      <c r="G1372" s="28">
        <v>12284.38</v>
      </c>
    </row>
    <row r="1373" spans="1:7" x14ac:dyDescent="0.2">
      <c r="A1373" s="46">
        <v>42798</v>
      </c>
      <c r="B1373" s="28" t="s">
        <v>201</v>
      </c>
      <c r="C1373" s="28" t="s">
        <v>192</v>
      </c>
      <c r="D1373" s="28">
        <v>60278.14</v>
      </c>
      <c r="E1373" s="28">
        <v>320</v>
      </c>
      <c r="F1373" s="28">
        <v>19387.5</v>
      </c>
      <c r="G1373" s="28">
        <v>13732.63</v>
      </c>
    </row>
    <row r="1374" spans="1:7" x14ac:dyDescent="0.2">
      <c r="A1374" s="46">
        <v>42798</v>
      </c>
      <c r="B1374" s="28" t="s">
        <v>198</v>
      </c>
      <c r="C1374" s="28" t="s">
        <v>193</v>
      </c>
      <c r="D1374" s="28">
        <v>85019.57</v>
      </c>
      <c r="E1374" s="28">
        <v>571</v>
      </c>
      <c r="F1374" s="28">
        <v>30734.06</v>
      </c>
      <c r="G1374" s="28">
        <v>19171.61</v>
      </c>
    </row>
    <row r="1375" spans="1:7" x14ac:dyDescent="0.2">
      <c r="A1375" s="46">
        <v>42798</v>
      </c>
      <c r="B1375" s="28" t="s">
        <v>202</v>
      </c>
      <c r="C1375" s="28" t="s">
        <v>192</v>
      </c>
      <c r="D1375" s="28">
        <v>108290.72</v>
      </c>
      <c r="E1375" s="28">
        <v>537</v>
      </c>
      <c r="F1375" s="28">
        <v>37632.400000000001</v>
      </c>
      <c r="G1375" s="28">
        <v>23864.77</v>
      </c>
    </row>
    <row r="1376" spans="1:7" x14ac:dyDescent="0.2">
      <c r="A1376" s="46">
        <v>42798</v>
      </c>
      <c r="B1376" s="28" t="s">
        <v>199</v>
      </c>
      <c r="C1376" s="28" t="s">
        <v>193</v>
      </c>
      <c r="D1376" s="28">
        <v>146784.71</v>
      </c>
      <c r="E1376" s="28">
        <v>957</v>
      </c>
      <c r="F1376" s="28">
        <v>52520.72</v>
      </c>
      <c r="G1376" s="28">
        <v>25016.48</v>
      </c>
    </row>
    <row r="1377" spans="1:7" x14ac:dyDescent="0.2">
      <c r="A1377" s="46">
        <v>42798</v>
      </c>
      <c r="B1377" s="28" t="s">
        <v>200</v>
      </c>
      <c r="C1377" s="28" t="s">
        <v>192</v>
      </c>
      <c r="D1377" s="28">
        <v>21926.22</v>
      </c>
      <c r="E1377" s="28">
        <v>153</v>
      </c>
      <c r="F1377" s="28">
        <v>7934.62</v>
      </c>
      <c r="G1377" s="28">
        <v>25258.68</v>
      </c>
    </row>
    <row r="1378" spans="1:7" x14ac:dyDescent="0.2">
      <c r="A1378" s="46">
        <v>42798</v>
      </c>
      <c r="B1378" s="28" t="s">
        <v>201</v>
      </c>
      <c r="C1378" s="28" t="s">
        <v>193</v>
      </c>
      <c r="D1378" s="28">
        <v>139066.09</v>
      </c>
      <c r="E1378" s="28">
        <v>795</v>
      </c>
      <c r="F1378" s="28">
        <v>48098.1</v>
      </c>
      <c r="G1378" s="28">
        <v>33687.800000000003</v>
      </c>
    </row>
    <row r="1379" spans="1:7" x14ac:dyDescent="0.2">
      <c r="A1379" s="46">
        <v>42798</v>
      </c>
      <c r="B1379" s="28" t="s">
        <v>200</v>
      </c>
      <c r="C1379" s="28" t="s">
        <v>193</v>
      </c>
      <c r="D1379" s="28">
        <v>46052.639999999999</v>
      </c>
      <c r="E1379" s="28">
        <v>363</v>
      </c>
      <c r="F1379" s="28">
        <v>17001.009999999998</v>
      </c>
      <c r="G1379" s="28">
        <v>42847.75</v>
      </c>
    </row>
    <row r="1380" spans="1:7" x14ac:dyDescent="0.2">
      <c r="A1380" s="46">
        <v>42798</v>
      </c>
      <c r="B1380" s="28" t="s">
        <v>203</v>
      </c>
      <c r="C1380" s="28" t="s">
        <v>192</v>
      </c>
      <c r="D1380" s="28">
        <v>105440.01</v>
      </c>
      <c r="E1380" s="28">
        <v>909</v>
      </c>
      <c r="F1380" s="28">
        <v>36387.69</v>
      </c>
      <c r="G1380" s="28">
        <v>67358.37</v>
      </c>
    </row>
    <row r="1381" spans="1:7" x14ac:dyDescent="0.2">
      <c r="A1381" s="46">
        <v>42798</v>
      </c>
      <c r="B1381" s="28" t="s">
        <v>203</v>
      </c>
      <c r="C1381" s="28" t="s">
        <v>193</v>
      </c>
      <c r="D1381" s="28">
        <v>139210.41</v>
      </c>
      <c r="E1381" s="28">
        <v>1049</v>
      </c>
      <c r="F1381" s="28">
        <v>49703.62</v>
      </c>
      <c r="G1381" s="28">
        <v>87706.55</v>
      </c>
    </row>
    <row r="1382" spans="1:7" x14ac:dyDescent="0.2">
      <c r="A1382" s="46">
        <v>42798</v>
      </c>
      <c r="B1382" s="28" t="s">
        <v>202</v>
      </c>
      <c r="C1382" s="28" t="s">
        <v>193</v>
      </c>
      <c r="D1382" s="28">
        <v>442929.15</v>
      </c>
      <c r="E1382" s="28">
        <v>2506</v>
      </c>
      <c r="F1382" s="28">
        <v>154236.32</v>
      </c>
      <c r="G1382" s="28">
        <v>108865.71</v>
      </c>
    </row>
    <row r="1383" spans="1:7" x14ac:dyDescent="0.2">
      <c r="A1383" s="46">
        <v>42799</v>
      </c>
      <c r="B1383" s="28" t="s">
        <v>191</v>
      </c>
      <c r="C1383" s="28" t="s">
        <v>193</v>
      </c>
      <c r="D1383" s="28">
        <v>2546.39</v>
      </c>
      <c r="E1383" s="28">
        <v>19</v>
      </c>
      <c r="F1383" s="28">
        <v>913.19</v>
      </c>
      <c r="G1383" s="28">
        <v>128.46</v>
      </c>
    </row>
    <row r="1384" spans="1:7" x14ac:dyDescent="0.2">
      <c r="A1384" s="46">
        <v>42799</v>
      </c>
      <c r="B1384" s="28" t="s">
        <v>191</v>
      </c>
      <c r="C1384" s="28" t="s">
        <v>192</v>
      </c>
      <c r="D1384" s="28">
        <v>2255.5300000000002</v>
      </c>
      <c r="E1384" s="28">
        <v>18</v>
      </c>
      <c r="F1384" s="28">
        <v>804.62</v>
      </c>
      <c r="G1384" s="28">
        <v>259.42</v>
      </c>
    </row>
    <row r="1385" spans="1:7" x14ac:dyDescent="0.2">
      <c r="A1385" s="46">
        <v>42799</v>
      </c>
      <c r="B1385" s="28" t="s">
        <v>194</v>
      </c>
      <c r="C1385" s="28" t="s">
        <v>192</v>
      </c>
      <c r="D1385" s="28">
        <v>136.1</v>
      </c>
      <c r="E1385" s="28">
        <v>2</v>
      </c>
      <c r="F1385" s="28">
        <v>50.52</v>
      </c>
      <c r="G1385" s="28">
        <v>808.19</v>
      </c>
    </row>
    <row r="1386" spans="1:7" x14ac:dyDescent="0.2">
      <c r="A1386" s="46">
        <v>42799</v>
      </c>
      <c r="B1386" s="28" t="s">
        <v>195</v>
      </c>
      <c r="C1386" s="28" t="s">
        <v>192</v>
      </c>
      <c r="D1386" s="28">
        <v>19392.79</v>
      </c>
      <c r="E1386" s="28">
        <v>118</v>
      </c>
      <c r="F1386" s="28">
        <v>6171.14</v>
      </c>
      <c r="G1386" s="28">
        <v>1098.93</v>
      </c>
    </row>
    <row r="1387" spans="1:7" x14ac:dyDescent="0.2">
      <c r="A1387" s="46">
        <v>42799</v>
      </c>
      <c r="B1387" s="28" t="s">
        <v>195</v>
      </c>
      <c r="C1387" s="28" t="s">
        <v>193</v>
      </c>
      <c r="D1387" s="28">
        <v>40272.71</v>
      </c>
      <c r="E1387" s="28">
        <v>462</v>
      </c>
      <c r="F1387" s="28">
        <v>17796.36</v>
      </c>
      <c r="G1387" s="28">
        <v>2549.91</v>
      </c>
    </row>
    <row r="1388" spans="1:7" x14ac:dyDescent="0.2">
      <c r="A1388" s="46">
        <v>42799</v>
      </c>
      <c r="B1388" s="28" t="s">
        <v>196</v>
      </c>
      <c r="C1388" s="28" t="s">
        <v>193</v>
      </c>
      <c r="D1388" s="28">
        <v>23221.89</v>
      </c>
      <c r="E1388" s="28">
        <v>271</v>
      </c>
      <c r="F1388" s="28">
        <v>7855.05</v>
      </c>
      <c r="G1388" s="28">
        <v>5310</v>
      </c>
    </row>
    <row r="1389" spans="1:7" x14ac:dyDescent="0.2">
      <c r="A1389" s="46">
        <v>42799</v>
      </c>
      <c r="B1389" s="28" t="s">
        <v>197</v>
      </c>
      <c r="C1389" s="28" t="s">
        <v>192</v>
      </c>
      <c r="D1389" s="28">
        <v>83953.14</v>
      </c>
      <c r="E1389" s="28">
        <v>631</v>
      </c>
      <c r="F1389" s="28">
        <v>29497.63</v>
      </c>
      <c r="G1389" s="28">
        <v>6505.31</v>
      </c>
    </row>
    <row r="1390" spans="1:7" x14ac:dyDescent="0.2">
      <c r="A1390" s="46">
        <v>42799</v>
      </c>
      <c r="B1390" s="28" t="s">
        <v>194</v>
      </c>
      <c r="C1390" s="28" t="s">
        <v>193</v>
      </c>
      <c r="D1390" s="28">
        <v>1185.96</v>
      </c>
      <c r="E1390" s="28">
        <v>3</v>
      </c>
      <c r="F1390" s="28">
        <v>439.78</v>
      </c>
      <c r="G1390" s="28">
        <v>7042.71</v>
      </c>
    </row>
    <row r="1391" spans="1:7" x14ac:dyDescent="0.2">
      <c r="A1391" s="46">
        <v>42799</v>
      </c>
      <c r="B1391" s="28" t="s">
        <v>198</v>
      </c>
      <c r="C1391" s="28" t="s">
        <v>192</v>
      </c>
      <c r="D1391" s="28">
        <v>46501.98</v>
      </c>
      <c r="E1391" s="28">
        <v>289</v>
      </c>
      <c r="F1391" s="28">
        <v>16738.11</v>
      </c>
      <c r="G1391" s="28">
        <v>8525.8799999999992</v>
      </c>
    </row>
    <row r="1392" spans="1:7" x14ac:dyDescent="0.2">
      <c r="A1392" s="46">
        <v>42799</v>
      </c>
      <c r="B1392" s="28" t="s">
        <v>198</v>
      </c>
      <c r="C1392" s="28" t="s">
        <v>192</v>
      </c>
      <c r="D1392" s="28">
        <v>46501.98</v>
      </c>
      <c r="E1392" s="28">
        <v>289</v>
      </c>
      <c r="F1392" s="28">
        <v>16738.11</v>
      </c>
      <c r="G1392" s="28">
        <v>8525.8799999999992</v>
      </c>
    </row>
    <row r="1393" spans="1:7" x14ac:dyDescent="0.2">
      <c r="A1393" s="46">
        <v>42799</v>
      </c>
      <c r="B1393" s="28" t="s">
        <v>196</v>
      </c>
      <c r="C1393" s="28" t="s">
        <v>192</v>
      </c>
      <c r="D1393" s="28">
        <v>38157.730000000003</v>
      </c>
      <c r="E1393" s="28">
        <v>573</v>
      </c>
      <c r="F1393" s="28">
        <v>12786.6</v>
      </c>
      <c r="G1393" s="28">
        <v>9263</v>
      </c>
    </row>
    <row r="1394" spans="1:7" x14ac:dyDescent="0.2">
      <c r="A1394" s="46">
        <v>42799</v>
      </c>
      <c r="B1394" s="28" t="s">
        <v>197</v>
      </c>
      <c r="C1394" s="28" t="s">
        <v>193</v>
      </c>
      <c r="D1394" s="28">
        <v>104087.72</v>
      </c>
      <c r="E1394" s="28">
        <v>746</v>
      </c>
      <c r="F1394" s="28">
        <v>37014.050000000003</v>
      </c>
      <c r="G1394" s="28">
        <v>11152.86</v>
      </c>
    </row>
    <row r="1395" spans="1:7" x14ac:dyDescent="0.2">
      <c r="A1395" s="46">
        <v>42799</v>
      </c>
      <c r="B1395" s="28" t="s">
        <v>199</v>
      </c>
      <c r="C1395" s="28" t="s">
        <v>192</v>
      </c>
      <c r="D1395" s="28">
        <v>77077.33</v>
      </c>
      <c r="E1395" s="28">
        <v>473</v>
      </c>
      <c r="F1395" s="28">
        <v>27036.38</v>
      </c>
      <c r="G1395" s="28">
        <v>12472.01</v>
      </c>
    </row>
    <row r="1396" spans="1:7" x14ac:dyDescent="0.2">
      <c r="A1396" s="46">
        <v>42799</v>
      </c>
      <c r="B1396" s="28" t="s">
        <v>201</v>
      </c>
      <c r="C1396" s="28" t="s">
        <v>192</v>
      </c>
      <c r="D1396" s="28">
        <v>83848.27</v>
      </c>
      <c r="E1396" s="28">
        <v>451</v>
      </c>
      <c r="F1396" s="28">
        <v>27801.759999999998</v>
      </c>
      <c r="G1396" s="28">
        <v>18940.27</v>
      </c>
    </row>
    <row r="1397" spans="1:7" x14ac:dyDescent="0.2">
      <c r="A1397" s="46">
        <v>42799</v>
      </c>
      <c r="B1397" s="28" t="s">
        <v>200</v>
      </c>
      <c r="C1397" s="28" t="s">
        <v>192</v>
      </c>
      <c r="D1397" s="28">
        <v>25109.41</v>
      </c>
      <c r="E1397" s="28">
        <v>172</v>
      </c>
      <c r="F1397" s="28">
        <v>8658</v>
      </c>
      <c r="G1397" s="28">
        <v>19259.63</v>
      </c>
    </row>
    <row r="1398" spans="1:7" x14ac:dyDescent="0.2">
      <c r="A1398" s="46">
        <v>42799</v>
      </c>
      <c r="B1398" s="28" t="s">
        <v>198</v>
      </c>
      <c r="C1398" s="28" t="s">
        <v>193</v>
      </c>
      <c r="D1398" s="28">
        <v>101194.31</v>
      </c>
      <c r="E1398" s="28">
        <v>675</v>
      </c>
      <c r="F1398" s="28">
        <v>37689.980000000003</v>
      </c>
      <c r="G1398" s="28">
        <v>20841.75</v>
      </c>
    </row>
    <row r="1399" spans="1:7" x14ac:dyDescent="0.2">
      <c r="A1399" s="46">
        <v>42799</v>
      </c>
      <c r="B1399" s="28" t="s">
        <v>199</v>
      </c>
      <c r="C1399" s="28" t="s">
        <v>193</v>
      </c>
      <c r="D1399" s="28">
        <v>179394.11</v>
      </c>
      <c r="E1399" s="28">
        <v>1118</v>
      </c>
      <c r="F1399" s="28">
        <v>64237.69</v>
      </c>
      <c r="G1399" s="28">
        <v>27742.77</v>
      </c>
    </row>
    <row r="1400" spans="1:7" x14ac:dyDescent="0.2">
      <c r="A1400" s="46">
        <v>42799</v>
      </c>
      <c r="B1400" s="28" t="s">
        <v>202</v>
      </c>
      <c r="C1400" s="28" t="s">
        <v>192</v>
      </c>
      <c r="D1400" s="28">
        <v>147306.95000000001</v>
      </c>
      <c r="E1400" s="28">
        <v>729</v>
      </c>
      <c r="F1400" s="28">
        <v>49024.24</v>
      </c>
      <c r="G1400" s="28">
        <v>31647.73</v>
      </c>
    </row>
    <row r="1401" spans="1:7" x14ac:dyDescent="0.2">
      <c r="A1401" s="46">
        <v>42799</v>
      </c>
      <c r="B1401" s="28" t="s">
        <v>201</v>
      </c>
      <c r="C1401" s="28" t="s">
        <v>193</v>
      </c>
      <c r="D1401" s="28">
        <v>189148.51</v>
      </c>
      <c r="E1401" s="28">
        <v>1051</v>
      </c>
      <c r="F1401" s="28">
        <v>64620.41</v>
      </c>
      <c r="G1401" s="28">
        <v>43338.57</v>
      </c>
    </row>
    <row r="1402" spans="1:7" x14ac:dyDescent="0.2">
      <c r="A1402" s="46">
        <v>42799</v>
      </c>
      <c r="B1402" s="28" t="s">
        <v>200</v>
      </c>
      <c r="C1402" s="28" t="s">
        <v>193</v>
      </c>
      <c r="D1402" s="28">
        <v>57229.09</v>
      </c>
      <c r="E1402" s="28">
        <v>425</v>
      </c>
      <c r="F1402" s="28">
        <v>20833.54</v>
      </c>
      <c r="G1402" s="28">
        <v>47467.73</v>
      </c>
    </row>
    <row r="1403" spans="1:7" x14ac:dyDescent="0.2">
      <c r="A1403" s="46">
        <v>42799</v>
      </c>
      <c r="B1403" s="28" t="s">
        <v>203</v>
      </c>
      <c r="C1403" s="28" t="s">
        <v>192</v>
      </c>
      <c r="D1403" s="28">
        <v>153406.32</v>
      </c>
      <c r="E1403" s="28">
        <v>1207</v>
      </c>
      <c r="F1403" s="28">
        <v>52908.54</v>
      </c>
      <c r="G1403" s="28">
        <v>88199.89</v>
      </c>
    </row>
    <row r="1404" spans="1:7" x14ac:dyDescent="0.2">
      <c r="A1404" s="46">
        <v>42799</v>
      </c>
      <c r="B1404" s="28" t="s">
        <v>203</v>
      </c>
      <c r="C1404" s="28" t="s">
        <v>193</v>
      </c>
      <c r="D1404" s="28">
        <v>174139.99</v>
      </c>
      <c r="E1404" s="28">
        <v>1295</v>
      </c>
      <c r="F1404" s="28">
        <v>61580.4</v>
      </c>
      <c r="G1404" s="28">
        <v>100895.52</v>
      </c>
    </row>
    <row r="1405" spans="1:7" x14ac:dyDescent="0.2">
      <c r="A1405" s="46">
        <v>42799</v>
      </c>
      <c r="B1405" s="28" t="s">
        <v>202</v>
      </c>
      <c r="C1405" s="28" t="s">
        <v>193</v>
      </c>
      <c r="D1405" s="28">
        <v>635208.47</v>
      </c>
      <c r="E1405" s="28">
        <v>3599</v>
      </c>
      <c r="F1405" s="28">
        <v>217573.15</v>
      </c>
      <c r="G1405" s="28">
        <v>159079.51999999999</v>
      </c>
    </row>
    <row r="1406" spans="1:7" x14ac:dyDescent="0.2">
      <c r="A1406" s="46">
        <v>42800</v>
      </c>
      <c r="B1406" s="28" t="s">
        <v>191</v>
      </c>
      <c r="C1406" s="28" t="s">
        <v>193</v>
      </c>
      <c r="D1406" s="28">
        <v>3078.05</v>
      </c>
      <c r="E1406" s="28">
        <v>18</v>
      </c>
      <c r="F1406" s="28">
        <v>1105.49</v>
      </c>
      <c r="G1406" s="28">
        <v>150.09</v>
      </c>
    </row>
    <row r="1407" spans="1:7" x14ac:dyDescent="0.2">
      <c r="A1407" s="46">
        <v>42800</v>
      </c>
      <c r="B1407" s="28" t="s">
        <v>191</v>
      </c>
      <c r="C1407" s="28" t="s">
        <v>192</v>
      </c>
      <c r="D1407" s="28">
        <v>1978.76</v>
      </c>
      <c r="E1407" s="28">
        <v>19</v>
      </c>
      <c r="F1407" s="28">
        <v>656.45</v>
      </c>
      <c r="G1407" s="28">
        <v>200.44</v>
      </c>
    </row>
    <row r="1408" spans="1:7" x14ac:dyDescent="0.2">
      <c r="A1408" s="46">
        <v>42800</v>
      </c>
      <c r="B1408" s="28" t="s">
        <v>195</v>
      </c>
      <c r="C1408" s="28" t="s">
        <v>192</v>
      </c>
      <c r="D1408" s="28">
        <v>22117.98</v>
      </c>
      <c r="E1408" s="28">
        <v>145</v>
      </c>
      <c r="F1408" s="28">
        <v>7247.97</v>
      </c>
      <c r="G1408" s="28">
        <v>2058.21</v>
      </c>
    </row>
    <row r="1409" spans="1:7" x14ac:dyDescent="0.2">
      <c r="A1409" s="46">
        <v>42800</v>
      </c>
      <c r="B1409" s="28" t="s">
        <v>194</v>
      </c>
      <c r="C1409" s="28" t="s">
        <v>192</v>
      </c>
      <c r="D1409" s="28">
        <v>191.71</v>
      </c>
      <c r="E1409" s="28">
        <v>1</v>
      </c>
      <c r="F1409" s="28">
        <v>64.44</v>
      </c>
      <c r="G1409" s="28">
        <v>3516.06</v>
      </c>
    </row>
    <row r="1410" spans="1:7" x14ac:dyDescent="0.2">
      <c r="A1410" s="46">
        <v>42800</v>
      </c>
      <c r="B1410" s="28" t="s">
        <v>195</v>
      </c>
      <c r="C1410" s="28" t="s">
        <v>193</v>
      </c>
      <c r="D1410" s="28">
        <v>38711.08</v>
      </c>
      <c r="E1410" s="28">
        <v>331</v>
      </c>
      <c r="F1410" s="28">
        <v>15139.01</v>
      </c>
      <c r="G1410" s="28">
        <v>3758.32</v>
      </c>
    </row>
    <row r="1411" spans="1:7" x14ac:dyDescent="0.2">
      <c r="A1411" s="46">
        <v>42800</v>
      </c>
      <c r="B1411" s="28" t="s">
        <v>194</v>
      </c>
      <c r="C1411" s="28" t="s">
        <v>193</v>
      </c>
      <c r="D1411" s="28">
        <v>235.98</v>
      </c>
      <c r="E1411" s="28">
        <v>3</v>
      </c>
      <c r="F1411" s="28">
        <v>103.24</v>
      </c>
      <c r="G1411" s="28">
        <v>4343.46</v>
      </c>
    </row>
    <row r="1412" spans="1:7" x14ac:dyDescent="0.2">
      <c r="A1412" s="46">
        <v>42800</v>
      </c>
      <c r="B1412" s="28" t="s">
        <v>197</v>
      </c>
      <c r="C1412" s="28" t="s">
        <v>192</v>
      </c>
      <c r="D1412" s="28">
        <v>70623.8</v>
      </c>
      <c r="E1412" s="28">
        <v>535</v>
      </c>
      <c r="F1412" s="28">
        <v>23955.13</v>
      </c>
      <c r="G1412" s="28">
        <v>4952.3599999999997</v>
      </c>
    </row>
    <row r="1413" spans="1:7" x14ac:dyDescent="0.2">
      <c r="A1413" s="46">
        <v>42800</v>
      </c>
      <c r="B1413" s="28" t="s">
        <v>196</v>
      </c>
      <c r="C1413" s="28" t="s">
        <v>193</v>
      </c>
      <c r="D1413" s="28">
        <v>27762.93</v>
      </c>
      <c r="E1413" s="28">
        <v>293</v>
      </c>
      <c r="F1413" s="28">
        <v>9521.3799999999992</v>
      </c>
      <c r="G1413" s="28">
        <v>6582.27</v>
      </c>
    </row>
    <row r="1414" spans="1:7" x14ac:dyDescent="0.2">
      <c r="A1414" s="46">
        <v>42800</v>
      </c>
      <c r="B1414" s="28" t="s">
        <v>198</v>
      </c>
      <c r="C1414" s="28" t="s">
        <v>192</v>
      </c>
      <c r="D1414" s="28">
        <v>38298.339999999997</v>
      </c>
      <c r="E1414" s="28">
        <v>217</v>
      </c>
      <c r="F1414" s="28">
        <v>13145.08</v>
      </c>
      <c r="G1414" s="28">
        <v>6812.51</v>
      </c>
    </row>
    <row r="1415" spans="1:7" x14ac:dyDescent="0.2">
      <c r="A1415" s="46">
        <v>42800</v>
      </c>
      <c r="B1415" s="28" t="s">
        <v>197</v>
      </c>
      <c r="C1415" s="28" t="s">
        <v>193</v>
      </c>
      <c r="D1415" s="28">
        <v>90605.72</v>
      </c>
      <c r="E1415" s="28">
        <v>620</v>
      </c>
      <c r="F1415" s="28">
        <v>31110.01</v>
      </c>
      <c r="G1415" s="28">
        <v>9566.08</v>
      </c>
    </row>
    <row r="1416" spans="1:7" x14ac:dyDescent="0.2">
      <c r="A1416" s="46">
        <v>42800</v>
      </c>
      <c r="B1416" s="28" t="s">
        <v>196</v>
      </c>
      <c r="C1416" s="28" t="s">
        <v>192</v>
      </c>
      <c r="D1416" s="28">
        <v>41728.54</v>
      </c>
      <c r="E1416" s="28">
        <v>595</v>
      </c>
      <c r="F1416" s="28">
        <v>14167.61</v>
      </c>
      <c r="G1416" s="28">
        <v>11010.78</v>
      </c>
    </row>
    <row r="1417" spans="1:7" x14ac:dyDescent="0.2">
      <c r="A1417" s="46">
        <v>42800</v>
      </c>
      <c r="B1417" s="28" t="s">
        <v>199</v>
      </c>
      <c r="C1417" s="28" t="s">
        <v>192</v>
      </c>
      <c r="D1417" s="28">
        <v>79773.2</v>
      </c>
      <c r="E1417" s="28">
        <v>470</v>
      </c>
      <c r="F1417" s="28">
        <v>28103.9</v>
      </c>
      <c r="G1417" s="28">
        <v>12875.29</v>
      </c>
    </row>
    <row r="1418" spans="1:7" x14ac:dyDescent="0.2">
      <c r="A1418" s="46">
        <v>42800</v>
      </c>
      <c r="B1418" s="28" t="s">
        <v>201</v>
      </c>
      <c r="C1418" s="28" t="s">
        <v>192</v>
      </c>
      <c r="D1418" s="28">
        <v>75337.429999999993</v>
      </c>
      <c r="E1418" s="28">
        <v>401</v>
      </c>
      <c r="F1418" s="28">
        <v>25388.98</v>
      </c>
      <c r="G1418" s="28">
        <v>17180.88</v>
      </c>
    </row>
    <row r="1419" spans="1:7" x14ac:dyDescent="0.2">
      <c r="A1419" s="46">
        <v>42800</v>
      </c>
      <c r="B1419" s="28" t="s">
        <v>198</v>
      </c>
      <c r="C1419" s="28" t="s">
        <v>193</v>
      </c>
      <c r="D1419" s="28">
        <v>86563.26</v>
      </c>
      <c r="E1419" s="28">
        <v>596</v>
      </c>
      <c r="F1419" s="28">
        <v>32454.44</v>
      </c>
      <c r="G1419" s="28">
        <v>17266.64</v>
      </c>
    </row>
    <row r="1420" spans="1:7" x14ac:dyDescent="0.2">
      <c r="A1420" s="46">
        <v>42800</v>
      </c>
      <c r="B1420" s="28" t="s">
        <v>200</v>
      </c>
      <c r="C1420" s="28" t="s">
        <v>192</v>
      </c>
      <c r="D1420" s="28">
        <v>27384.400000000001</v>
      </c>
      <c r="E1420" s="28">
        <v>178</v>
      </c>
      <c r="F1420" s="28">
        <v>9944.36</v>
      </c>
      <c r="G1420" s="28">
        <v>20860.93</v>
      </c>
    </row>
    <row r="1421" spans="1:7" x14ac:dyDescent="0.2">
      <c r="A1421" s="46">
        <v>42800</v>
      </c>
      <c r="B1421" s="28" t="s">
        <v>199</v>
      </c>
      <c r="C1421" s="28" t="s">
        <v>193</v>
      </c>
      <c r="D1421" s="28">
        <v>162902.66</v>
      </c>
      <c r="E1421" s="28">
        <v>990</v>
      </c>
      <c r="F1421" s="28">
        <v>57127.12</v>
      </c>
      <c r="G1421" s="28">
        <v>26573.919999999998</v>
      </c>
    </row>
    <row r="1422" spans="1:7" x14ac:dyDescent="0.2">
      <c r="A1422" s="46">
        <v>42800</v>
      </c>
      <c r="B1422" s="28" t="s">
        <v>202</v>
      </c>
      <c r="C1422" s="28" t="s">
        <v>192</v>
      </c>
      <c r="D1422" s="28">
        <v>141478.73000000001</v>
      </c>
      <c r="E1422" s="28">
        <v>743</v>
      </c>
      <c r="F1422" s="28">
        <v>48377.06</v>
      </c>
      <c r="G1422" s="28">
        <v>32401.83</v>
      </c>
    </row>
    <row r="1423" spans="1:7" x14ac:dyDescent="0.2">
      <c r="A1423" s="46">
        <v>42800</v>
      </c>
      <c r="B1423" s="28" t="s">
        <v>201</v>
      </c>
      <c r="C1423" s="28" t="s">
        <v>193</v>
      </c>
      <c r="D1423" s="28">
        <v>178179.62</v>
      </c>
      <c r="E1423" s="28">
        <v>931</v>
      </c>
      <c r="F1423" s="28">
        <v>60289.87</v>
      </c>
      <c r="G1423" s="28">
        <v>40905.79</v>
      </c>
    </row>
    <row r="1424" spans="1:7" x14ac:dyDescent="0.2">
      <c r="A1424" s="46">
        <v>42800</v>
      </c>
      <c r="B1424" s="28" t="s">
        <v>200</v>
      </c>
      <c r="C1424" s="28" t="s">
        <v>193</v>
      </c>
      <c r="D1424" s="28">
        <v>57460.94</v>
      </c>
      <c r="E1424" s="28">
        <v>425</v>
      </c>
      <c r="F1424" s="28">
        <v>20843.28</v>
      </c>
      <c r="G1424" s="28">
        <v>48369.599999999999</v>
      </c>
    </row>
    <row r="1425" spans="1:7" x14ac:dyDescent="0.2">
      <c r="A1425" s="46">
        <v>42800</v>
      </c>
      <c r="B1425" s="28" t="s">
        <v>203</v>
      </c>
      <c r="C1425" s="28" t="s">
        <v>192</v>
      </c>
      <c r="D1425" s="28">
        <v>124814.04</v>
      </c>
      <c r="E1425" s="28">
        <v>997</v>
      </c>
      <c r="F1425" s="28">
        <v>43979.199999999997</v>
      </c>
      <c r="G1425" s="28">
        <v>71577.62</v>
      </c>
    </row>
    <row r="1426" spans="1:7" x14ac:dyDescent="0.2">
      <c r="A1426" s="46">
        <v>42800</v>
      </c>
      <c r="B1426" s="28" t="s">
        <v>203</v>
      </c>
      <c r="C1426" s="28" t="s">
        <v>193</v>
      </c>
      <c r="D1426" s="28">
        <v>152226.57999999999</v>
      </c>
      <c r="E1426" s="28">
        <v>1104</v>
      </c>
      <c r="F1426" s="28">
        <v>53609.62</v>
      </c>
      <c r="G1426" s="28">
        <v>86865.22</v>
      </c>
    </row>
    <row r="1427" spans="1:7" x14ac:dyDescent="0.2">
      <c r="A1427" s="46">
        <v>42800</v>
      </c>
      <c r="B1427" s="28" t="s">
        <v>202</v>
      </c>
      <c r="C1427" s="28" t="s">
        <v>193</v>
      </c>
      <c r="D1427" s="28">
        <v>624265.47</v>
      </c>
      <c r="E1427" s="28">
        <v>3397</v>
      </c>
      <c r="F1427" s="28">
        <v>215187.74</v>
      </c>
      <c r="G1427" s="28">
        <v>156645.89000000001</v>
      </c>
    </row>
    <row r="1428" spans="1:7" x14ac:dyDescent="0.2">
      <c r="A1428" s="46">
        <v>42801</v>
      </c>
      <c r="B1428" s="28" t="s">
        <v>191</v>
      </c>
      <c r="C1428" s="28" t="s">
        <v>193</v>
      </c>
      <c r="D1428" s="28">
        <v>1397.84</v>
      </c>
      <c r="E1428" s="28">
        <v>10</v>
      </c>
      <c r="F1428" s="28">
        <v>595.58000000000004</v>
      </c>
      <c r="G1428" s="28">
        <v>114.14</v>
      </c>
    </row>
    <row r="1429" spans="1:7" x14ac:dyDescent="0.2">
      <c r="A1429" s="46">
        <v>42801</v>
      </c>
      <c r="B1429" s="28" t="s">
        <v>191</v>
      </c>
      <c r="C1429" s="28" t="s">
        <v>192</v>
      </c>
      <c r="D1429" s="28">
        <v>3188.37</v>
      </c>
      <c r="E1429" s="28">
        <v>17</v>
      </c>
      <c r="F1429" s="28">
        <v>888.15</v>
      </c>
      <c r="G1429" s="28">
        <v>121.81</v>
      </c>
    </row>
    <row r="1430" spans="1:7" x14ac:dyDescent="0.2">
      <c r="A1430" s="46">
        <v>42801</v>
      </c>
      <c r="B1430" s="28" t="s">
        <v>195</v>
      </c>
      <c r="C1430" s="28" t="s">
        <v>192</v>
      </c>
      <c r="D1430" s="28">
        <v>18694.63</v>
      </c>
      <c r="E1430" s="28">
        <v>109</v>
      </c>
      <c r="F1430" s="28">
        <v>6096.42</v>
      </c>
      <c r="G1430" s="28">
        <v>1274.96</v>
      </c>
    </row>
    <row r="1431" spans="1:7" x14ac:dyDescent="0.2">
      <c r="A1431" s="46">
        <v>42801</v>
      </c>
      <c r="B1431" s="28" t="s">
        <v>195</v>
      </c>
      <c r="C1431" s="28" t="s">
        <v>193</v>
      </c>
      <c r="D1431" s="28">
        <v>31836.28</v>
      </c>
      <c r="E1431" s="28">
        <v>336</v>
      </c>
      <c r="F1431" s="28">
        <v>13366.55</v>
      </c>
      <c r="G1431" s="28">
        <v>2482.87</v>
      </c>
    </row>
    <row r="1432" spans="1:7" x14ac:dyDescent="0.2">
      <c r="A1432" s="46">
        <v>42801</v>
      </c>
      <c r="B1432" s="28" t="s">
        <v>194</v>
      </c>
      <c r="C1432" s="28" t="s">
        <v>192</v>
      </c>
      <c r="D1432" s="28">
        <v>36.950000000000003</v>
      </c>
      <c r="E1432" s="28">
        <v>1</v>
      </c>
      <c r="F1432" s="28">
        <v>10.86</v>
      </c>
      <c r="G1432" s="28">
        <v>3188.12</v>
      </c>
    </row>
    <row r="1433" spans="1:7" x14ac:dyDescent="0.2">
      <c r="A1433" s="46">
        <v>42801</v>
      </c>
      <c r="B1433" s="28" t="s">
        <v>196</v>
      </c>
      <c r="C1433" s="28" t="s">
        <v>193</v>
      </c>
      <c r="D1433" s="28">
        <v>19976.41</v>
      </c>
      <c r="E1433" s="28">
        <v>211</v>
      </c>
      <c r="F1433" s="28">
        <v>6938.68</v>
      </c>
      <c r="G1433" s="28">
        <v>4212.47</v>
      </c>
    </row>
    <row r="1434" spans="1:7" x14ac:dyDescent="0.2">
      <c r="A1434" s="46">
        <v>42801</v>
      </c>
      <c r="B1434" s="28" t="s">
        <v>194</v>
      </c>
      <c r="C1434" s="28" t="s">
        <v>193</v>
      </c>
      <c r="D1434" s="28">
        <v>53.94</v>
      </c>
      <c r="E1434" s="28">
        <v>2</v>
      </c>
      <c r="F1434" s="28">
        <v>0.75</v>
      </c>
      <c r="G1434" s="28">
        <v>4653.8500000000004</v>
      </c>
    </row>
    <row r="1435" spans="1:7" x14ac:dyDescent="0.2">
      <c r="A1435" s="46">
        <v>42801</v>
      </c>
      <c r="B1435" s="28" t="s">
        <v>197</v>
      </c>
      <c r="C1435" s="28" t="s">
        <v>192</v>
      </c>
      <c r="D1435" s="28">
        <v>59681.42</v>
      </c>
      <c r="E1435" s="28">
        <v>458</v>
      </c>
      <c r="F1435" s="28">
        <v>20303.59</v>
      </c>
      <c r="G1435" s="28">
        <v>4657.3</v>
      </c>
    </row>
    <row r="1436" spans="1:7" x14ac:dyDescent="0.2">
      <c r="A1436" s="46">
        <v>42801</v>
      </c>
      <c r="B1436" s="28" t="s">
        <v>198</v>
      </c>
      <c r="C1436" s="28" t="s">
        <v>192</v>
      </c>
      <c r="D1436" s="28">
        <v>36517.81</v>
      </c>
      <c r="E1436" s="28">
        <v>222</v>
      </c>
      <c r="F1436" s="28">
        <v>12646.49</v>
      </c>
      <c r="G1436" s="28">
        <v>7129.18</v>
      </c>
    </row>
    <row r="1437" spans="1:7" x14ac:dyDescent="0.2">
      <c r="A1437" s="46">
        <v>42801</v>
      </c>
      <c r="B1437" s="28" t="s">
        <v>196</v>
      </c>
      <c r="C1437" s="28" t="s">
        <v>192</v>
      </c>
      <c r="D1437" s="28">
        <v>34409.71</v>
      </c>
      <c r="E1437" s="28">
        <v>482</v>
      </c>
      <c r="F1437" s="28">
        <v>11719.4</v>
      </c>
      <c r="G1437" s="28">
        <v>7985.55</v>
      </c>
    </row>
    <row r="1438" spans="1:7" x14ac:dyDescent="0.2">
      <c r="A1438" s="46">
        <v>42801</v>
      </c>
      <c r="B1438" s="28" t="s">
        <v>197</v>
      </c>
      <c r="C1438" s="28" t="s">
        <v>193</v>
      </c>
      <c r="D1438" s="28">
        <v>76023.37</v>
      </c>
      <c r="E1438" s="28">
        <v>559</v>
      </c>
      <c r="F1438" s="28">
        <v>27333.73</v>
      </c>
      <c r="G1438" s="28">
        <v>8345.85</v>
      </c>
    </row>
    <row r="1439" spans="1:7" x14ac:dyDescent="0.2">
      <c r="A1439" s="46">
        <v>42801</v>
      </c>
      <c r="B1439" s="28" t="s">
        <v>199</v>
      </c>
      <c r="C1439" s="28" t="s">
        <v>192</v>
      </c>
      <c r="D1439" s="28">
        <v>70014.28</v>
      </c>
      <c r="E1439" s="28">
        <v>403</v>
      </c>
      <c r="F1439" s="28">
        <v>24230.94</v>
      </c>
      <c r="G1439" s="28">
        <v>11421.13</v>
      </c>
    </row>
    <row r="1440" spans="1:7" x14ac:dyDescent="0.2">
      <c r="A1440" s="46">
        <v>42801</v>
      </c>
      <c r="B1440" s="28" t="s">
        <v>198</v>
      </c>
      <c r="C1440" s="28" t="s">
        <v>193</v>
      </c>
      <c r="D1440" s="28">
        <v>71744.36</v>
      </c>
      <c r="E1440" s="28">
        <v>508</v>
      </c>
      <c r="F1440" s="28">
        <v>25747.41</v>
      </c>
      <c r="G1440" s="28">
        <v>14479.52</v>
      </c>
    </row>
    <row r="1441" spans="1:7" x14ac:dyDescent="0.2">
      <c r="A1441" s="46">
        <v>42801</v>
      </c>
      <c r="B1441" s="28" t="s">
        <v>200</v>
      </c>
      <c r="C1441" s="28" t="s">
        <v>192</v>
      </c>
      <c r="D1441" s="28">
        <v>18593.87</v>
      </c>
      <c r="E1441" s="28">
        <v>137</v>
      </c>
      <c r="F1441" s="28">
        <v>6772.34</v>
      </c>
      <c r="G1441" s="28">
        <v>15441.35</v>
      </c>
    </row>
    <row r="1442" spans="1:7" x14ac:dyDescent="0.2">
      <c r="A1442" s="46">
        <v>42801</v>
      </c>
      <c r="B1442" s="28" t="s">
        <v>201</v>
      </c>
      <c r="C1442" s="28" t="s">
        <v>192</v>
      </c>
      <c r="D1442" s="28">
        <v>75583.13</v>
      </c>
      <c r="E1442" s="28">
        <v>358</v>
      </c>
      <c r="F1442" s="28">
        <v>24052.98</v>
      </c>
      <c r="G1442" s="28">
        <v>18369.740000000002</v>
      </c>
    </row>
    <row r="1443" spans="1:7" x14ac:dyDescent="0.2">
      <c r="A1443" s="46">
        <v>42801</v>
      </c>
      <c r="B1443" s="28" t="s">
        <v>202</v>
      </c>
      <c r="C1443" s="28" t="s">
        <v>192</v>
      </c>
      <c r="D1443" s="28">
        <v>95146.55</v>
      </c>
      <c r="E1443" s="28">
        <v>475</v>
      </c>
      <c r="F1443" s="28">
        <v>31847.32</v>
      </c>
      <c r="G1443" s="28">
        <v>22533.27</v>
      </c>
    </row>
    <row r="1444" spans="1:7" x14ac:dyDescent="0.2">
      <c r="A1444" s="46">
        <v>42801</v>
      </c>
      <c r="B1444" s="28" t="s">
        <v>199</v>
      </c>
      <c r="C1444" s="28" t="s">
        <v>193</v>
      </c>
      <c r="D1444" s="28">
        <v>137709.5</v>
      </c>
      <c r="E1444" s="28">
        <v>842</v>
      </c>
      <c r="F1444" s="28">
        <v>48055.08</v>
      </c>
      <c r="G1444" s="28">
        <v>22577.31</v>
      </c>
    </row>
    <row r="1445" spans="1:7" x14ac:dyDescent="0.2">
      <c r="A1445" s="46">
        <v>42801</v>
      </c>
      <c r="B1445" s="28" t="s">
        <v>201</v>
      </c>
      <c r="C1445" s="28" t="s">
        <v>193</v>
      </c>
      <c r="D1445" s="28">
        <v>136605.76999999999</v>
      </c>
      <c r="E1445" s="28">
        <v>772</v>
      </c>
      <c r="F1445" s="28">
        <v>47398.55</v>
      </c>
      <c r="G1445" s="28">
        <v>35208.1</v>
      </c>
    </row>
    <row r="1446" spans="1:7" x14ac:dyDescent="0.2">
      <c r="A1446" s="46">
        <v>42801</v>
      </c>
      <c r="B1446" s="28" t="s">
        <v>200</v>
      </c>
      <c r="C1446" s="28" t="s">
        <v>193</v>
      </c>
      <c r="D1446" s="28">
        <v>47255.59</v>
      </c>
      <c r="E1446" s="28">
        <v>338</v>
      </c>
      <c r="F1446" s="28">
        <v>17027.63</v>
      </c>
      <c r="G1446" s="28">
        <v>46399.199999999997</v>
      </c>
    </row>
    <row r="1447" spans="1:7" x14ac:dyDescent="0.2">
      <c r="A1447" s="46">
        <v>42801</v>
      </c>
      <c r="B1447" s="28" t="s">
        <v>203</v>
      </c>
      <c r="C1447" s="28" t="s">
        <v>192</v>
      </c>
      <c r="D1447" s="28">
        <v>100846.24</v>
      </c>
      <c r="E1447" s="28">
        <v>861</v>
      </c>
      <c r="F1447" s="28">
        <v>34033.06</v>
      </c>
      <c r="G1447" s="28">
        <v>63169.53</v>
      </c>
    </row>
    <row r="1448" spans="1:7" x14ac:dyDescent="0.2">
      <c r="A1448" s="46">
        <v>42801</v>
      </c>
      <c r="B1448" s="28" t="s">
        <v>203</v>
      </c>
      <c r="C1448" s="28" t="s">
        <v>193</v>
      </c>
      <c r="D1448" s="28">
        <v>118259.23</v>
      </c>
      <c r="E1448" s="28">
        <v>899</v>
      </c>
      <c r="F1448" s="28">
        <v>41386.400000000001</v>
      </c>
      <c r="G1448" s="28">
        <v>71798.78</v>
      </c>
    </row>
    <row r="1449" spans="1:7" x14ac:dyDescent="0.2">
      <c r="A1449" s="46">
        <v>42801</v>
      </c>
      <c r="B1449" s="28" t="s">
        <v>202</v>
      </c>
      <c r="C1449" s="28" t="s">
        <v>193</v>
      </c>
      <c r="D1449" s="28">
        <v>451087.85</v>
      </c>
      <c r="E1449" s="28">
        <v>2558</v>
      </c>
      <c r="F1449" s="28">
        <v>154315.47</v>
      </c>
      <c r="G1449" s="28">
        <v>111857.2</v>
      </c>
    </row>
    <row r="1450" spans="1:7" x14ac:dyDescent="0.2">
      <c r="A1450" s="46">
        <v>42802</v>
      </c>
      <c r="B1450" s="28" t="s">
        <v>191</v>
      </c>
      <c r="C1450" s="28" t="s">
        <v>192</v>
      </c>
      <c r="D1450" s="28"/>
      <c r="E1450" s="28"/>
      <c r="F1450" s="28"/>
      <c r="G1450" s="28"/>
    </row>
    <row r="1451" spans="1:7" x14ac:dyDescent="0.2">
      <c r="A1451" s="46">
        <v>42802</v>
      </c>
      <c r="B1451" s="28" t="s">
        <v>191</v>
      </c>
      <c r="C1451" s="28" t="s">
        <v>193</v>
      </c>
      <c r="D1451" s="28">
        <v>1711.22</v>
      </c>
      <c r="E1451" s="28">
        <v>11</v>
      </c>
      <c r="F1451" s="28">
        <v>599.88</v>
      </c>
      <c r="G1451" s="28">
        <v>111</v>
      </c>
    </row>
    <row r="1452" spans="1:7" x14ac:dyDescent="0.2">
      <c r="A1452" s="46">
        <v>42802</v>
      </c>
      <c r="B1452" s="28" t="s">
        <v>194</v>
      </c>
      <c r="C1452" s="28" t="s">
        <v>193</v>
      </c>
      <c r="D1452" s="28">
        <v>73.260000000000005</v>
      </c>
      <c r="E1452" s="28">
        <v>2</v>
      </c>
      <c r="F1452" s="28">
        <v>28.44</v>
      </c>
      <c r="G1452" s="28">
        <v>1294.33</v>
      </c>
    </row>
    <row r="1453" spans="1:7" x14ac:dyDescent="0.2">
      <c r="A1453" s="46">
        <v>42802</v>
      </c>
      <c r="B1453" s="28" t="s">
        <v>195</v>
      </c>
      <c r="C1453" s="28" t="s">
        <v>192</v>
      </c>
      <c r="D1453" s="28">
        <v>23064.52</v>
      </c>
      <c r="E1453" s="28">
        <v>132</v>
      </c>
      <c r="F1453" s="28">
        <v>7716.98</v>
      </c>
      <c r="G1453" s="28">
        <v>2265.3000000000002</v>
      </c>
    </row>
    <row r="1454" spans="1:7" x14ac:dyDescent="0.2">
      <c r="A1454" s="46">
        <v>42802</v>
      </c>
      <c r="B1454" s="28" t="s">
        <v>195</v>
      </c>
      <c r="C1454" s="28" t="s">
        <v>193</v>
      </c>
      <c r="D1454" s="28">
        <v>35353.480000000003</v>
      </c>
      <c r="E1454" s="28">
        <v>340</v>
      </c>
      <c r="F1454" s="28">
        <v>14316.82</v>
      </c>
      <c r="G1454" s="28">
        <v>3380.58</v>
      </c>
    </row>
    <row r="1455" spans="1:7" x14ac:dyDescent="0.2">
      <c r="A1455" s="46">
        <v>42802</v>
      </c>
      <c r="B1455" s="28" t="s">
        <v>197</v>
      </c>
      <c r="C1455" s="28" t="s">
        <v>192</v>
      </c>
      <c r="D1455" s="28">
        <v>56466.38</v>
      </c>
      <c r="E1455" s="28">
        <v>471</v>
      </c>
      <c r="F1455" s="28">
        <v>19220.2</v>
      </c>
      <c r="G1455" s="28">
        <v>3758.72</v>
      </c>
    </row>
    <row r="1456" spans="1:7" x14ac:dyDescent="0.2">
      <c r="A1456" s="46">
        <v>42802</v>
      </c>
      <c r="B1456" s="28" t="s">
        <v>196</v>
      </c>
      <c r="C1456" s="28" t="s">
        <v>193</v>
      </c>
      <c r="D1456" s="28">
        <v>18167.64</v>
      </c>
      <c r="E1456" s="28">
        <v>216</v>
      </c>
      <c r="F1456" s="28">
        <v>6057.78</v>
      </c>
      <c r="G1456" s="28">
        <v>3924.35</v>
      </c>
    </row>
    <row r="1457" spans="1:7" x14ac:dyDescent="0.2">
      <c r="A1457" s="46">
        <v>42802</v>
      </c>
      <c r="B1457" s="28" t="s">
        <v>194</v>
      </c>
      <c r="C1457" s="28" t="s">
        <v>192</v>
      </c>
      <c r="D1457" s="28">
        <v>370.73</v>
      </c>
      <c r="E1457" s="28">
        <v>2</v>
      </c>
      <c r="F1457" s="28">
        <v>112.83</v>
      </c>
      <c r="G1457" s="28">
        <v>6562.13</v>
      </c>
    </row>
    <row r="1458" spans="1:7" x14ac:dyDescent="0.2">
      <c r="A1458" s="46">
        <v>42802</v>
      </c>
      <c r="B1458" s="28" t="s">
        <v>198</v>
      </c>
      <c r="C1458" s="28" t="s">
        <v>192</v>
      </c>
      <c r="D1458" s="28">
        <v>34632.559999999998</v>
      </c>
      <c r="E1458" s="28">
        <v>228</v>
      </c>
      <c r="F1458" s="28">
        <v>12392.58</v>
      </c>
      <c r="G1458" s="28">
        <v>6677.68</v>
      </c>
    </row>
    <row r="1459" spans="1:7" x14ac:dyDescent="0.2">
      <c r="A1459" s="46">
        <v>42802</v>
      </c>
      <c r="B1459" s="28" t="s">
        <v>196</v>
      </c>
      <c r="C1459" s="28" t="s">
        <v>192</v>
      </c>
      <c r="D1459" s="28">
        <v>30965.1</v>
      </c>
      <c r="E1459" s="28">
        <v>455</v>
      </c>
      <c r="F1459" s="28">
        <v>10149.870000000001</v>
      </c>
      <c r="G1459" s="28">
        <v>7318.53</v>
      </c>
    </row>
    <row r="1460" spans="1:7" x14ac:dyDescent="0.2">
      <c r="A1460" s="46">
        <v>42802</v>
      </c>
      <c r="B1460" s="28" t="s">
        <v>197</v>
      </c>
      <c r="C1460" s="28" t="s">
        <v>193</v>
      </c>
      <c r="D1460" s="28">
        <v>72204.12</v>
      </c>
      <c r="E1460" s="28">
        <v>538</v>
      </c>
      <c r="F1460" s="28">
        <v>24940.39</v>
      </c>
      <c r="G1460" s="28">
        <v>8057.54</v>
      </c>
    </row>
    <row r="1461" spans="1:7" x14ac:dyDescent="0.2">
      <c r="A1461" s="46">
        <v>42802</v>
      </c>
      <c r="B1461" s="28" t="s">
        <v>199</v>
      </c>
      <c r="C1461" s="28" t="s">
        <v>192</v>
      </c>
      <c r="D1461" s="28">
        <v>63274.239999999998</v>
      </c>
      <c r="E1461" s="28">
        <v>367</v>
      </c>
      <c r="F1461" s="28">
        <v>22908.05</v>
      </c>
      <c r="G1461" s="28">
        <v>10406.14</v>
      </c>
    </row>
    <row r="1462" spans="1:7" x14ac:dyDescent="0.2">
      <c r="A1462" s="46">
        <v>42802</v>
      </c>
      <c r="B1462" s="28" t="s">
        <v>200</v>
      </c>
      <c r="C1462" s="28" t="s">
        <v>192</v>
      </c>
      <c r="D1462" s="28">
        <v>18381.48</v>
      </c>
      <c r="E1462" s="28">
        <v>129</v>
      </c>
      <c r="F1462" s="28">
        <v>6699.7</v>
      </c>
      <c r="G1462" s="28">
        <v>14195.53</v>
      </c>
    </row>
    <row r="1463" spans="1:7" x14ac:dyDescent="0.2">
      <c r="A1463" s="46">
        <v>42802</v>
      </c>
      <c r="B1463" s="28" t="s">
        <v>201</v>
      </c>
      <c r="C1463" s="28" t="s">
        <v>192</v>
      </c>
      <c r="D1463" s="28">
        <v>62373.97</v>
      </c>
      <c r="E1463" s="28">
        <v>324</v>
      </c>
      <c r="F1463" s="28">
        <v>20481.740000000002</v>
      </c>
      <c r="G1463" s="28">
        <v>14698.91</v>
      </c>
    </row>
    <row r="1464" spans="1:7" x14ac:dyDescent="0.2">
      <c r="A1464" s="46">
        <v>42802</v>
      </c>
      <c r="B1464" s="28" t="s">
        <v>198</v>
      </c>
      <c r="C1464" s="28" t="s">
        <v>193</v>
      </c>
      <c r="D1464" s="28">
        <v>71666.509999999995</v>
      </c>
      <c r="E1464" s="28">
        <v>517</v>
      </c>
      <c r="F1464" s="28">
        <v>24890.080000000002</v>
      </c>
      <c r="G1464" s="28">
        <v>14951.76</v>
      </c>
    </row>
    <row r="1465" spans="1:7" x14ac:dyDescent="0.2">
      <c r="A1465" s="46">
        <v>42802</v>
      </c>
      <c r="B1465" s="28" t="s">
        <v>199</v>
      </c>
      <c r="C1465" s="28" t="s">
        <v>193</v>
      </c>
      <c r="D1465" s="28">
        <v>128852.54</v>
      </c>
      <c r="E1465" s="28">
        <v>853</v>
      </c>
      <c r="F1465" s="28">
        <v>44681.03</v>
      </c>
      <c r="G1465" s="28">
        <v>21323.85</v>
      </c>
    </row>
    <row r="1466" spans="1:7" x14ac:dyDescent="0.2">
      <c r="A1466" s="46">
        <v>42802</v>
      </c>
      <c r="B1466" s="28" t="s">
        <v>202</v>
      </c>
      <c r="C1466" s="28" t="s">
        <v>192</v>
      </c>
      <c r="D1466" s="28">
        <v>113586.89</v>
      </c>
      <c r="E1466" s="28">
        <v>536</v>
      </c>
      <c r="F1466" s="28">
        <v>37463.82</v>
      </c>
      <c r="G1466" s="28">
        <v>25428.29</v>
      </c>
    </row>
    <row r="1467" spans="1:7" x14ac:dyDescent="0.2">
      <c r="A1467" s="46">
        <v>42802</v>
      </c>
      <c r="B1467" s="28" t="s">
        <v>200</v>
      </c>
      <c r="C1467" s="28" t="s">
        <v>193</v>
      </c>
      <c r="D1467" s="28">
        <v>46200.53</v>
      </c>
      <c r="E1467" s="28">
        <v>302</v>
      </c>
      <c r="F1467" s="28">
        <v>16378.7</v>
      </c>
      <c r="G1467" s="28">
        <v>34310.81</v>
      </c>
    </row>
    <row r="1468" spans="1:7" x14ac:dyDescent="0.2">
      <c r="A1468" s="46">
        <v>42802</v>
      </c>
      <c r="B1468" s="28" t="s">
        <v>201</v>
      </c>
      <c r="C1468" s="28" t="s">
        <v>193</v>
      </c>
      <c r="D1468" s="28">
        <v>155544.92000000001</v>
      </c>
      <c r="E1468" s="28">
        <v>839</v>
      </c>
      <c r="F1468" s="28">
        <v>51722.91</v>
      </c>
      <c r="G1468" s="28">
        <v>39595.07</v>
      </c>
    </row>
    <row r="1469" spans="1:7" x14ac:dyDescent="0.2">
      <c r="A1469" s="46">
        <v>42802</v>
      </c>
      <c r="B1469" s="28" t="s">
        <v>203</v>
      </c>
      <c r="C1469" s="28" t="s">
        <v>192</v>
      </c>
      <c r="D1469" s="28">
        <v>102685.73</v>
      </c>
      <c r="E1469" s="28">
        <v>869</v>
      </c>
      <c r="F1469" s="28">
        <v>34305.550000000003</v>
      </c>
      <c r="G1469" s="28">
        <v>63009.63</v>
      </c>
    </row>
    <row r="1470" spans="1:7" x14ac:dyDescent="0.2">
      <c r="A1470" s="46">
        <v>42802</v>
      </c>
      <c r="B1470" s="28" t="s">
        <v>203</v>
      </c>
      <c r="C1470" s="28" t="s">
        <v>193</v>
      </c>
      <c r="D1470" s="28">
        <v>114806.84</v>
      </c>
      <c r="E1470" s="28">
        <v>891</v>
      </c>
      <c r="F1470" s="28">
        <v>40215.43</v>
      </c>
      <c r="G1470" s="28">
        <v>69637.179999999993</v>
      </c>
    </row>
    <row r="1471" spans="1:7" x14ac:dyDescent="0.2">
      <c r="A1471" s="46">
        <v>42802</v>
      </c>
      <c r="B1471" s="28" t="s">
        <v>202</v>
      </c>
      <c r="C1471" s="28" t="s">
        <v>193</v>
      </c>
      <c r="D1471" s="28">
        <v>447478.18</v>
      </c>
      <c r="E1471" s="28">
        <v>2782</v>
      </c>
      <c r="F1471" s="28">
        <v>157047.63</v>
      </c>
      <c r="G1471" s="28">
        <v>115011.64</v>
      </c>
    </row>
    <row r="1472" spans="1:7" x14ac:dyDescent="0.2">
      <c r="A1472" s="46">
        <v>42803</v>
      </c>
      <c r="B1472" s="28" t="s">
        <v>191</v>
      </c>
      <c r="C1472" s="28" t="s">
        <v>192</v>
      </c>
      <c r="D1472" s="28"/>
      <c r="E1472" s="28"/>
      <c r="F1472" s="28"/>
      <c r="G1472" s="28"/>
    </row>
    <row r="1473" spans="1:7" x14ac:dyDescent="0.2">
      <c r="A1473" s="46">
        <v>42803</v>
      </c>
      <c r="B1473" s="28" t="s">
        <v>191</v>
      </c>
      <c r="C1473" s="28" t="s">
        <v>193</v>
      </c>
      <c r="D1473" s="28">
        <v>2625.08</v>
      </c>
      <c r="E1473" s="28">
        <v>15</v>
      </c>
      <c r="F1473" s="28">
        <v>826.56</v>
      </c>
      <c r="G1473" s="28">
        <v>219.98</v>
      </c>
    </row>
    <row r="1474" spans="1:7" x14ac:dyDescent="0.2">
      <c r="A1474" s="46">
        <v>42803</v>
      </c>
      <c r="B1474" s="28" t="s">
        <v>195</v>
      </c>
      <c r="C1474" s="28" t="s">
        <v>192</v>
      </c>
      <c r="D1474" s="28">
        <v>22011.87</v>
      </c>
      <c r="E1474" s="28">
        <v>123</v>
      </c>
      <c r="F1474" s="28">
        <v>7339.38</v>
      </c>
      <c r="G1474" s="28">
        <v>1750.05</v>
      </c>
    </row>
    <row r="1475" spans="1:7" x14ac:dyDescent="0.2">
      <c r="A1475" s="46">
        <v>42803</v>
      </c>
      <c r="B1475" s="28" t="s">
        <v>194</v>
      </c>
      <c r="C1475" s="28" t="s">
        <v>193</v>
      </c>
      <c r="D1475" s="28">
        <v>185.61</v>
      </c>
      <c r="E1475" s="28">
        <v>2</v>
      </c>
      <c r="F1475" s="28">
        <v>26.2</v>
      </c>
      <c r="G1475" s="28">
        <v>2957.61</v>
      </c>
    </row>
    <row r="1476" spans="1:7" x14ac:dyDescent="0.2">
      <c r="A1476" s="46">
        <v>42803</v>
      </c>
      <c r="B1476" s="28" t="s">
        <v>195</v>
      </c>
      <c r="C1476" s="28" t="s">
        <v>193</v>
      </c>
      <c r="D1476" s="28">
        <v>36098.85</v>
      </c>
      <c r="E1476" s="28">
        <v>325</v>
      </c>
      <c r="F1476" s="28">
        <v>14146.67</v>
      </c>
      <c r="G1476" s="28">
        <v>2963.08</v>
      </c>
    </row>
    <row r="1477" spans="1:7" x14ac:dyDescent="0.2">
      <c r="A1477" s="46">
        <v>42803</v>
      </c>
      <c r="B1477" s="28" t="s">
        <v>196</v>
      </c>
      <c r="C1477" s="28" t="s">
        <v>193</v>
      </c>
      <c r="D1477" s="28">
        <v>20174.419999999998</v>
      </c>
      <c r="E1477" s="28">
        <v>201</v>
      </c>
      <c r="F1477" s="28">
        <v>6617.94</v>
      </c>
      <c r="G1477" s="28">
        <v>4143.09</v>
      </c>
    </row>
    <row r="1478" spans="1:7" x14ac:dyDescent="0.2">
      <c r="A1478" s="46">
        <v>42803</v>
      </c>
      <c r="B1478" s="28" t="s">
        <v>197</v>
      </c>
      <c r="C1478" s="28" t="s">
        <v>192</v>
      </c>
      <c r="D1478" s="28">
        <v>61329.33</v>
      </c>
      <c r="E1478" s="28">
        <v>459</v>
      </c>
      <c r="F1478" s="28">
        <v>20602.47</v>
      </c>
      <c r="G1478" s="28">
        <v>4326.67</v>
      </c>
    </row>
    <row r="1479" spans="1:7" x14ac:dyDescent="0.2">
      <c r="A1479" s="46">
        <v>42803</v>
      </c>
      <c r="B1479" s="28" t="s">
        <v>194</v>
      </c>
      <c r="C1479" s="28" t="s">
        <v>192</v>
      </c>
      <c r="D1479" s="28">
        <v>307.52</v>
      </c>
      <c r="E1479" s="28">
        <v>4</v>
      </c>
      <c r="F1479" s="28">
        <v>93.6</v>
      </c>
      <c r="G1479" s="28">
        <v>4900.22</v>
      </c>
    </row>
    <row r="1480" spans="1:7" x14ac:dyDescent="0.2">
      <c r="A1480" s="46">
        <v>42803</v>
      </c>
      <c r="B1480" s="28" t="s">
        <v>198</v>
      </c>
      <c r="C1480" s="28" t="s">
        <v>192</v>
      </c>
      <c r="D1480" s="28">
        <v>33872.26</v>
      </c>
      <c r="E1480" s="28">
        <v>202</v>
      </c>
      <c r="F1480" s="28">
        <v>11342.6</v>
      </c>
      <c r="G1480" s="28">
        <v>6827.61</v>
      </c>
    </row>
    <row r="1481" spans="1:7" x14ac:dyDescent="0.2">
      <c r="A1481" s="46">
        <v>42803</v>
      </c>
      <c r="B1481" s="28" t="s">
        <v>196</v>
      </c>
      <c r="C1481" s="28" t="s">
        <v>192</v>
      </c>
      <c r="D1481" s="28">
        <v>31258.19</v>
      </c>
      <c r="E1481" s="28">
        <v>453</v>
      </c>
      <c r="F1481" s="28">
        <v>10076.799999999999</v>
      </c>
      <c r="G1481" s="28">
        <v>7108.99</v>
      </c>
    </row>
    <row r="1482" spans="1:7" x14ac:dyDescent="0.2">
      <c r="A1482" s="46">
        <v>42803</v>
      </c>
      <c r="B1482" s="28" t="s">
        <v>197</v>
      </c>
      <c r="C1482" s="28" t="s">
        <v>193</v>
      </c>
      <c r="D1482" s="28">
        <v>71582.320000000007</v>
      </c>
      <c r="E1482" s="28">
        <v>517</v>
      </c>
      <c r="F1482" s="28">
        <v>23839.11</v>
      </c>
      <c r="G1482" s="28">
        <v>7394.28</v>
      </c>
    </row>
    <row r="1483" spans="1:7" x14ac:dyDescent="0.2">
      <c r="A1483" s="46">
        <v>42803</v>
      </c>
      <c r="B1483" s="28" t="s">
        <v>200</v>
      </c>
      <c r="C1483" s="28" t="s">
        <v>192</v>
      </c>
      <c r="D1483" s="28">
        <v>17385.259999999998</v>
      </c>
      <c r="E1483" s="28">
        <v>108</v>
      </c>
      <c r="F1483" s="28">
        <v>5771.01</v>
      </c>
      <c r="G1483" s="28">
        <v>10860.34</v>
      </c>
    </row>
    <row r="1484" spans="1:7" x14ac:dyDescent="0.2">
      <c r="A1484" s="46">
        <v>42803</v>
      </c>
      <c r="B1484" s="28" t="s">
        <v>199</v>
      </c>
      <c r="C1484" s="28" t="s">
        <v>192</v>
      </c>
      <c r="D1484" s="28">
        <v>65690.070000000007</v>
      </c>
      <c r="E1484" s="28">
        <v>367</v>
      </c>
      <c r="F1484" s="28">
        <v>23617.69</v>
      </c>
      <c r="G1484" s="28">
        <v>11330.49</v>
      </c>
    </row>
    <row r="1485" spans="1:7" x14ac:dyDescent="0.2">
      <c r="A1485" s="46">
        <v>42803</v>
      </c>
      <c r="B1485" s="28" t="s">
        <v>201</v>
      </c>
      <c r="C1485" s="28" t="s">
        <v>192</v>
      </c>
      <c r="D1485" s="28">
        <v>61125.78</v>
      </c>
      <c r="E1485" s="28">
        <v>310</v>
      </c>
      <c r="F1485" s="28">
        <v>20022.62</v>
      </c>
      <c r="G1485" s="28">
        <v>14631.48</v>
      </c>
    </row>
    <row r="1486" spans="1:7" x14ac:dyDescent="0.2">
      <c r="A1486" s="46">
        <v>42803</v>
      </c>
      <c r="B1486" s="28" t="s">
        <v>198</v>
      </c>
      <c r="C1486" s="28" t="s">
        <v>193</v>
      </c>
      <c r="D1486" s="28">
        <v>73925.429999999993</v>
      </c>
      <c r="E1486" s="28">
        <v>538</v>
      </c>
      <c r="F1486" s="28">
        <v>25521.22</v>
      </c>
      <c r="G1486" s="28">
        <v>15140.42</v>
      </c>
    </row>
    <row r="1487" spans="1:7" x14ac:dyDescent="0.2">
      <c r="A1487" s="46">
        <v>42803</v>
      </c>
      <c r="B1487" s="28" t="s">
        <v>202</v>
      </c>
      <c r="C1487" s="28" t="s">
        <v>192</v>
      </c>
      <c r="D1487" s="28">
        <v>87872.08</v>
      </c>
      <c r="E1487" s="28">
        <v>473</v>
      </c>
      <c r="F1487" s="28">
        <v>30257.47</v>
      </c>
      <c r="G1487" s="28">
        <v>18205.75</v>
      </c>
    </row>
    <row r="1488" spans="1:7" x14ac:dyDescent="0.2">
      <c r="A1488" s="46">
        <v>42803</v>
      </c>
      <c r="B1488" s="28" t="s">
        <v>199</v>
      </c>
      <c r="C1488" s="28" t="s">
        <v>193</v>
      </c>
      <c r="D1488" s="28">
        <v>130323.74</v>
      </c>
      <c r="E1488" s="28">
        <v>835</v>
      </c>
      <c r="F1488" s="28">
        <v>44221.47</v>
      </c>
      <c r="G1488" s="28">
        <v>22737.64</v>
      </c>
    </row>
    <row r="1489" spans="1:7" x14ac:dyDescent="0.2">
      <c r="A1489" s="46">
        <v>42803</v>
      </c>
      <c r="B1489" s="28" t="s">
        <v>200</v>
      </c>
      <c r="C1489" s="28" t="s">
        <v>193</v>
      </c>
      <c r="D1489" s="28">
        <v>39692.19</v>
      </c>
      <c r="E1489" s="28">
        <v>292</v>
      </c>
      <c r="F1489" s="28">
        <v>14282.46</v>
      </c>
      <c r="G1489" s="28">
        <v>27378.15</v>
      </c>
    </row>
    <row r="1490" spans="1:7" x14ac:dyDescent="0.2">
      <c r="A1490" s="46">
        <v>42803</v>
      </c>
      <c r="B1490" s="28" t="s">
        <v>201</v>
      </c>
      <c r="C1490" s="28" t="s">
        <v>193</v>
      </c>
      <c r="D1490" s="28">
        <v>152360.34</v>
      </c>
      <c r="E1490" s="28">
        <v>866</v>
      </c>
      <c r="F1490" s="28">
        <v>50843.37</v>
      </c>
      <c r="G1490" s="28">
        <v>40454.57</v>
      </c>
    </row>
    <row r="1491" spans="1:7" x14ac:dyDescent="0.2">
      <c r="A1491" s="46">
        <v>42803</v>
      </c>
      <c r="B1491" s="28" t="s">
        <v>203</v>
      </c>
      <c r="C1491" s="28" t="s">
        <v>192</v>
      </c>
      <c r="D1491" s="28">
        <v>93128.27</v>
      </c>
      <c r="E1491" s="28">
        <v>810</v>
      </c>
      <c r="F1491" s="28">
        <v>30436.57</v>
      </c>
      <c r="G1491" s="28">
        <v>57031.95</v>
      </c>
    </row>
    <row r="1492" spans="1:7" x14ac:dyDescent="0.2">
      <c r="A1492" s="46">
        <v>42803</v>
      </c>
      <c r="B1492" s="28" t="s">
        <v>203</v>
      </c>
      <c r="C1492" s="28" t="s">
        <v>193</v>
      </c>
      <c r="D1492" s="28">
        <v>117742.95</v>
      </c>
      <c r="E1492" s="28">
        <v>880</v>
      </c>
      <c r="F1492" s="28">
        <v>39715.279999999999</v>
      </c>
      <c r="G1492" s="28">
        <v>71447.28</v>
      </c>
    </row>
    <row r="1493" spans="1:7" x14ac:dyDescent="0.2">
      <c r="A1493" s="46">
        <v>42803</v>
      </c>
      <c r="B1493" s="28" t="s">
        <v>202</v>
      </c>
      <c r="C1493" s="28" t="s">
        <v>193</v>
      </c>
      <c r="D1493" s="28">
        <v>362399.45</v>
      </c>
      <c r="E1493" s="28">
        <v>2099</v>
      </c>
      <c r="F1493" s="28">
        <v>124198.02</v>
      </c>
      <c r="G1493" s="28">
        <v>80275.240000000005</v>
      </c>
    </row>
    <row r="1494" spans="1:7" x14ac:dyDescent="0.2">
      <c r="A1494" s="46">
        <v>42804</v>
      </c>
      <c r="B1494" s="28" t="s">
        <v>191</v>
      </c>
      <c r="C1494" s="28" t="s">
        <v>192</v>
      </c>
      <c r="D1494" s="28">
        <v>1642.9</v>
      </c>
      <c r="E1494" s="28">
        <v>16</v>
      </c>
      <c r="F1494" s="28">
        <v>631.85</v>
      </c>
      <c r="G1494" s="28">
        <v>133.87</v>
      </c>
    </row>
    <row r="1495" spans="1:7" x14ac:dyDescent="0.2">
      <c r="A1495" s="46">
        <v>42804</v>
      </c>
      <c r="B1495" s="28" t="s">
        <v>191</v>
      </c>
      <c r="C1495" s="28" t="s">
        <v>193</v>
      </c>
      <c r="D1495" s="28">
        <v>3587.97</v>
      </c>
      <c r="E1495" s="28">
        <v>19</v>
      </c>
      <c r="F1495" s="28">
        <v>1278.48</v>
      </c>
      <c r="G1495" s="28">
        <v>384.08</v>
      </c>
    </row>
    <row r="1496" spans="1:7" x14ac:dyDescent="0.2">
      <c r="A1496" s="46">
        <v>42804</v>
      </c>
      <c r="B1496" s="28" t="s">
        <v>195</v>
      </c>
      <c r="C1496" s="28" t="s">
        <v>192</v>
      </c>
      <c r="D1496" s="28">
        <v>23848.83</v>
      </c>
      <c r="E1496" s="28">
        <v>151</v>
      </c>
      <c r="F1496" s="28">
        <v>7531.37</v>
      </c>
      <c r="G1496" s="28">
        <v>2219.1</v>
      </c>
    </row>
    <row r="1497" spans="1:7" x14ac:dyDescent="0.2">
      <c r="A1497" s="46">
        <v>42804</v>
      </c>
      <c r="B1497" s="28" t="s">
        <v>194</v>
      </c>
      <c r="C1497" s="28" t="s">
        <v>193</v>
      </c>
      <c r="D1497" s="28">
        <v>105.1</v>
      </c>
      <c r="E1497" s="28">
        <v>1</v>
      </c>
      <c r="F1497" s="28">
        <v>37.700000000000003</v>
      </c>
      <c r="G1497" s="28">
        <v>3390.13</v>
      </c>
    </row>
    <row r="1498" spans="1:7" x14ac:dyDescent="0.2">
      <c r="A1498" s="46">
        <v>42804</v>
      </c>
      <c r="B1498" s="28" t="s">
        <v>195</v>
      </c>
      <c r="C1498" s="28" t="s">
        <v>193</v>
      </c>
      <c r="D1498" s="28">
        <v>42936.639999999999</v>
      </c>
      <c r="E1498" s="28">
        <v>343</v>
      </c>
      <c r="F1498" s="28">
        <v>15754.6</v>
      </c>
      <c r="G1498" s="28">
        <v>4445.22</v>
      </c>
    </row>
    <row r="1499" spans="1:7" x14ac:dyDescent="0.2">
      <c r="A1499" s="46">
        <v>42804</v>
      </c>
      <c r="B1499" s="28" t="s">
        <v>194</v>
      </c>
      <c r="C1499" s="28" t="s">
        <v>192</v>
      </c>
      <c r="D1499" s="28">
        <v>137.58000000000001</v>
      </c>
      <c r="E1499" s="28">
        <v>2</v>
      </c>
      <c r="F1499" s="28">
        <v>60.2</v>
      </c>
      <c r="G1499" s="28">
        <v>4460.78</v>
      </c>
    </row>
    <row r="1500" spans="1:7" x14ac:dyDescent="0.2">
      <c r="A1500" s="46">
        <v>42804</v>
      </c>
      <c r="B1500" s="28" t="s">
        <v>196</v>
      </c>
      <c r="C1500" s="28" t="s">
        <v>193</v>
      </c>
      <c r="D1500" s="28">
        <v>21857.919999999998</v>
      </c>
      <c r="E1500" s="28">
        <v>232</v>
      </c>
      <c r="F1500" s="28">
        <v>7568.83</v>
      </c>
      <c r="G1500" s="28">
        <v>4767.95</v>
      </c>
    </row>
    <row r="1501" spans="1:7" x14ac:dyDescent="0.2">
      <c r="A1501" s="46">
        <v>42804</v>
      </c>
      <c r="B1501" s="28" t="s">
        <v>197</v>
      </c>
      <c r="C1501" s="28" t="s">
        <v>192</v>
      </c>
      <c r="D1501" s="28">
        <v>73273.73</v>
      </c>
      <c r="E1501" s="28">
        <v>514</v>
      </c>
      <c r="F1501" s="28">
        <v>24001.62</v>
      </c>
      <c r="G1501" s="28">
        <v>6090.23</v>
      </c>
    </row>
    <row r="1502" spans="1:7" x14ac:dyDescent="0.2">
      <c r="A1502" s="46">
        <v>42804</v>
      </c>
      <c r="B1502" s="28" t="s">
        <v>196</v>
      </c>
      <c r="C1502" s="28" t="s">
        <v>192</v>
      </c>
      <c r="D1502" s="28">
        <v>32057.58</v>
      </c>
      <c r="E1502" s="28">
        <v>482</v>
      </c>
      <c r="F1502" s="28">
        <v>10213.200000000001</v>
      </c>
      <c r="G1502" s="28">
        <v>7354.99</v>
      </c>
    </row>
    <row r="1503" spans="1:7" x14ac:dyDescent="0.2">
      <c r="A1503" s="46">
        <v>42804</v>
      </c>
      <c r="B1503" s="28" t="s">
        <v>198</v>
      </c>
      <c r="C1503" s="28" t="s">
        <v>192</v>
      </c>
      <c r="D1503" s="28">
        <v>41018.379999999997</v>
      </c>
      <c r="E1503" s="28">
        <v>238</v>
      </c>
      <c r="F1503" s="28">
        <v>13777.82</v>
      </c>
      <c r="G1503" s="28">
        <v>7510.18</v>
      </c>
    </row>
    <row r="1504" spans="1:7" x14ac:dyDescent="0.2">
      <c r="A1504" s="46">
        <v>42804</v>
      </c>
      <c r="B1504" s="28" t="s">
        <v>197</v>
      </c>
      <c r="C1504" s="28" t="s">
        <v>193</v>
      </c>
      <c r="D1504" s="28">
        <v>96474.1</v>
      </c>
      <c r="E1504" s="28">
        <v>645</v>
      </c>
      <c r="F1504" s="28">
        <v>32800.120000000003</v>
      </c>
      <c r="G1504" s="28">
        <v>10644.61</v>
      </c>
    </row>
    <row r="1505" spans="1:7" x14ac:dyDescent="0.2">
      <c r="A1505" s="46">
        <v>42804</v>
      </c>
      <c r="B1505" s="28" t="s">
        <v>200</v>
      </c>
      <c r="C1505" s="28" t="s">
        <v>192</v>
      </c>
      <c r="D1505" s="28">
        <v>19570.28</v>
      </c>
      <c r="E1505" s="28">
        <v>134</v>
      </c>
      <c r="F1505" s="28">
        <v>6813.68</v>
      </c>
      <c r="G1505" s="28">
        <v>10814.15</v>
      </c>
    </row>
    <row r="1506" spans="1:7" x14ac:dyDescent="0.2">
      <c r="A1506" s="46">
        <v>42804</v>
      </c>
      <c r="B1506" s="28" t="s">
        <v>199</v>
      </c>
      <c r="C1506" s="28" t="s">
        <v>192</v>
      </c>
      <c r="D1506" s="28">
        <v>71064.92</v>
      </c>
      <c r="E1506" s="28">
        <v>419</v>
      </c>
      <c r="F1506" s="28">
        <v>25861.68</v>
      </c>
      <c r="G1506" s="28">
        <v>12061.85</v>
      </c>
    </row>
    <row r="1507" spans="1:7" x14ac:dyDescent="0.2">
      <c r="A1507" s="46">
        <v>42804</v>
      </c>
      <c r="B1507" s="28" t="s">
        <v>201</v>
      </c>
      <c r="C1507" s="28" t="s">
        <v>192</v>
      </c>
      <c r="D1507" s="28">
        <v>69668.75</v>
      </c>
      <c r="E1507" s="28">
        <v>367</v>
      </c>
      <c r="F1507" s="28">
        <v>21926.32</v>
      </c>
      <c r="G1507" s="28">
        <v>13818.71</v>
      </c>
    </row>
    <row r="1508" spans="1:7" x14ac:dyDescent="0.2">
      <c r="A1508" s="46">
        <v>42804</v>
      </c>
      <c r="B1508" s="28" t="s">
        <v>198</v>
      </c>
      <c r="C1508" s="28" t="s">
        <v>193</v>
      </c>
      <c r="D1508" s="28">
        <v>91622.36</v>
      </c>
      <c r="E1508" s="28">
        <v>611</v>
      </c>
      <c r="F1508" s="28">
        <v>32741.01</v>
      </c>
      <c r="G1508" s="28">
        <v>19505.13</v>
      </c>
    </row>
    <row r="1509" spans="1:7" x14ac:dyDescent="0.2">
      <c r="A1509" s="46">
        <v>42804</v>
      </c>
      <c r="B1509" s="28" t="s">
        <v>202</v>
      </c>
      <c r="C1509" s="28" t="s">
        <v>192</v>
      </c>
      <c r="D1509" s="28">
        <v>134177.19</v>
      </c>
      <c r="E1509" s="28">
        <v>623</v>
      </c>
      <c r="F1509" s="28">
        <v>44530.12</v>
      </c>
      <c r="G1509" s="28">
        <v>24257.17</v>
      </c>
    </row>
    <row r="1510" spans="1:7" x14ac:dyDescent="0.2">
      <c r="A1510" s="46">
        <v>42804</v>
      </c>
      <c r="B1510" s="28" t="s">
        <v>200</v>
      </c>
      <c r="C1510" s="28" t="s">
        <v>193</v>
      </c>
      <c r="D1510" s="28">
        <v>62243.75</v>
      </c>
      <c r="E1510" s="28">
        <v>385</v>
      </c>
      <c r="F1510" s="28">
        <v>21683.48</v>
      </c>
      <c r="G1510" s="28">
        <v>28487.82</v>
      </c>
    </row>
    <row r="1511" spans="1:7" x14ac:dyDescent="0.2">
      <c r="A1511" s="46">
        <v>42804</v>
      </c>
      <c r="B1511" s="28" t="s">
        <v>199</v>
      </c>
      <c r="C1511" s="28" t="s">
        <v>193</v>
      </c>
      <c r="D1511" s="28">
        <v>167899.94</v>
      </c>
      <c r="E1511" s="28">
        <v>961</v>
      </c>
      <c r="F1511" s="28">
        <v>57873.24</v>
      </c>
      <c r="G1511" s="28">
        <v>29112.49</v>
      </c>
    </row>
    <row r="1512" spans="1:7" x14ac:dyDescent="0.2">
      <c r="A1512" s="46">
        <v>42804</v>
      </c>
      <c r="B1512" s="28" t="s">
        <v>201</v>
      </c>
      <c r="C1512" s="28" t="s">
        <v>193</v>
      </c>
      <c r="D1512" s="28">
        <v>192788.59</v>
      </c>
      <c r="E1512" s="28">
        <v>977</v>
      </c>
      <c r="F1512" s="28">
        <v>62866.63</v>
      </c>
      <c r="G1512" s="28">
        <v>42688.14</v>
      </c>
    </row>
    <row r="1513" spans="1:7" x14ac:dyDescent="0.2">
      <c r="A1513" s="46">
        <v>42804</v>
      </c>
      <c r="B1513" s="28" t="s">
        <v>203</v>
      </c>
      <c r="C1513" s="28" t="s">
        <v>192</v>
      </c>
      <c r="D1513" s="28">
        <v>132588.49</v>
      </c>
      <c r="E1513" s="28">
        <v>1013</v>
      </c>
      <c r="F1513" s="28">
        <v>45047.7</v>
      </c>
      <c r="G1513" s="28">
        <v>73009.98</v>
      </c>
    </row>
    <row r="1514" spans="1:7" x14ac:dyDescent="0.2">
      <c r="A1514" s="46">
        <v>42804</v>
      </c>
      <c r="B1514" s="28" t="s">
        <v>203</v>
      </c>
      <c r="C1514" s="28" t="s">
        <v>193</v>
      </c>
      <c r="D1514" s="28">
        <v>158418.91</v>
      </c>
      <c r="E1514" s="28">
        <v>1059</v>
      </c>
      <c r="F1514" s="28">
        <v>54379.199999999997</v>
      </c>
      <c r="G1514" s="28">
        <v>89632.21</v>
      </c>
    </row>
    <row r="1515" spans="1:7" x14ac:dyDescent="0.2">
      <c r="A1515" s="46">
        <v>42804</v>
      </c>
      <c r="B1515" s="28" t="s">
        <v>202</v>
      </c>
      <c r="C1515" s="28" t="s">
        <v>193</v>
      </c>
      <c r="D1515" s="28">
        <v>723564.63</v>
      </c>
      <c r="E1515" s="28">
        <v>3838</v>
      </c>
      <c r="F1515" s="28">
        <v>248793.3</v>
      </c>
      <c r="G1515" s="28">
        <v>165250.96</v>
      </c>
    </row>
    <row r="1516" spans="1:7" x14ac:dyDescent="0.2">
      <c r="A1516" s="46">
        <v>42805</v>
      </c>
      <c r="B1516" s="28" t="s">
        <v>191</v>
      </c>
      <c r="C1516" s="28" t="s">
        <v>193</v>
      </c>
      <c r="D1516" s="28">
        <v>3542.95</v>
      </c>
      <c r="E1516" s="28">
        <v>20</v>
      </c>
      <c r="F1516" s="28">
        <v>1218.26</v>
      </c>
      <c r="G1516" s="28">
        <v>338.08</v>
      </c>
    </row>
    <row r="1517" spans="1:7" x14ac:dyDescent="0.2">
      <c r="A1517" s="46">
        <v>42805</v>
      </c>
      <c r="B1517" s="28" t="s">
        <v>191</v>
      </c>
      <c r="C1517" s="28" t="s">
        <v>192</v>
      </c>
      <c r="D1517" s="28">
        <v>3345.29</v>
      </c>
      <c r="E1517" s="28">
        <v>20</v>
      </c>
      <c r="F1517" s="28">
        <v>1050.2</v>
      </c>
      <c r="G1517" s="28">
        <v>347.49</v>
      </c>
    </row>
    <row r="1518" spans="1:7" x14ac:dyDescent="0.2">
      <c r="A1518" s="46">
        <v>42805</v>
      </c>
      <c r="B1518" s="28" t="s">
        <v>195</v>
      </c>
      <c r="C1518" s="28" t="s">
        <v>192</v>
      </c>
      <c r="D1518" s="28">
        <v>21473.759999999998</v>
      </c>
      <c r="E1518" s="28">
        <v>121</v>
      </c>
      <c r="F1518" s="28">
        <v>7172.32</v>
      </c>
      <c r="G1518" s="28">
        <v>2131.8200000000002</v>
      </c>
    </row>
    <row r="1519" spans="1:7" x14ac:dyDescent="0.2">
      <c r="A1519" s="46">
        <v>42805</v>
      </c>
      <c r="B1519" s="28" t="s">
        <v>194</v>
      </c>
      <c r="C1519" s="28" t="s">
        <v>192</v>
      </c>
      <c r="D1519" s="28">
        <v>259.19</v>
      </c>
      <c r="E1519" s="28">
        <v>3</v>
      </c>
      <c r="F1519" s="28">
        <v>85.44</v>
      </c>
      <c r="G1519" s="28">
        <v>3360.1</v>
      </c>
    </row>
    <row r="1520" spans="1:7" x14ac:dyDescent="0.2">
      <c r="A1520" s="46">
        <v>42805</v>
      </c>
      <c r="B1520" s="28" t="s">
        <v>195</v>
      </c>
      <c r="C1520" s="28" t="s">
        <v>193</v>
      </c>
      <c r="D1520" s="28">
        <v>40666</v>
      </c>
      <c r="E1520" s="28">
        <v>396</v>
      </c>
      <c r="F1520" s="28">
        <v>16463.72</v>
      </c>
      <c r="G1520" s="28">
        <v>3502.58</v>
      </c>
    </row>
    <row r="1521" spans="1:7" x14ac:dyDescent="0.2">
      <c r="A1521" s="46">
        <v>42805</v>
      </c>
      <c r="B1521" s="28" t="s">
        <v>194</v>
      </c>
      <c r="C1521" s="28" t="s">
        <v>193</v>
      </c>
      <c r="D1521" s="28">
        <v>347.48</v>
      </c>
      <c r="E1521" s="28">
        <v>3</v>
      </c>
      <c r="F1521" s="28">
        <v>147.05000000000001</v>
      </c>
      <c r="G1521" s="28">
        <v>4513.99</v>
      </c>
    </row>
    <row r="1522" spans="1:7" x14ac:dyDescent="0.2">
      <c r="A1522" s="46">
        <v>42805</v>
      </c>
      <c r="B1522" s="28" t="s">
        <v>196</v>
      </c>
      <c r="C1522" s="28" t="s">
        <v>193</v>
      </c>
      <c r="D1522" s="28">
        <v>24687.69</v>
      </c>
      <c r="E1522" s="28">
        <v>248</v>
      </c>
      <c r="F1522" s="28">
        <v>8575.16</v>
      </c>
      <c r="G1522" s="28">
        <v>5650.38</v>
      </c>
    </row>
    <row r="1523" spans="1:7" x14ac:dyDescent="0.2">
      <c r="A1523" s="46">
        <v>42805</v>
      </c>
      <c r="B1523" s="28" t="s">
        <v>197</v>
      </c>
      <c r="C1523" s="28" t="s">
        <v>192</v>
      </c>
      <c r="D1523" s="28">
        <v>88206.94</v>
      </c>
      <c r="E1523" s="28">
        <v>598</v>
      </c>
      <c r="F1523" s="28">
        <v>30318.65</v>
      </c>
      <c r="G1523" s="28">
        <v>7553.56</v>
      </c>
    </row>
    <row r="1524" spans="1:7" x14ac:dyDescent="0.2">
      <c r="A1524" s="46">
        <v>42805</v>
      </c>
      <c r="B1524" s="28" t="s">
        <v>198</v>
      </c>
      <c r="C1524" s="28" t="s">
        <v>192</v>
      </c>
      <c r="D1524" s="28">
        <v>45170.89</v>
      </c>
      <c r="E1524" s="28">
        <v>263</v>
      </c>
      <c r="F1524" s="28">
        <v>16089.51</v>
      </c>
      <c r="G1524" s="28">
        <v>8588.91</v>
      </c>
    </row>
    <row r="1525" spans="1:7" x14ac:dyDescent="0.2">
      <c r="A1525" s="46">
        <v>42805</v>
      </c>
      <c r="B1525" s="28" t="s">
        <v>196</v>
      </c>
      <c r="C1525" s="28" t="s">
        <v>192</v>
      </c>
      <c r="D1525" s="28">
        <v>39101.18</v>
      </c>
      <c r="E1525" s="28">
        <v>536</v>
      </c>
      <c r="F1525" s="28">
        <v>12326.02</v>
      </c>
      <c r="G1525" s="28">
        <v>9549.8700000000008</v>
      </c>
    </row>
    <row r="1526" spans="1:7" x14ac:dyDescent="0.2">
      <c r="A1526" s="46">
        <v>42805</v>
      </c>
      <c r="B1526" s="28" t="s">
        <v>200</v>
      </c>
      <c r="C1526" s="28" t="s">
        <v>192</v>
      </c>
      <c r="D1526" s="28">
        <v>24705.66</v>
      </c>
      <c r="E1526" s="28">
        <v>146</v>
      </c>
      <c r="F1526" s="28">
        <v>9322.0499999999993</v>
      </c>
      <c r="G1526" s="28">
        <v>10897.97</v>
      </c>
    </row>
    <row r="1527" spans="1:7" x14ac:dyDescent="0.2">
      <c r="A1527" s="46">
        <v>42805</v>
      </c>
      <c r="B1527" s="28" t="s">
        <v>197</v>
      </c>
      <c r="C1527" s="28" t="s">
        <v>193</v>
      </c>
      <c r="D1527" s="28">
        <v>106099.57</v>
      </c>
      <c r="E1527" s="28">
        <v>707</v>
      </c>
      <c r="F1527" s="28">
        <v>36798.19</v>
      </c>
      <c r="G1527" s="28">
        <v>11903.15</v>
      </c>
    </row>
    <row r="1528" spans="1:7" x14ac:dyDescent="0.2">
      <c r="A1528" s="46">
        <v>42805</v>
      </c>
      <c r="B1528" s="28" t="s">
        <v>201</v>
      </c>
      <c r="C1528" s="28" t="s">
        <v>192</v>
      </c>
      <c r="D1528" s="28">
        <v>89404.26</v>
      </c>
      <c r="E1528" s="28">
        <v>443</v>
      </c>
      <c r="F1528" s="28">
        <v>28747.15</v>
      </c>
      <c r="G1528" s="28">
        <v>13922.69</v>
      </c>
    </row>
    <row r="1529" spans="1:7" x14ac:dyDescent="0.2">
      <c r="A1529" s="46">
        <v>42805</v>
      </c>
      <c r="B1529" s="28" t="s">
        <v>199</v>
      </c>
      <c r="C1529" s="28" t="s">
        <v>192</v>
      </c>
      <c r="D1529" s="28">
        <v>90514.18</v>
      </c>
      <c r="E1529" s="28">
        <v>483</v>
      </c>
      <c r="F1529" s="28">
        <v>32130.78</v>
      </c>
      <c r="G1529" s="28">
        <v>15550.77</v>
      </c>
    </row>
    <row r="1530" spans="1:7" x14ac:dyDescent="0.2">
      <c r="A1530" s="46">
        <v>42805</v>
      </c>
      <c r="B1530" s="28" t="s">
        <v>198</v>
      </c>
      <c r="C1530" s="28" t="s">
        <v>193</v>
      </c>
      <c r="D1530" s="28">
        <v>96066.44</v>
      </c>
      <c r="E1530" s="28">
        <v>651</v>
      </c>
      <c r="F1530" s="28">
        <v>34872.03</v>
      </c>
      <c r="G1530" s="28">
        <v>19661.27</v>
      </c>
    </row>
    <row r="1531" spans="1:7" x14ac:dyDescent="0.2">
      <c r="A1531" s="46">
        <v>42805</v>
      </c>
      <c r="B1531" s="28" t="s">
        <v>202</v>
      </c>
      <c r="C1531" s="28" t="s">
        <v>192</v>
      </c>
      <c r="D1531" s="28">
        <v>97076.88</v>
      </c>
      <c r="E1531" s="28">
        <v>419</v>
      </c>
      <c r="F1531" s="28">
        <v>32900.44</v>
      </c>
      <c r="G1531" s="28">
        <v>20155.28</v>
      </c>
    </row>
    <row r="1532" spans="1:7" x14ac:dyDescent="0.2">
      <c r="A1532" s="46">
        <v>42805</v>
      </c>
      <c r="B1532" s="28" t="s">
        <v>199</v>
      </c>
      <c r="C1532" s="28" t="s">
        <v>193</v>
      </c>
      <c r="D1532" s="28">
        <v>167333.09</v>
      </c>
      <c r="E1532" s="28">
        <v>1015</v>
      </c>
      <c r="F1532" s="28">
        <v>59005.69</v>
      </c>
      <c r="G1532" s="28">
        <v>26485.27</v>
      </c>
    </row>
    <row r="1533" spans="1:7" x14ac:dyDescent="0.2">
      <c r="A1533" s="46">
        <v>42805</v>
      </c>
      <c r="B1533" s="28" t="s">
        <v>200</v>
      </c>
      <c r="C1533" s="28" t="s">
        <v>193</v>
      </c>
      <c r="D1533" s="28">
        <v>48241.18</v>
      </c>
      <c r="E1533" s="28">
        <v>329</v>
      </c>
      <c r="F1533" s="28">
        <v>17502.099999999999</v>
      </c>
      <c r="G1533" s="28">
        <v>30482.959999999999</v>
      </c>
    </row>
    <row r="1534" spans="1:7" x14ac:dyDescent="0.2">
      <c r="A1534" s="46">
        <v>42805</v>
      </c>
      <c r="B1534" s="28" t="s">
        <v>201</v>
      </c>
      <c r="C1534" s="28" t="s">
        <v>193</v>
      </c>
      <c r="D1534" s="28">
        <v>209340.73</v>
      </c>
      <c r="E1534" s="28">
        <v>1093</v>
      </c>
      <c r="F1534" s="28">
        <v>68093.13</v>
      </c>
      <c r="G1534" s="28">
        <v>34026.85</v>
      </c>
    </row>
    <row r="1535" spans="1:7" x14ac:dyDescent="0.2">
      <c r="A1535" s="46">
        <v>42805</v>
      </c>
      <c r="B1535" s="28" t="s">
        <v>202</v>
      </c>
      <c r="C1535" s="28" t="s">
        <v>193</v>
      </c>
      <c r="D1535" s="28">
        <v>461004.1</v>
      </c>
      <c r="E1535" s="28">
        <v>2501</v>
      </c>
      <c r="F1535" s="28">
        <v>158756.42000000001</v>
      </c>
      <c r="G1535" s="28">
        <v>96202.27</v>
      </c>
    </row>
    <row r="1536" spans="1:7" x14ac:dyDescent="0.2">
      <c r="A1536" s="46">
        <v>42805</v>
      </c>
      <c r="B1536" s="28" t="s">
        <v>203</v>
      </c>
      <c r="C1536" s="28" t="s">
        <v>192</v>
      </c>
      <c r="D1536" s="28">
        <v>177123.36</v>
      </c>
      <c r="E1536" s="28">
        <v>1344</v>
      </c>
      <c r="F1536" s="28">
        <v>58849.919999999998</v>
      </c>
      <c r="G1536" s="28">
        <v>100502.64</v>
      </c>
    </row>
    <row r="1537" spans="1:7" x14ac:dyDescent="0.2">
      <c r="A1537" s="46">
        <v>42805</v>
      </c>
      <c r="B1537" s="28" t="s">
        <v>203</v>
      </c>
      <c r="C1537" s="28" t="s">
        <v>193</v>
      </c>
      <c r="D1537" s="28">
        <v>194429.24</v>
      </c>
      <c r="E1537" s="28">
        <v>1336</v>
      </c>
      <c r="F1537" s="28">
        <v>67576.039999999994</v>
      </c>
      <c r="G1537" s="28">
        <v>109042.3</v>
      </c>
    </row>
    <row r="1538" spans="1:7" x14ac:dyDescent="0.2">
      <c r="A1538" s="46">
        <v>42806</v>
      </c>
      <c r="B1538" s="28" t="s">
        <v>191</v>
      </c>
      <c r="C1538" s="28" t="s">
        <v>192</v>
      </c>
      <c r="D1538" s="28">
        <v>3125.58</v>
      </c>
      <c r="E1538" s="28">
        <v>28</v>
      </c>
      <c r="F1538" s="28">
        <v>1088.22</v>
      </c>
      <c r="G1538" s="28">
        <v>229.98</v>
      </c>
    </row>
    <row r="1539" spans="1:7" x14ac:dyDescent="0.2">
      <c r="A1539" s="46">
        <v>42806</v>
      </c>
      <c r="B1539" s="28" t="s">
        <v>191</v>
      </c>
      <c r="C1539" s="28" t="s">
        <v>193</v>
      </c>
      <c r="D1539" s="28">
        <v>3501.27</v>
      </c>
      <c r="E1539" s="28">
        <v>21</v>
      </c>
      <c r="F1539" s="28">
        <v>1313.32</v>
      </c>
      <c r="G1539" s="28">
        <v>328.12</v>
      </c>
    </row>
    <row r="1540" spans="1:7" x14ac:dyDescent="0.2">
      <c r="A1540" s="46">
        <v>42806</v>
      </c>
      <c r="B1540" s="28" t="s">
        <v>195</v>
      </c>
      <c r="C1540" s="28" t="s">
        <v>192</v>
      </c>
      <c r="D1540" s="28">
        <v>28750.48</v>
      </c>
      <c r="E1540" s="28">
        <v>170</v>
      </c>
      <c r="F1540" s="28">
        <v>9133.25</v>
      </c>
      <c r="G1540" s="28">
        <v>1923.19</v>
      </c>
    </row>
    <row r="1541" spans="1:7" x14ac:dyDescent="0.2">
      <c r="A1541" s="46">
        <v>42806</v>
      </c>
      <c r="B1541" s="28" t="s">
        <v>194</v>
      </c>
      <c r="C1541" s="28" t="s">
        <v>192</v>
      </c>
      <c r="D1541" s="28">
        <v>348.28</v>
      </c>
      <c r="E1541" s="28">
        <v>3</v>
      </c>
      <c r="F1541" s="28">
        <v>92.67</v>
      </c>
      <c r="G1541" s="28">
        <v>3544.44</v>
      </c>
    </row>
    <row r="1542" spans="1:7" x14ac:dyDescent="0.2">
      <c r="A1542" s="46">
        <v>42806</v>
      </c>
      <c r="B1542" s="28" t="s">
        <v>194</v>
      </c>
      <c r="C1542" s="28" t="s">
        <v>193</v>
      </c>
      <c r="D1542" s="28">
        <v>424.94</v>
      </c>
      <c r="E1542" s="28">
        <v>4</v>
      </c>
      <c r="F1542" s="28">
        <v>129.88</v>
      </c>
      <c r="G1542" s="28">
        <v>4346.8999999999996</v>
      </c>
    </row>
    <row r="1543" spans="1:7" x14ac:dyDescent="0.2">
      <c r="A1543" s="46">
        <v>42806</v>
      </c>
      <c r="B1543" s="28" t="s">
        <v>195</v>
      </c>
      <c r="C1543" s="28" t="s">
        <v>193</v>
      </c>
      <c r="D1543" s="28">
        <v>53371.3</v>
      </c>
      <c r="E1543" s="28">
        <v>393</v>
      </c>
      <c r="F1543" s="28">
        <v>19748.04</v>
      </c>
      <c r="G1543" s="28">
        <v>5579.74</v>
      </c>
    </row>
    <row r="1544" spans="1:7" x14ac:dyDescent="0.2">
      <c r="A1544" s="46">
        <v>42806</v>
      </c>
      <c r="B1544" s="28" t="s">
        <v>196</v>
      </c>
      <c r="C1544" s="28" t="s">
        <v>193</v>
      </c>
      <c r="D1544" s="28">
        <v>26103.77</v>
      </c>
      <c r="E1544" s="28">
        <v>274</v>
      </c>
      <c r="F1544" s="28">
        <v>8922.2000000000007</v>
      </c>
      <c r="G1544" s="28">
        <v>5945.12</v>
      </c>
    </row>
    <row r="1545" spans="1:7" x14ac:dyDescent="0.2">
      <c r="A1545" s="46">
        <v>42806</v>
      </c>
      <c r="B1545" s="28" t="s">
        <v>197</v>
      </c>
      <c r="C1545" s="28" t="s">
        <v>192</v>
      </c>
      <c r="D1545" s="28">
        <v>108660.93</v>
      </c>
      <c r="E1545" s="28">
        <v>708</v>
      </c>
      <c r="F1545" s="28">
        <v>36366.949999999997</v>
      </c>
      <c r="G1545" s="28">
        <v>9042.66</v>
      </c>
    </row>
    <row r="1546" spans="1:7" x14ac:dyDescent="0.2">
      <c r="A1546" s="46">
        <v>42806</v>
      </c>
      <c r="B1546" s="28" t="s">
        <v>196</v>
      </c>
      <c r="C1546" s="28" t="s">
        <v>192</v>
      </c>
      <c r="D1546" s="28">
        <v>41139.22</v>
      </c>
      <c r="E1546" s="28">
        <v>572</v>
      </c>
      <c r="F1546" s="28">
        <v>13502.82</v>
      </c>
      <c r="G1546" s="28">
        <v>10022.700000000001</v>
      </c>
    </row>
    <row r="1547" spans="1:7" x14ac:dyDescent="0.2">
      <c r="A1547" s="46">
        <v>42806</v>
      </c>
      <c r="B1547" s="28" t="s">
        <v>198</v>
      </c>
      <c r="C1547" s="28" t="s">
        <v>192</v>
      </c>
      <c r="D1547" s="28">
        <v>64598.720000000001</v>
      </c>
      <c r="E1547" s="28">
        <v>354</v>
      </c>
      <c r="F1547" s="28">
        <v>22635.98</v>
      </c>
      <c r="G1547" s="28">
        <v>10208.459999999999</v>
      </c>
    </row>
    <row r="1548" spans="1:7" x14ac:dyDescent="0.2">
      <c r="A1548" s="46">
        <v>42806</v>
      </c>
      <c r="B1548" s="28" t="s">
        <v>197</v>
      </c>
      <c r="C1548" s="28" t="s">
        <v>193</v>
      </c>
      <c r="D1548" s="28">
        <v>136272.85999999999</v>
      </c>
      <c r="E1548" s="28">
        <v>867</v>
      </c>
      <c r="F1548" s="28">
        <v>46638.43</v>
      </c>
      <c r="G1548" s="28">
        <v>14767.43</v>
      </c>
    </row>
    <row r="1549" spans="1:7" x14ac:dyDescent="0.2">
      <c r="A1549" s="46">
        <v>42806</v>
      </c>
      <c r="B1549" s="28" t="s">
        <v>200</v>
      </c>
      <c r="C1549" s="28" t="s">
        <v>192</v>
      </c>
      <c r="D1549" s="28">
        <v>31057.67</v>
      </c>
      <c r="E1549" s="28">
        <v>172</v>
      </c>
      <c r="F1549" s="28">
        <v>10801.25</v>
      </c>
      <c r="G1549" s="28">
        <v>15378.84</v>
      </c>
    </row>
    <row r="1550" spans="1:7" x14ac:dyDescent="0.2">
      <c r="A1550" s="46">
        <v>42806</v>
      </c>
      <c r="B1550" s="28" t="s">
        <v>201</v>
      </c>
      <c r="C1550" s="28" t="s">
        <v>192</v>
      </c>
      <c r="D1550" s="28">
        <v>114491.56</v>
      </c>
      <c r="E1550" s="28">
        <v>569</v>
      </c>
      <c r="F1550" s="28">
        <v>37156.85</v>
      </c>
      <c r="G1550" s="28">
        <v>17028.73</v>
      </c>
    </row>
    <row r="1551" spans="1:7" x14ac:dyDescent="0.2">
      <c r="A1551" s="46">
        <v>42806</v>
      </c>
      <c r="B1551" s="28" t="s">
        <v>199</v>
      </c>
      <c r="C1551" s="28" t="s">
        <v>192</v>
      </c>
      <c r="D1551" s="28">
        <v>126930.08</v>
      </c>
      <c r="E1551" s="28">
        <v>649</v>
      </c>
      <c r="F1551" s="28">
        <v>44988.86</v>
      </c>
      <c r="G1551" s="28">
        <v>18469.169999999998</v>
      </c>
    </row>
    <row r="1552" spans="1:7" x14ac:dyDescent="0.2">
      <c r="A1552" s="46">
        <v>42806</v>
      </c>
      <c r="B1552" s="28" t="s">
        <v>198</v>
      </c>
      <c r="C1552" s="28" t="s">
        <v>193</v>
      </c>
      <c r="D1552" s="28">
        <v>134719.32</v>
      </c>
      <c r="E1552" s="28">
        <v>775</v>
      </c>
      <c r="F1552" s="28">
        <v>47949.45</v>
      </c>
      <c r="G1552" s="28">
        <v>23227.34</v>
      </c>
    </row>
    <row r="1553" spans="1:7" x14ac:dyDescent="0.2">
      <c r="A1553" s="46">
        <v>42806</v>
      </c>
      <c r="B1553" s="28" t="s">
        <v>202</v>
      </c>
      <c r="C1553" s="28" t="s">
        <v>192</v>
      </c>
      <c r="D1553" s="28">
        <v>124212.58</v>
      </c>
      <c r="E1553" s="28">
        <v>576</v>
      </c>
      <c r="F1553" s="28">
        <v>41225.39</v>
      </c>
      <c r="G1553" s="28">
        <v>24435.88</v>
      </c>
    </row>
    <row r="1554" spans="1:7" x14ac:dyDescent="0.2">
      <c r="A1554" s="46">
        <v>42806</v>
      </c>
      <c r="B1554" s="28" t="s">
        <v>199</v>
      </c>
      <c r="C1554" s="28" t="s">
        <v>193</v>
      </c>
      <c r="D1554" s="28">
        <v>229136.1</v>
      </c>
      <c r="E1554" s="28">
        <v>1263</v>
      </c>
      <c r="F1554" s="28">
        <v>82435.97</v>
      </c>
      <c r="G1554" s="28">
        <v>33182.31</v>
      </c>
    </row>
    <row r="1555" spans="1:7" x14ac:dyDescent="0.2">
      <c r="A1555" s="46">
        <v>42806</v>
      </c>
      <c r="B1555" s="28" t="s">
        <v>200</v>
      </c>
      <c r="C1555" s="28" t="s">
        <v>193</v>
      </c>
      <c r="D1555" s="28">
        <v>71234.559999999998</v>
      </c>
      <c r="E1555" s="28">
        <v>442</v>
      </c>
      <c r="F1555" s="28">
        <v>25666.03</v>
      </c>
      <c r="G1555" s="28">
        <v>38237.57</v>
      </c>
    </row>
    <row r="1556" spans="1:7" x14ac:dyDescent="0.2">
      <c r="A1556" s="46">
        <v>42806</v>
      </c>
      <c r="B1556" s="28" t="s">
        <v>201</v>
      </c>
      <c r="C1556" s="28" t="s">
        <v>193</v>
      </c>
      <c r="D1556" s="28">
        <v>248062.1</v>
      </c>
      <c r="E1556" s="28">
        <v>1309</v>
      </c>
      <c r="F1556" s="28">
        <v>81721.52</v>
      </c>
      <c r="G1556" s="28">
        <v>38603.919999999998</v>
      </c>
    </row>
    <row r="1557" spans="1:7" x14ac:dyDescent="0.2">
      <c r="A1557" s="46">
        <v>42806</v>
      </c>
      <c r="B1557" s="28" t="s">
        <v>203</v>
      </c>
      <c r="C1557" s="28" t="s">
        <v>192</v>
      </c>
      <c r="D1557" s="28">
        <v>212100.12</v>
      </c>
      <c r="E1557" s="28">
        <v>1550</v>
      </c>
      <c r="F1557" s="28">
        <v>71800.160000000003</v>
      </c>
      <c r="G1557" s="28">
        <v>106704.18</v>
      </c>
    </row>
    <row r="1558" spans="1:7" x14ac:dyDescent="0.2">
      <c r="A1558" s="46">
        <v>42806</v>
      </c>
      <c r="B1558" s="28" t="s">
        <v>203</v>
      </c>
      <c r="C1558" s="28" t="s">
        <v>193</v>
      </c>
      <c r="D1558" s="28">
        <v>239490.06</v>
      </c>
      <c r="E1558" s="28">
        <v>1609</v>
      </c>
      <c r="F1558" s="28">
        <v>83545.19</v>
      </c>
      <c r="G1558" s="28">
        <v>114676.32</v>
      </c>
    </row>
    <row r="1559" spans="1:7" x14ac:dyDescent="0.2">
      <c r="A1559" s="46">
        <v>42806</v>
      </c>
      <c r="B1559" s="28" t="s">
        <v>202</v>
      </c>
      <c r="C1559" s="28" t="s">
        <v>193</v>
      </c>
      <c r="D1559" s="28">
        <v>664442.56000000006</v>
      </c>
      <c r="E1559" s="28">
        <v>3435</v>
      </c>
      <c r="F1559" s="28">
        <v>227727.28</v>
      </c>
      <c r="G1559" s="28">
        <v>147416.29999999999</v>
      </c>
    </row>
    <row r="1560" spans="1:7" x14ac:dyDescent="0.2">
      <c r="A1560" s="46">
        <v>42807</v>
      </c>
      <c r="B1560" s="28" t="s">
        <v>191</v>
      </c>
      <c r="C1560" s="28" t="s">
        <v>193</v>
      </c>
      <c r="D1560" s="28">
        <v>3112.76</v>
      </c>
      <c r="E1560" s="28">
        <v>18</v>
      </c>
      <c r="F1560" s="28">
        <v>1208.53</v>
      </c>
      <c r="G1560" s="28">
        <v>372.63</v>
      </c>
    </row>
    <row r="1561" spans="1:7" x14ac:dyDescent="0.2">
      <c r="A1561" s="46">
        <v>42807</v>
      </c>
      <c r="B1561" s="28" t="s">
        <v>191</v>
      </c>
      <c r="C1561" s="28" t="s">
        <v>192</v>
      </c>
      <c r="D1561" s="28">
        <v>3413.46</v>
      </c>
      <c r="E1561" s="28">
        <v>13</v>
      </c>
      <c r="F1561" s="28">
        <v>1179.27</v>
      </c>
      <c r="G1561" s="28">
        <v>381.16</v>
      </c>
    </row>
    <row r="1562" spans="1:7" x14ac:dyDescent="0.2">
      <c r="A1562" s="46">
        <v>42807</v>
      </c>
      <c r="B1562" s="28" t="s">
        <v>194</v>
      </c>
      <c r="C1562" s="28" t="s">
        <v>192</v>
      </c>
      <c r="D1562" s="28">
        <v>397.42</v>
      </c>
      <c r="E1562" s="28">
        <v>3</v>
      </c>
      <c r="F1562" s="28">
        <v>116.98</v>
      </c>
      <c r="G1562" s="28">
        <v>2279.73</v>
      </c>
    </row>
    <row r="1563" spans="1:7" x14ac:dyDescent="0.2">
      <c r="A1563" s="46">
        <v>42807</v>
      </c>
      <c r="B1563" s="28" t="s">
        <v>195</v>
      </c>
      <c r="C1563" s="28" t="s">
        <v>192</v>
      </c>
      <c r="D1563" s="28">
        <v>39521.61</v>
      </c>
      <c r="E1563" s="28">
        <v>191</v>
      </c>
      <c r="F1563" s="28">
        <v>13173.11</v>
      </c>
      <c r="G1563" s="28">
        <v>3019.79</v>
      </c>
    </row>
    <row r="1564" spans="1:7" x14ac:dyDescent="0.2">
      <c r="A1564" s="46">
        <v>42807</v>
      </c>
      <c r="B1564" s="28" t="s">
        <v>195</v>
      </c>
      <c r="C1564" s="28" t="s">
        <v>193</v>
      </c>
      <c r="D1564" s="28">
        <v>53082</v>
      </c>
      <c r="E1564" s="28">
        <v>404</v>
      </c>
      <c r="F1564" s="28">
        <v>19445.47</v>
      </c>
      <c r="G1564" s="28">
        <v>5220.96</v>
      </c>
    </row>
    <row r="1565" spans="1:7" x14ac:dyDescent="0.2">
      <c r="A1565" s="46">
        <v>42807</v>
      </c>
      <c r="B1565" s="28" t="s">
        <v>196</v>
      </c>
      <c r="C1565" s="28" t="s">
        <v>193</v>
      </c>
      <c r="D1565" s="28">
        <v>23692.87</v>
      </c>
      <c r="E1565" s="28">
        <v>231</v>
      </c>
      <c r="F1565" s="28">
        <v>7652.04</v>
      </c>
      <c r="G1565" s="28">
        <v>5241.03</v>
      </c>
    </row>
    <row r="1566" spans="1:7" x14ac:dyDescent="0.2">
      <c r="A1566" s="46">
        <v>42807</v>
      </c>
      <c r="B1566" s="28" t="s">
        <v>194</v>
      </c>
      <c r="C1566" s="28" t="s">
        <v>193</v>
      </c>
      <c r="D1566" s="28">
        <v>920.29</v>
      </c>
      <c r="E1566" s="28">
        <v>2</v>
      </c>
      <c r="F1566" s="28">
        <v>299.11</v>
      </c>
      <c r="G1566" s="28">
        <v>5281.57</v>
      </c>
    </row>
    <row r="1567" spans="1:7" x14ac:dyDescent="0.2">
      <c r="A1567" s="46">
        <v>42807</v>
      </c>
      <c r="B1567" s="28" t="s">
        <v>198</v>
      </c>
      <c r="C1567" s="28" t="s">
        <v>192</v>
      </c>
      <c r="D1567" s="28">
        <v>53478.46</v>
      </c>
      <c r="E1567" s="28">
        <v>297</v>
      </c>
      <c r="F1567" s="28">
        <v>19159.16</v>
      </c>
      <c r="G1567" s="28">
        <v>8640.81</v>
      </c>
    </row>
    <row r="1568" spans="1:7" x14ac:dyDescent="0.2">
      <c r="A1568" s="46">
        <v>42807</v>
      </c>
      <c r="B1568" s="28" t="s">
        <v>196</v>
      </c>
      <c r="C1568" s="28" t="s">
        <v>192</v>
      </c>
      <c r="D1568" s="28">
        <v>41041.19</v>
      </c>
      <c r="E1568" s="28">
        <v>517</v>
      </c>
      <c r="F1568" s="28">
        <v>13522.84</v>
      </c>
      <c r="G1568" s="28">
        <v>9429.91</v>
      </c>
    </row>
    <row r="1569" spans="1:7" x14ac:dyDescent="0.2">
      <c r="A1569" s="46">
        <v>42807</v>
      </c>
      <c r="B1569" s="28" t="s">
        <v>197</v>
      </c>
      <c r="C1569" s="28" t="s">
        <v>192</v>
      </c>
      <c r="D1569" s="28">
        <v>101833.16</v>
      </c>
      <c r="E1569" s="28">
        <v>679</v>
      </c>
      <c r="F1569" s="28">
        <v>34368.629999999997</v>
      </c>
      <c r="G1569" s="28">
        <v>9608.8799999999992</v>
      </c>
    </row>
    <row r="1570" spans="1:7" x14ac:dyDescent="0.2">
      <c r="A1570" s="46">
        <v>42807</v>
      </c>
      <c r="B1570" s="28" t="s">
        <v>197</v>
      </c>
      <c r="C1570" s="28" t="s">
        <v>193</v>
      </c>
      <c r="D1570" s="28">
        <v>117547.01</v>
      </c>
      <c r="E1570" s="28">
        <v>722</v>
      </c>
      <c r="F1570" s="28">
        <v>40432.550000000003</v>
      </c>
      <c r="G1570" s="28">
        <v>14401.79</v>
      </c>
    </row>
    <row r="1571" spans="1:7" x14ac:dyDescent="0.2">
      <c r="A1571" s="46">
        <v>42807</v>
      </c>
      <c r="B1571" s="28" t="s">
        <v>201</v>
      </c>
      <c r="C1571" s="28" t="s">
        <v>192</v>
      </c>
      <c r="D1571" s="28">
        <v>103860.59</v>
      </c>
      <c r="E1571" s="28">
        <v>524</v>
      </c>
      <c r="F1571" s="28">
        <v>34165.910000000003</v>
      </c>
      <c r="G1571" s="28">
        <v>19328.47</v>
      </c>
    </row>
    <row r="1572" spans="1:7" x14ac:dyDescent="0.2">
      <c r="A1572" s="46">
        <v>42807</v>
      </c>
      <c r="B1572" s="28" t="s">
        <v>199</v>
      </c>
      <c r="C1572" s="28" t="s">
        <v>192</v>
      </c>
      <c r="D1572" s="28">
        <v>132922.6</v>
      </c>
      <c r="E1572" s="28">
        <v>579</v>
      </c>
      <c r="F1572" s="28">
        <v>46114.53</v>
      </c>
      <c r="G1572" s="28">
        <v>19606.599999999999</v>
      </c>
    </row>
    <row r="1573" spans="1:7" x14ac:dyDescent="0.2">
      <c r="A1573" s="46">
        <v>42807</v>
      </c>
      <c r="B1573" s="28" t="s">
        <v>198</v>
      </c>
      <c r="C1573" s="28" t="s">
        <v>193</v>
      </c>
      <c r="D1573" s="28">
        <v>118632.2</v>
      </c>
      <c r="E1573" s="28">
        <v>658</v>
      </c>
      <c r="F1573" s="28">
        <v>42354.33</v>
      </c>
      <c r="G1573" s="28">
        <v>20904.11</v>
      </c>
    </row>
    <row r="1574" spans="1:7" x14ac:dyDescent="0.2">
      <c r="A1574" s="46">
        <v>42807</v>
      </c>
      <c r="B1574" s="28" t="s">
        <v>200</v>
      </c>
      <c r="C1574" s="28" t="s">
        <v>192</v>
      </c>
      <c r="D1574" s="28">
        <v>33548.81</v>
      </c>
      <c r="E1574" s="28">
        <v>195</v>
      </c>
      <c r="F1574" s="28">
        <v>12947.14</v>
      </c>
      <c r="G1574" s="28">
        <v>22309.9</v>
      </c>
    </row>
    <row r="1575" spans="1:7" x14ac:dyDescent="0.2">
      <c r="A1575" s="46">
        <v>42807</v>
      </c>
      <c r="B1575" s="28" t="s">
        <v>202</v>
      </c>
      <c r="C1575" s="28" t="s">
        <v>192</v>
      </c>
      <c r="D1575" s="28">
        <v>153272.03</v>
      </c>
      <c r="E1575" s="28">
        <v>670</v>
      </c>
      <c r="F1575" s="28">
        <v>51582.98</v>
      </c>
      <c r="G1575" s="28">
        <v>30880.959999999999</v>
      </c>
    </row>
    <row r="1576" spans="1:7" x14ac:dyDescent="0.2">
      <c r="A1576" s="46">
        <v>42807</v>
      </c>
      <c r="B1576" s="28" t="s">
        <v>199</v>
      </c>
      <c r="C1576" s="28" t="s">
        <v>193</v>
      </c>
      <c r="D1576" s="28">
        <v>217991.72</v>
      </c>
      <c r="E1576" s="28">
        <v>1177</v>
      </c>
      <c r="F1576" s="28">
        <v>77413.66</v>
      </c>
      <c r="G1576" s="28">
        <v>34839.300000000003</v>
      </c>
    </row>
    <row r="1577" spans="1:7" x14ac:dyDescent="0.2">
      <c r="A1577" s="46">
        <v>42807</v>
      </c>
      <c r="B1577" s="28" t="s">
        <v>200</v>
      </c>
      <c r="C1577" s="28" t="s">
        <v>193</v>
      </c>
      <c r="D1577" s="28">
        <v>86945.2</v>
      </c>
      <c r="E1577" s="28">
        <v>517</v>
      </c>
      <c r="F1577" s="28">
        <v>30879.05</v>
      </c>
      <c r="G1577" s="28">
        <v>47321.23</v>
      </c>
    </row>
    <row r="1578" spans="1:7" x14ac:dyDescent="0.2">
      <c r="A1578" s="46">
        <v>42807</v>
      </c>
      <c r="B1578" s="28" t="s">
        <v>201</v>
      </c>
      <c r="C1578" s="28" t="s">
        <v>193</v>
      </c>
      <c r="D1578" s="28">
        <v>240159.11</v>
      </c>
      <c r="E1578" s="28">
        <v>1186</v>
      </c>
      <c r="F1578" s="28">
        <v>76351.100000000006</v>
      </c>
      <c r="G1578" s="28">
        <v>50464.47</v>
      </c>
    </row>
    <row r="1579" spans="1:7" x14ac:dyDescent="0.2">
      <c r="A1579" s="46">
        <v>42807</v>
      </c>
      <c r="B1579" s="28" t="s">
        <v>203</v>
      </c>
      <c r="C1579" s="28" t="s">
        <v>192</v>
      </c>
      <c r="D1579" s="28">
        <v>181495.62</v>
      </c>
      <c r="E1579" s="28">
        <v>1305</v>
      </c>
      <c r="F1579" s="28">
        <v>62434.720000000001</v>
      </c>
      <c r="G1579" s="28">
        <v>90007.86</v>
      </c>
    </row>
    <row r="1580" spans="1:7" x14ac:dyDescent="0.2">
      <c r="A1580" s="46">
        <v>42807</v>
      </c>
      <c r="B1580" s="28" t="s">
        <v>203</v>
      </c>
      <c r="C1580" s="28" t="s">
        <v>193</v>
      </c>
      <c r="D1580" s="28">
        <v>217374</v>
      </c>
      <c r="E1580" s="28">
        <v>1395</v>
      </c>
      <c r="F1580" s="28">
        <v>76563.100000000006</v>
      </c>
      <c r="G1580" s="28">
        <v>107550.62</v>
      </c>
    </row>
    <row r="1581" spans="1:7" x14ac:dyDescent="0.2">
      <c r="A1581" s="46">
        <v>42807</v>
      </c>
      <c r="B1581" s="28" t="s">
        <v>202</v>
      </c>
      <c r="C1581" s="28" t="s">
        <v>193</v>
      </c>
      <c r="D1581" s="28">
        <v>784161.95</v>
      </c>
      <c r="E1581" s="28">
        <v>3850</v>
      </c>
      <c r="F1581" s="28">
        <v>266882.84000000003</v>
      </c>
      <c r="G1581" s="28">
        <v>179970.32</v>
      </c>
    </row>
    <row r="1582" spans="1:7" x14ac:dyDescent="0.2">
      <c r="A1582" s="46">
        <v>42808</v>
      </c>
      <c r="B1582" s="28" t="s">
        <v>191</v>
      </c>
      <c r="C1582" s="28" t="s">
        <v>193</v>
      </c>
      <c r="D1582" s="28">
        <v>2744.61</v>
      </c>
      <c r="E1582" s="28">
        <v>17</v>
      </c>
      <c r="F1582" s="28">
        <v>843.23</v>
      </c>
      <c r="G1582" s="28">
        <v>160.56</v>
      </c>
    </row>
    <row r="1583" spans="1:7" x14ac:dyDescent="0.2">
      <c r="A1583" s="46">
        <v>42808</v>
      </c>
      <c r="B1583" s="28" t="s">
        <v>191</v>
      </c>
      <c r="C1583" s="28" t="s">
        <v>192</v>
      </c>
      <c r="D1583" s="28">
        <v>1710.1</v>
      </c>
      <c r="E1583" s="28">
        <v>16</v>
      </c>
      <c r="F1583" s="28">
        <v>630.47</v>
      </c>
      <c r="G1583" s="28">
        <v>277.05</v>
      </c>
    </row>
    <row r="1584" spans="1:7" x14ac:dyDescent="0.2">
      <c r="A1584" s="46">
        <v>42808</v>
      </c>
      <c r="B1584" s="28" t="s">
        <v>194</v>
      </c>
      <c r="C1584" s="28" t="s">
        <v>193</v>
      </c>
      <c r="D1584" s="28">
        <v>146.33000000000001</v>
      </c>
      <c r="E1584" s="28">
        <v>2</v>
      </c>
      <c r="F1584" s="28">
        <v>46.34</v>
      </c>
      <c r="G1584" s="28">
        <v>2267.64</v>
      </c>
    </row>
    <row r="1585" spans="1:7" x14ac:dyDescent="0.2">
      <c r="A1585" s="46">
        <v>42808</v>
      </c>
      <c r="B1585" s="28" t="s">
        <v>195</v>
      </c>
      <c r="C1585" s="28" t="s">
        <v>192</v>
      </c>
      <c r="D1585" s="28">
        <v>30172.47</v>
      </c>
      <c r="E1585" s="28">
        <v>154</v>
      </c>
      <c r="F1585" s="28">
        <v>9835.32</v>
      </c>
      <c r="G1585" s="28">
        <v>2566.0500000000002</v>
      </c>
    </row>
    <row r="1586" spans="1:7" x14ac:dyDescent="0.2">
      <c r="A1586" s="46">
        <v>42808</v>
      </c>
      <c r="B1586" s="28" t="s">
        <v>196</v>
      </c>
      <c r="C1586" s="28" t="s">
        <v>193</v>
      </c>
      <c r="D1586" s="28">
        <v>19432.22</v>
      </c>
      <c r="E1586" s="28">
        <v>204</v>
      </c>
      <c r="F1586" s="28">
        <v>6540.62</v>
      </c>
      <c r="G1586" s="28">
        <v>3970.83</v>
      </c>
    </row>
    <row r="1587" spans="1:7" x14ac:dyDescent="0.2">
      <c r="A1587" s="46">
        <v>42808</v>
      </c>
      <c r="B1587" s="28" t="s">
        <v>194</v>
      </c>
      <c r="C1587" s="28" t="s">
        <v>192</v>
      </c>
      <c r="D1587" s="28">
        <v>341.01</v>
      </c>
      <c r="E1587" s="28">
        <v>2</v>
      </c>
      <c r="F1587" s="28">
        <v>88.07</v>
      </c>
      <c r="G1587" s="28">
        <v>5274.69</v>
      </c>
    </row>
    <row r="1588" spans="1:7" x14ac:dyDescent="0.2">
      <c r="A1588" s="46">
        <v>42808</v>
      </c>
      <c r="B1588" s="28" t="s">
        <v>195</v>
      </c>
      <c r="C1588" s="28" t="s">
        <v>193</v>
      </c>
      <c r="D1588" s="28">
        <v>54219.49</v>
      </c>
      <c r="E1588" s="28">
        <v>384</v>
      </c>
      <c r="F1588" s="28">
        <v>20270.78</v>
      </c>
      <c r="G1588" s="28">
        <v>6076.41</v>
      </c>
    </row>
    <row r="1589" spans="1:7" x14ac:dyDescent="0.2">
      <c r="A1589" s="46">
        <v>42808</v>
      </c>
      <c r="B1589" s="28" t="s">
        <v>197</v>
      </c>
      <c r="C1589" s="28" t="s">
        <v>192</v>
      </c>
      <c r="D1589" s="28">
        <v>76711.490000000005</v>
      </c>
      <c r="E1589" s="28">
        <v>560</v>
      </c>
      <c r="F1589" s="28">
        <v>26235.7</v>
      </c>
      <c r="G1589" s="28">
        <v>6586.51</v>
      </c>
    </row>
    <row r="1590" spans="1:7" x14ac:dyDescent="0.2">
      <c r="A1590" s="46">
        <v>42808</v>
      </c>
      <c r="B1590" s="28" t="s">
        <v>196</v>
      </c>
      <c r="C1590" s="28" t="s">
        <v>192</v>
      </c>
      <c r="D1590" s="28">
        <v>30514.799999999999</v>
      </c>
      <c r="E1590" s="28">
        <v>444</v>
      </c>
      <c r="F1590" s="28">
        <v>9377.2199999999993</v>
      </c>
      <c r="G1590" s="28">
        <v>6859.12</v>
      </c>
    </row>
    <row r="1591" spans="1:7" x14ac:dyDescent="0.2">
      <c r="A1591" s="46">
        <v>42808</v>
      </c>
      <c r="B1591" s="28" t="s">
        <v>198</v>
      </c>
      <c r="C1591" s="28" t="s">
        <v>192</v>
      </c>
      <c r="D1591" s="28">
        <v>48773.99</v>
      </c>
      <c r="E1591" s="28">
        <v>267</v>
      </c>
      <c r="F1591" s="28">
        <v>16822.22</v>
      </c>
      <c r="G1591" s="28">
        <v>8444.7999999999993</v>
      </c>
    </row>
    <row r="1592" spans="1:7" x14ac:dyDescent="0.2">
      <c r="A1592" s="46">
        <v>42808</v>
      </c>
      <c r="B1592" s="28" t="s">
        <v>197</v>
      </c>
      <c r="C1592" s="28" t="s">
        <v>193</v>
      </c>
      <c r="D1592" s="28">
        <v>105245.5</v>
      </c>
      <c r="E1592" s="28">
        <v>686</v>
      </c>
      <c r="F1592" s="28">
        <v>35532.769999999997</v>
      </c>
      <c r="G1592" s="28">
        <v>11290.65</v>
      </c>
    </row>
    <row r="1593" spans="1:7" x14ac:dyDescent="0.2">
      <c r="A1593" s="46">
        <v>42808</v>
      </c>
      <c r="B1593" s="28" t="s">
        <v>199</v>
      </c>
      <c r="C1593" s="28" t="s">
        <v>192</v>
      </c>
      <c r="D1593" s="28">
        <v>91105.73</v>
      </c>
      <c r="E1593" s="28">
        <v>505</v>
      </c>
      <c r="F1593" s="28">
        <v>31689.3</v>
      </c>
      <c r="G1593" s="28">
        <v>14174.3</v>
      </c>
    </row>
    <row r="1594" spans="1:7" x14ac:dyDescent="0.2">
      <c r="A1594" s="46">
        <v>42808</v>
      </c>
      <c r="B1594" s="28" t="s">
        <v>200</v>
      </c>
      <c r="C1594" s="28" t="s">
        <v>192</v>
      </c>
      <c r="D1594" s="28">
        <v>26000.85</v>
      </c>
      <c r="E1594" s="28">
        <v>160</v>
      </c>
      <c r="F1594" s="28">
        <v>9319.7000000000007</v>
      </c>
      <c r="G1594" s="28">
        <v>19397.689999999999</v>
      </c>
    </row>
    <row r="1595" spans="1:7" x14ac:dyDescent="0.2">
      <c r="A1595" s="46">
        <v>42808</v>
      </c>
      <c r="B1595" s="28" t="s">
        <v>201</v>
      </c>
      <c r="C1595" s="28" t="s">
        <v>192</v>
      </c>
      <c r="D1595" s="28">
        <v>101940.36</v>
      </c>
      <c r="E1595" s="28">
        <v>451</v>
      </c>
      <c r="F1595" s="28">
        <v>32487.64</v>
      </c>
      <c r="G1595" s="28">
        <v>21072.85</v>
      </c>
    </row>
    <row r="1596" spans="1:7" x14ac:dyDescent="0.2">
      <c r="A1596" s="46">
        <v>42808</v>
      </c>
      <c r="B1596" s="28" t="s">
        <v>198</v>
      </c>
      <c r="C1596" s="28" t="s">
        <v>193</v>
      </c>
      <c r="D1596" s="28">
        <v>109742.97</v>
      </c>
      <c r="E1596" s="28">
        <v>650</v>
      </c>
      <c r="F1596" s="28">
        <v>40926.29</v>
      </c>
      <c r="G1596" s="28">
        <v>21145.41</v>
      </c>
    </row>
    <row r="1597" spans="1:7" x14ac:dyDescent="0.2">
      <c r="A1597" s="46">
        <v>42808</v>
      </c>
      <c r="B1597" s="28" t="s">
        <v>202</v>
      </c>
      <c r="C1597" s="28" t="s">
        <v>192</v>
      </c>
      <c r="D1597" s="28">
        <v>141712.73000000001</v>
      </c>
      <c r="E1597" s="28">
        <v>661</v>
      </c>
      <c r="F1597" s="28">
        <v>46582.28</v>
      </c>
      <c r="G1597" s="28">
        <v>25334.51</v>
      </c>
    </row>
    <row r="1598" spans="1:7" x14ac:dyDescent="0.2">
      <c r="A1598" s="46">
        <v>42808</v>
      </c>
      <c r="B1598" s="28" t="s">
        <v>199</v>
      </c>
      <c r="C1598" s="28" t="s">
        <v>193</v>
      </c>
      <c r="D1598" s="28">
        <v>182592.28</v>
      </c>
      <c r="E1598" s="28">
        <v>1057</v>
      </c>
      <c r="F1598" s="28">
        <v>64893.75</v>
      </c>
      <c r="G1598" s="28">
        <v>28535.59</v>
      </c>
    </row>
    <row r="1599" spans="1:7" x14ac:dyDescent="0.2">
      <c r="A1599" s="46">
        <v>42808</v>
      </c>
      <c r="B1599" s="28" t="s">
        <v>201</v>
      </c>
      <c r="C1599" s="28" t="s">
        <v>193</v>
      </c>
      <c r="D1599" s="28">
        <v>210683.88</v>
      </c>
      <c r="E1599" s="28">
        <v>1079</v>
      </c>
      <c r="F1599" s="28">
        <v>68267.64</v>
      </c>
      <c r="G1599" s="28">
        <v>48966.19</v>
      </c>
    </row>
    <row r="1600" spans="1:7" x14ac:dyDescent="0.2">
      <c r="A1600" s="46">
        <v>42808</v>
      </c>
      <c r="B1600" s="28" t="s">
        <v>200</v>
      </c>
      <c r="C1600" s="28" t="s">
        <v>193</v>
      </c>
      <c r="D1600" s="28">
        <v>71474.38</v>
      </c>
      <c r="E1600" s="28">
        <v>448</v>
      </c>
      <c r="F1600" s="28">
        <v>26564.13</v>
      </c>
      <c r="G1600" s="28">
        <v>57165.73</v>
      </c>
    </row>
    <row r="1601" spans="1:7" x14ac:dyDescent="0.2">
      <c r="A1601" s="46">
        <v>42808</v>
      </c>
      <c r="B1601" s="28" t="s">
        <v>203</v>
      </c>
      <c r="C1601" s="28" t="s">
        <v>192</v>
      </c>
      <c r="D1601" s="28">
        <v>153797.92000000001</v>
      </c>
      <c r="E1601" s="28">
        <v>1151</v>
      </c>
      <c r="F1601" s="28">
        <v>51552.3</v>
      </c>
      <c r="G1601" s="28">
        <v>86768.4</v>
      </c>
    </row>
    <row r="1602" spans="1:7" x14ac:dyDescent="0.2">
      <c r="A1602" s="46">
        <v>42808</v>
      </c>
      <c r="B1602" s="28" t="s">
        <v>203</v>
      </c>
      <c r="C1602" s="28" t="s">
        <v>193</v>
      </c>
      <c r="D1602" s="28">
        <v>181120.57</v>
      </c>
      <c r="E1602" s="28">
        <v>1250</v>
      </c>
      <c r="F1602" s="28">
        <v>61761.06</v>
      </c>
      <c r="G1602" s="28">
        <v>101203.89</v>
      </c>
    </row>
    <row r="1603" spans="1:7" x14ac:dyDescent="0.2">
      <c r="A1603" s="46">
        <v>42808</v>
      </c>
      <c r="B1603" s="28" t="s">
        <v>202</v>
      </c>
      <c r="C1603" s="28" t="s">
        <v>193</v>
      </c>
      <c r="D1603" s="28">
        <v>502109.77</v>
      </c>
      <c r="E1603" s="28">
        <v>2851</v>
      </c>
      <c r="F1603" s="28">
        <v>171570.64</v>
      </c>
      <c r="G1603" s="28">
        <v>101297.39</v>
      </c>
    </row>
    <row r="1604" spans="1:7" x14ac:dyDescent="0.2">
      <c r="A1604" s="46">
        <v>42809</v>
      </c>
      <c r="B1604" s="28" t="s">
        <v>191</v>
      </c>
      <c r="C1604" s="28" t="s">
        <v>192</v>
      </c>
      <c r="D1604" s="28">
        <v>2439.06</v>
      </c>
      <c r="E1604" s="28">
        <v>22</v>
      </c>
      <c r="F1604" s="28">
        <v>817.41</v>
      </c>
      <c r="G1604" s="28">
        <v>191.33</v>
      </c>
    </row>
    <row r="1605" spans="1:7" x14ac:dyDescent="0.2">
      <c r="A1605" s="46">
        <v>42809</v>
      </c>
      <c r="B1605" s="28" t="s">
        <v>191</v>
      </c>
      <c r="C1605" s="28" t="s">
        <v>193</v>
      </c>
      <c r="D1605" s="28">
        <v>2882.33</v>
      </c>
      <c r="E1605" s="28">
        <v>16</v>
      </c>
      <c r="F1605" s="28">
        <v>1144.5899999999999</v>
      </c>
      <c r="G1605" s="28">
        <v>290.27</v>
      </c>
    </row>
    <row r="1606" spans="1:7" x14ac:dyDescent="0.2">
      <c r="A1606" s="46">
        <v>42809</v>
      </c>
      <c r="B1606" s="28" t="s">
        <v>195</v>
      </c>
      <c r="C1606" s="28" t="s">
        <v>192</v>
      </c>
      <c r="D1606" s="28">
        <v>30934.92</v>
      </c>
      <c r="E1606" s="28">
        <v>155</v>
      </c>
      <c r="F1606" s="28">
        <v>9777.7199999999993</v>
      </c>
      <c r="G1606" s="28">
        <v>3151.07</v>
      </c>
    </row>
    <row r="1607" spans="1:7" x14ac:dyDescent="0.2">
      <c r="A1607" s="46">
        <v>42809</v>
      </c>
      <c r="B1607" s="28" t="s">
        <v>194</v>
      </c>
      <c r="C1607" s="28" t="s">
        <v>193</v>
      </c>
      <c r="D1607" s="28">
        <v>216.77</v>
      </c>
      <c r="E1607" s="28">
        <v>2</v>
      </c>
      <c r="F1607" s="28">
        <v>70.63</v>
      </c>
      <c r="G1607" s="28">
        <v>3653.52</v>
      </c>
    </row>
    <row r="1608" spans="1:7" x14ac:dyDescent="0.2">
      <c r="A1608" s="46">
        <v>42809</v>
      </c>
      <c r="B1608" s="28" t="s">
        <v>194</v>
      </c>
      <c r="C1608" s="28" t="s">
        <v>192</v>
      </c>
      <c r="D1608" s="28">
        <v>230.99</v>
      </c>
      <c r="E1608" s="28">
        <v>1</v>
      </c>
      <c r="F1608" s="28">
        <v>91.16</v>
      </c>
      <c r="G1608" s="28">
        <v>3896.62</v>
      </c>
    </row>
    <row r="1609" spans="1:7" x14ac:dyDescent="0.2">
      <c r="A1609" s="46">
        <v>42809</v>
      </c>
      <c r="B1609" s="28" t="s">
        <v>195</v>
      </c>
      <c r="C1609" s="28" t="s">
        <v>193</v>
      </c>
      <c r="D1609" s="28">
        <v>39281.54</v>
      </c>
      <c r="E1609" s="28">
        <v>336</v>
      </c>
      <c r="F1609" s="28">
        <v>14626.56</v>
      </c>
      <c r="G1609" s="28">
        <v>4292.22</v>
      </c>
    </row>
    <row r="1610" spans="1:7" x14ac:dyDescent="0.2">
      <c r="A1610" s="46">
        <v>42809</v>
      </c>
      <c r="B1610" s="28" t="s">
        <v>196</v>
      </c>
      <c r="C1610" s="28" t="s">
        <v>193</v>
      </c>
      <c r="D1610" s="28">
        <v>22178.86</v>
      </c>
      <c r="E1610" s="28">
        <v>214</v>
      </c>
      <c r="F1610" s="28">
        <v>7426.23</v>
      </c>
      <c r="G1610" s="28">
        <v>4656.33</v>
      </c>
    </row>
    <row r="1611" spans="1:7" x14ac:dyDescent="0.2">
      <c r="A1611" s="46">
        <v>42809</v>
      </c>
      <c r="B1611" s="28" t="s">
        <v>197</v>
      </c>
      <c r="C1611" s="28" t="s">
        <v>192</v>
      </c>
      <c r="D1611" s="28">
        <v>78434.48</v>
      </c>
      <c r="E1611" s="28">
        <v>545</v>
      </c>
      <c r="F1611" s="28">
        <v>26738.28</v>
      </c>
      <c r="G1611" s="28">
        <v>6771.76</v>
      </c>
    </row>
    <row r="1612" spans="1:7" x14ac:dyDescent="0.2">
      <c r="A1612" s="46">
        <v>42809</v>
      </c>
      <c r="B1612" s="28" t="s">
        <v>198</v>
      </c>
      <c r="C1612" s="28" t="s">
        <v>192</v>
      </c>
      <c r="D1612" s="28">
        <v>42499.72</v>
      </c>
      <c r="E1612" s="28">
        <v>266</v>
      </c>
      <c r="F1612" s="28">
        <v>14589.45</v>
      </c>
      <c r="G1612" s="28">
        <v>8375.09</v>
      </c>
    </row>
    <row r="1613" spans="1:7" x14ac:dyDescent="0.2">
      <c r="A1613" s="46">
        <v>42809</v>
      </c>
      <c r="B1613" s="28" t="s">
        <v>196</v>
      </c>
      <c r="C1613" s="28" t="s">
        <v>192</v>
      </c>
      <c r="D1613" s="28">
        <v>36295.4</v>
      </c>
      <c r="E1613" s="28">
        <v>506</v>
      </c>
      <c r="F1613" s="28">
        <v>11259.26</v>
      </c>
      <c r="G1613" s="28">
        <v>8963.59</v>
      </c>
    </row>
    <row r="1614" spans="1:7" x14ac:dyDescent="0.2">
      <c r="A1614" s="46">
        <v>42809</v>
      </c>
      <c r="B1614" s="28" t="s">
        <v>197</v>
      </c>
      <c r="C1614" s="28" t="s">
        <v>193</v>
      </c>
      <c r="D1614" s="28">
        <v>92849.48</v>
      </c>
      <c r="E1614" s="28">
        <v>624</v>
      </c>
      <c r="F1614" s="28">
        <v>30617.17</v>
      </c>
      <c r="G1614" s="28">
        <v>10126.879999999999</v>
      </c>
    </row>
    <row r="1615" spans="1:7" x14ac:dyDescent="0.2">
      <c r="A1615" s="46">
        <v>42809</v>
      </c>
      <c r="B1615" s="28" t="s">
        <v>199</v>
      </c>
      <c r="C1615" s="28" t="s">
        <v>192</v>
      </c>
      <c r="D1615" s="28">
        <v>88780.24</v>
      </c>
      <c r="E1615" s="28">
        <v>478</v>
      </c>
      <c r="F1615" s="28">
        <v>30149.43</v>
      </c>
      <c r="G1615" s="28">
        <v>14709.35</v>
      </c>
    </row>
    <row r="1616" spans="1:7" x14ac:dyDescent="0.2">
      <c r="A1616" s="46">
        <v>42809</v>
      </c>
      <c r="B1616" s="28" t="s">
        <v>201</v>
      </c>
      <c r="C1616" s="28" t="s">
        <v>192</v>
      </c>
      <c r="D1616" s="28">
        <v>81746.09</v>
      </c>
      <c r="E1616" s="28">
        <v>426</v>
      </c>
      <c r="F1616" s="28">
        <v>25798.49</v>
      </c>
      <c r="G1616" s="28">
        <v>16503.98</v>
      </c>
    </row>
    <row r="1617" spans="1:7" x14ac:dyDescent="0.2">
      <c r="A1617" s="46">
        <v>42809</v>
      </c>
      <c r="B1617" s="28" t="s">
        <v>198</v>
      </c>
      <c r="C1617" s="28" t="s">
        <v>193</v>
      </c>
      <c r="D1617" s="28">
        <v>91116.79</v>
      </c>
      <c r="E1617" s="28">
        <v>596</v>
      </c>
      <c r="F1617" s="28">
        <v>32024.27</v>
      </c>
      <c r="G1617" s="28">
        <v>19924.48</v>
      </c>
    </row>
    <row r="1618" spans="1:7" x14ac:dyDescent="0.2">
      <c r="A1618" s="46">
        <v>42809</v>
      </c>
      <c r="B1618" s="28" t="s">
        <v>200</v>
      </c>
      <c r="C1618" s="28" t="s">
        <v>192</v>
      </c>
      <c r="D1618" s="28">
        <v>30623.01</v>
      </c>
      <c r="E1618" s="28">
        <v>176</v>
      </c>
      <c r="F1618" s="28">
        <v>10592.15</v>
      </c>
      <c r="G1618" s="28">
        <v>19951.89</v>
      </c>
    </row>
    <row r="1619" spans="1:7" x14ac:dyDescent="0.2">
      <c r="A1619" s="46">
        <v>42809</v>
      </c>
      <c r="B1619" s="28" t="s">
        <v>202</v>
      </c>
      <c r="C1619" s="28" t="s">
        <v>192</v>
      </c>
      <c r="D1619" s="28">
        <v>126927.11</v>
      </c>
      <c r="E1619" s="28">
        <v>594</v>
      </c>
      <c r="F1619" s="28">
        <v>43567.51</v>
      </c>
      <c r="G1619" s="28">
        <v>21799.57</v>
      </c>
    </row>
    <row r="1620" spans="1:7" x14ac:dyDescent="0.2">
      <c r="A1620" s="46">
        <v>42809</v>
      </c>
      <c r="B1620" s="28" t="s">
        <v>199</v>
      </c>
      <c r="C1620" s="28" t="s">
        <v>193</v>
      </c>
      <c r="D1620" s="28">
        <v>179402.05</v>
      </c>
      <c r="E1620" s="28">
        <v>985</v>
      </c>
      <c r="F1620" s="28">
        <v>63448.97</v>
      </c>
      <c r="G1620" s="28">
        <v>32169.4</v>
      </c>
    </row>
    <row r="1621" spans="1:7" x14ac:dyDescent="0.2">
      <c r="A1621" s="46">
        <v>42809</v>
      </c>
      <c r="B1621" s="28" t="s">
        <v>201</v>
      </c>
      <c r="C1621" s="28" t="s">
        <v>193</v>
      </c>
      <c r="D1621" s="28">
        <v>199998.17</v>
      </c>
      <c r="E1621" s="28">
        <v>1020</v>
      </c>
      <c r="F1621" s="28">
        <v>65362.17</v>
      </c>
      <c r="G1621" s="28">
        <v>47778.85</v>
      </c>
    </row>
    <row r="1622" spans="1:7" x14ac:dyDescent="0.2">
      <c r="A1622" s="46">
        <v>42809</v>
      </c>
      <c r="B1622" s="28" t="s">
        <v>200</v>
      </c>
      <c r="C1622" s="28" t="s">
        <v>193</v>
      </c>
      <c r="D1622" s="28">
        <v>62632.84</v>
      </c>
      <c r="E1622" s="28">
        <v>424</v>
      </c>
      <c r="F1622" s="28">
        <v>22609.64</v>
      </c>
      <c r="G1622" s="28">
        <v>48018.97</v>
      </c>
    </row>
    <row r="1623" spans="1:7" x14ac:dyDescent="0.2">
      <c r="A1623" s="46">
        <v>42809</v>
      </c>
      <c r="B1623" s="28" t="s">
        <v>203</v>
      </c>
      <c r="C1623" s="28" t="s">
        <v>192</v>
      </c>
      <c r="D1623" s="28">
        <v>142660.82999999999</v>
      </c>
      <c r="E1623" s="28">
        <v>1130</v>
      </c>
      <c r="F1623" s="28">
        <v>47339.93</v>
      </c>
      <c r="G1623" s="28">
        <v>77635.97</v>
      </c>
    </row>
    <row r="1624" spans="1:7" x14ac:dyDescent="0.2">
      <c r="A1624" s="46">
        <v>42809</v>
      </c>
      <c r="B1624" s="28" t="s">
        <v>202</v>
      </c>
      <c r="C1624" s="28" t="s">
        <v>193</v>
      </c>
      <c r="D1624" s="28">
        <v>410384.81</v>
      </c>
      <c r="E1624" s="28">
        <v>2346</v>
      </c>
      <c r="F1624" s="28">
        <v>139082.41</v>
      </c>
      <c r="G1624" s="28">
        <v>78087.62</v>
      </c>
    </row>
    <row r="1625" spans="1:7" x14ac:dyDescent="0.2">
      <c r="A1625" s="46">
        <v>42809</v>
      </c>
      <c r="B1625" s="28" t="s">
        <v>203</v>
      </c>
      <c r="C1625" s="28" t="s">
        <v>193</v>
      </c>
      <c r="D1625" s="28">
        <v>166714.92000000001</v>
      </c>
      <c r="E1625" s="28">
        <v>1191</v>
      </c>
      <c r="F1625" s="28">
        <v>56694.64</v>
      </c>
      <c r="G1625" s="28">
        <v>90144.16</v>
      </c>
    </row>
    <row r="1626" spans="1:7" x14ac:dyDescent="0.2">
      <c r="A1626" s="46">
        <v>42810</v>
      </c>
      <c r="B1626" s="28" t="s">
        <v>191</v>
      </c>
      <c r="C1626" s="28" t="s">
        <v>193</v>
      </c>
      <c r="D1626" s="28">
        <v>3232.84</v>
      </c>
      <c r="E1626" s="28">
        <v>19</v>
      </c>
      <c r="F1626" s="28">
        <v>1246.95</v>
      </c>
      <c r="G1626" s="28">
        <v>230.95</v>
      </c>
    </row>
    <row r="1627" spans="1:7" x14ac:dyDescent="0.2">
      <c r="A1627" s="46">
        <v>42810</v>
      </c>
      <c r="B1627" s="28" t="s">
        <v>191</v>
      </c>
      <c r="C1627" s="28" t="s">
        <v>192</v>
      </c>
      <c r="D1627" s="28">
        <v>3585.75</v>
      </c>
      <c r="E1627" s="28">
        <v>17</v>
      </c>
      <c r="F1627" s="28">
        <v>1138.1600000000001</v>
      </c>
      <c r="G1627" s="28">
        <v>281.26</v>
      </c>
    </row>
    <row r="1628" spans="1:7" x14ac:dyDescent="0.2">
      <c r="A1628" s="46">
        <v>42810</v>
      </c>
      <c r="B1628" s="28" t="s">
        <v>195</v>
      </c>
      <c r="C1628" s="28" t="s">
        <v>192</v>
      </c>
      <c r="D1628" s="28">
        <v>29860.400000000001</v>
      </c>
      <c r="E1628" s="28">
        <v>141</v>
      </c>
      <c r="F1628" s="28">
        <v>9956.33</v>
      </c>
      <c r="G1628" s="28">
        <v>2794.61</v>
      </c>
    </row>
    <row r="1629" spans="1:7" x14ac:dyDescent="0.2">
      <c r="A1629" s="46">
        <v>42810</v>
      </c>
      <c r="B1629" s="28" t="s">
        <v>194</v>
      </c>
      <c r="C1629" s="28" t="s">
        <v>192</v>
      </c>
      <c r="D1629" s="28">
        <v>291.47000000000003</v>
      </c>
      <c r="E1629" s="28">
        <v>3</v>
      </c>
      <c r="F1629" s="28">
        <v>94.1</v>
      </c>
      <c r="G1629" s="28">
        <v>3189.69</v>
      </c>
    </row>
    <row r="1630" spans="1:7" x14ac:dyDescent="0.2">
      <c r="A1630" s="46">
        <v>42810</v>
      </c>
      <c r="B1630" s="28" t="s">
        <v>196</v>
      </c>
      <c r="C1630" s="28" t="s">
        <v>193</v>
      </c>
      <c r="D1630" s="28">
        <v>19269.330000000002</v>
      </c>
      <c r="E1630" s="28">
        <v>210</v>
      </c>
      <c r="F1630" s="28">
        <v>5795.33</v>
      </c>
      <c r="G1630" s="28">
        <v>4158.2700000000004</v>
      </c>
    </row>
    <row r="1631" spans="1:7" x14ac:dyDescent="0.2">
      <c r="A1631" s="46">
        <v>42810</v>
      </c>
      <c r="B1631" s="28" t="s">
        <v>194</v>
      </c>
      <c r="C1631" s="28" t="s">
        <v>193</v>
      </c>
      <c r="D1631" s="28">
        <v>402.46</v>
      </c>
      <c r="E1631" s="28">
        <v>2</v>
      </c>
      <c r="F1631" s="28">
        <v>90.58</v>
      </c>
      <c r="G1631" s="28">
        <v>4371.4799999999996</v>
      </c>
    </row>
    <row r="1632" spans="1:7" x14ac:dyDescent="0.2">
      <c r="A1632" s="46">
        <v>42810</v>
      </c>
      <c r="B1632" s="28" t="s">
        <v>195</v>
      </c>
      <c r="C1632" s="28" t="s">
        <v>193</v>
      </c>
      <c r="D1632" s="28">
        <v>41428.720000000001</v>
      </c>
      <c r="E1632" s="28">
        <v>321</v>
      </c>
      <c r="F1632" s="28">
        <v>15028.9</v>
      </c>
      <c r="G1632" s="28">
        <v>4644.96</v>
      </c>
    </row>
    <row r="1633" spans="1:7" x14ac:dyDescent="0.2">
      <c r="A1633" s="46">
        <v>42810</v>
      </c>
      <c r="B1633" s="28" t="s">
        <v>197</v>
      </c>
      <c r="C1633" s="28" t="s">
        <v>192</v>
      </c>
      <c r="D1633" s="28">
        <v>80159.86</v>
      </c>
      <c r="E1633" s="28">
        <v>546</v>
      </c>
      <c r="F1633" s="28">
        <v>26555.91</v>
      </c>
      <c r="G1633" s="28">
        <v>6962.09</v>
      </c>
    </row>
    <row r="1634" spans="1:7" x14ac:dyDescent="0.2">
      <c r="A1634" s="46">
        <v>42810</v>
      </c>
      <c r="B1634" s="28" t="s">
        <v>196</v>
      </c>
      <c r="C1634" s="28" t="s">
        <v>192</v>
      </c>
      <c r="D1634" s="28">
        <v>34383.379999999997</v>
      </c>
      <c r="E1634" s="28">
        <v>500</v>
      </c>
      <c r="F1634" s="28">
        <v>10403.24</v>
      </c>
      <c r="G1634" s="28">
        <v>8457.36</v>
      </c>
    </row>
    <row r="1635" spans="1:7" x14ac:dyDescent="0.2">
      <c r="A1635" s="46">
        <v>42810</v>
      </c>
      <c r="B1635" s="28" t="s">
        <v>198</v>
      </c>
      <c r="C1635" s="28" t="s">
        <v>192</v>
      </c>
      <c r="D1635" s="28">
        <v>43479.360000000001</v>
      </c>
      <c r="E1635" s="28">
        <v>249</v>
      </c>
      <c r="F1635" s="28">
        <v>15088.39</v>
      </c>
      <c r="G1635" s="28">
        <v>8554.65</v>
      </c>
    </row>
    <row r="1636" spans="1:7" x14ac:dyDescent="0.2">
      <c r="A1636" s="46">
        <v>42810</v>
      </c>
      <c r="B1636" s="28" t="s">
        <v>197</v>
      </c>
      <c r="C1636" s="28" t="s">
        <v>193</v>
      </c>
      <c r="D1636" s="28">
        <v>92516.49</v>
      </c>
      <c r="E1636" s="28">
        <v>628</v>
      </c>
      <c r="F1636" s="28">
        <v>31425.22</v>
      </c>
      <c r="G1636" s="28">
        <v>10301.6</v>
      </c>
    </row>
    <row r="1637" spans="1:7" x14ac:dyDescent="0.2">
      <c r="A1637" s="46">
        <v>42810</v>
      </c>
      <c r="B1637" s="28" t="s">
        <v>199</v>
      </c>
      <c r="C1637" s="28" t="s">
        <v>192</v>
      </c>
      <c r="D1637" s="28">
        <v>85623.25</v>
      </c>
      <c r="E1637" s="28">
        <v>439</v>
      </c>
      <c r="F1637" s="28">
        <v>28506.15</v>
      </c>
      <c r="G1637" s="28">
        <v>14528.9</v>
      </c>
    </row>
    <row r="1638" spans="1:7" x14ac:dyDescent="0.2">
      <c r="A1638" s="46">
        <v>42810</v>
      </c>
      <c r="B1638" s="28" t="s">
        <v>201</v>
      </c>
      <c r="C1638" s="28" t="s">
        <v>192</v>
      </c>
      <c r="D1638" s="28">
        <v>74727.149999999994</v>
      </c>
      <c r="E1638" s="28">
        <v>397</v>
      </c>
      <c r="F1638" s="28">
        <v>23730.880000000001</v>
      </c>
      <c r="G1638" s="28">
        <v>16436.580000000002</v>
      </c>
    </row>
    <row r="1639" spans="1:7" x14ac:dyDescent="0.2">
      <c r="A1639" s="46">
        <v>42810</v>
      </c>
      <c r="B1639" s="28" t="s">
        <v>198</v>
      </c>
      <c r="C1639" s="28" t="s">
        <v>193</v>
      </c>
      <c r="D1639" s="28">
        <v>89291.49</v>
      </c>
      <c r="E1639" s="28">
        <v>602</v>
      </c>
      <c r="F1639" s="28">
        <v>31411.599999999999</v>
      </c>
      <c r="G1639" s="28">
        <v>18402.79</v>
      </c>
    </row>
    <row r="1640" spans="1:7" x14ac:dyDescent="0.2">
      <c r="A1640" s="46">
        <v>42810</v>
      </c>
      <c r="B1640" s="28" t="s">
        <v>202</v>
      </c>
      <c r="C1640" s="28" t="s">
        <v>192</v>
      </c>
      <c r="D1640" s="28">
        <v>106275.32</v>
      </c>
      <c r="E1640" s="28">
        <v>509</v>
      </c>
      <c r="F1640" s="28">
        <v>34190.129999999997</v>
      </c>
      <c r="G1640" s="28">
        <v>19040.59</v>
      </c>
    </row>
    <row r="1641" spans="1:7" x14ac:dyDescent="0.2">
      <c r="A1641" s="46">
        <v>42810</v>
      </c>
      <c r="B1641" s="28" t="s">
        <v>200</v>
      </c>
      <c r="C1641" s="28" t="s">
        <v>192</v>
      </c>
      <c r="D1641" s="28">
        <v>25541.09</v>
      </c>
      <c r="E1641" s="28">
        <v>158</v>
      </c>
      <c r="F1641" s="28">
        <v>9587.2199999999993</v>
      </c>
      <c r="G1641" s="28">
        <v>20319.72</v>
      </c>
    </row>
    <row r="1642" spans="1:7" x14ac:dyDescent="0.2">
      <c r="A1642" s="46">
        <v>42810</v>
      </c>
      <c r="B1642" s="28" t="s">
        <v>199</v>
      </c>
      <c r="C1642" s="28" t="s">
        <v>193</v>
      </c>
      <c r="D1642" s="28">
        <v>164103.54999999999</v>
      </c>
      <c r="E1642" s="28">
        <v>942</v>
      </c>
      <c r="F1642" s="28">
        <v>57865.75</v>
      </c>
      <c r="G1642" s="28">
        <v>28973.119999999999</v>
      </c>
    </row>
    <row r="1643" spans="1:7" x14ac:dyDescent="0.2">
      <c r="A1643" s="46">
        <v>42810</v>
      </c>
      <c r="B1643" s="28" t="s">
        <v>200</v>
      </c>
      <c r="C1643" s="28" t="s">
        <v>193</v>
      </c>
      <c r="D1643" s="28">
        <v>61243.45</v>
      </c>
      <c r="E1643" s="28">
        <v>415</v>
      </c>
      <c r="F1643" s="28">
        <v>22203.86</v>
      </c>
      <c r="G1643" s="28">
        <v>43200.7</v>
      </c>
    </row>
    <row r="1644" spans="1:7" x14ac:dyDescent="0.2">
      <c r="A1644" s="46">
        <v>42810</v>
      </c>
      <c r="B1644" s="28" t="s">
        <v>201</v>
      </c>
      <c r="C1644" s="28" t="s">
        <v>193</v>
      </c>
      <c r="D1644" s="28">
        <v>183764.96</v>
      </c>
      <c r="E1644" s="28">
        <v>954</v>
      </c>
      <c r="F1644" s="28">
        <v>58822.26</v>
      </c>
      <c r="G1644" s="28">
        <v>44548.2</v>
      </c>
    </row>
    <row r="1645" spans="1:7" x14ac:dyDescent="0.2">
      <c r="A1645" s="46">
        <v>42810</v>
      </c>
      <c r="B1645" s="28" t="s">
        <v>203</v>
      </c>
      <c r="C1645" s="28" t="s">
        <v>192</v>
      </c>
      <c r="D1645" s="28">
        <v>131913.29</v>
      </c>
      <c r="E1645" s="28">
        <v>1063</v>
      </c>
      <c r="F1645" s="28">
        <v>43386.65</v>
      </c>
      <c r="G1645" s="28">
        <v>72731.399999999994</v>
      </c>
    </row>
    <row r="1646" spans="1:7" x14ac:dyDescent="0.2">
      <c r="A1646" s="46">
        <v>42810</v>
      </c>
      <c r="B1646" s="28" t="s">
        <v>203</v>
      </c>
      <c r="C1646" s="28" t="s">
        <v>193</v>
      </c>
      <c r="D1646" s="28">
        <v>146621.87</v>
      </c>
      <c r="E1646" s="28">
        <v>1088</v>
      </c>
      <c r="F1646" s="28">
        <v>51109.23</v>
      </c>
      <c r="G1646" s="28">
        <v>81109.73</v>
      </c>
    </row>
    <row r="1647" spans="1:7" x14ac:dyDescent="0.2">
      <c r="A1647" s="46">
        <v>42810</v>
      </c>
      <c r="B1647" s="28" t="s">
        <v>202</v>
      </c>
      <c r="C1647" s="28" t="s">
        <v>193</v>
      </c>
      <c r="D1647" s="28">
        <v>450520.85</v>
      </c>
      <c r="E1647" s="28">
        <v>2468</v>
      </c>
      <c r="F1647" s="28">
        <v>152620.24</v>
      </c>
      <c r="G1647" s="28">
        <v>95281.279999999999</v>
      </c>
    </row>
    <row r="1648" spans="1:7" x14ac:dyDescent="0.2">
      <c r="A1648" s="46">
        <v>42811</v>
      </c>
      <c r="B1648" s="28" t="s">
        <v>191</v>
      </c>
      <c r="C1648" s="28" t="s">
        <v>192</v>
      </c>
      <c r="D1648" s="28">
        <v>3785.6</v>
      </c>
      <c r="E1648" s="28">
        <v>19</v>
      </c>
      <c r="F1648" s="28">
        <v>1483.56</v>
      </c>
      <c r="G1648" s="28">
        <v>293.11</v>
      </c>
    </row>
    <row r="1649" spans="1:7" x14ac:dyDescent="0.2">
      <c r="A1649" s="46">
        <v>42811</v>
      </c>
      <c r="B1649" s="28" t="s">
        <v>191</v>
      </c>
      <c r="C1649" s="28" t="s">
        <v>193</v>
      </c>
      <c r="D1649" s="28">
        <v>3662.17</v>
      </c>
      <c r="E1649" s="28">
        <v>19</v>
      </c>
      <c r="F1649" s="28">
        <v>1178.19</v>
      </c>
      <c r="G1649" s="28">
        <v>353.71</v>
      </c>
    </row>
    <row r="1650" spans="1:7" x14ac:dyDescent="0.2">
      <c r="A1650" s="46">
        <v>42811</v>
      </c>
      <c r="B1650" s="28" t="s">
        <v>195</v>
      </c>
      <c r="C1650" s="28" t="s">
        <v>192</v>
      </c>
      <c r="D1650" s="28">
        <v>22902.400000000001</v>
      </c>
      <c r="E1650" s="28">
        <v>124</v>
      </c>
      <c r="F1650" s="28">
        <v>6737.18</v>
      </c>
      <c r="G1650" s="28">
        <v>1591.19</v>
      </c>
    </row>
    <row r="1651" spans="1:7" x14ac:dyDescent="0.2">
      <c r="A1651" s="46">
        <v>42811</v>
      </c>
      <c r="B1651" s="28" t="s">
        <v>194</v>
      </c>
      <c r="C1651" s="28" t="s">
        <v>192</v>
      </c>
      <c r="D1651" s="28">
        <v>279.88</v>
      </c>
      <c r="E1651" s="28">
        <v>4</v>
      </c>
      <c r="F1651" s="28">
        <v>102.63</v>
      </c>
      <c r="G1651" s="28">
        <v>2439.25</v>
      </c>
    </row>
    <row r="1652" spans="1:7" x14ac:dyDescent="0.2">
      <c r="A1652" s="46">
        <v>42811</v>
      </c>
      <c r="B1652" s="28" t="s">
        <v>196</v>
      </c>
      <c r="C1652" s="28" t="s">
        <v>193</v>
      </c>
      <c r="D1652" s="28">
        <v>18780.36</v>
      </c>
      <c r="E1652" s="28">
        <v>191</v>
      </c>
      <c r="F1652" s="28">
        <v>6298.26</v>
      </c>
      <c r="G1652" s="28">
        <v>3854.62</v>
      </c>
    </row>
    <row r="1653" spans="1:7" x14ac:dyDescent="0.2">
      <c r="A1653" s="46">
        <v>42811</v>
      </c>
      <c r="B1653" s="28" t="s">
        <v>195</v>
      </c>
      <c r="C1653" s="28" t="s">
        <v>193</v>
      </c>
      <c r="D1653" s="28">
        <v>44335.85</v>
      </c>
      <c r="E1653" s="28">
        <v>331</v>
      </c>
      <c r="F1653" s="28">
        <v>16221.34</v>
      </c>
      <c r="G1653" s="28">
        <v>4419.88</v>
      </c>
    </row>
    <row r="1654" spans="1:7" x14ac:dyDescent="0.2">
      <c r="A1654" s="46">
        <v>42811</v>
      </c>
      <c r="B1654" s="28" t="s">
        <v>194</v>
      </c>
      <c r="C1654" s="28" t="s">
        <v>193</v>
      </c>
      <c r="D1654" s="28">
        <v>596.05999999999995</v>
      </c>
      <c r="E1654" s="28">
        <v>5</v>
      </c>
      <c r="F1654" s="28">
        <v>206.71</v>
      </c>
      <c r="G1654" s="28">
        <v>5168.68</v>
      </c>
    </row>
    <row r="1655" spans="1:7" x14ac:dyDescent="0.2">
      <c r="A1655" s="46">
        <v>42811</v>
      </c>
      <c r="B1655" s="28" t="s">
        <v>196</v>
      </c>
      <c r="C1655" s="28" t="s">
        <v>192</v>
      </c>
      <c r="D1655" s="28">
        <v>26287.83</v>
      </c>
      <c r="E1655" s="28">
        <v>394</v>
      </c>
      <c r="F1655" s="28">
        <v>8203.16</v>
      </c>
      <c r="G1655" s="28">
        <v>5910.89</v>
      </c>
    </row>
    <row r="1656" spans="1:7" x14ac:dyDescent="0.2">
      <c r="A1656" s="46">
        <v>42811</v>
      </c>
      <c r="B1656" s="28" t="s">
        <v>197</v>
      </c>
      <c r="C1656" s="28" t="s">
        <v>192</v>
      </c>
      <c r="D1656" s="28">
        <v>72098.48</v>
      </c>
      <c r="E1656" s="28">
        <v>532</v>
      </c>
      <c r="F1656" s="28">
        <v>24624.720000000001</v>
      </c>
      <c r="G1656" s="28">
        <v>5998.55</v>
      </c>
    </row>
    <row r="1657" spans="1:7" x14ac:dyDescent="0.2">
      <c r="A1657" s="46">
        <v>42811</v>
      </c>
      <c r="B1657" s="28" t="s">
        <v>197</v>
      </c>
      <c r="C1657" s="28" t="s">
        <v>192</v>
      </c>
      <c r="D1657" s="28">
        <v>72098.48</v>
      </c>
      <c r="E1657" s="28">
        <v>532</v>
      </c>
      <c r="F1657" s="28">
        <v>24624.720000000001</v>
      </c>
      <c r="G1657" s="28">
        <v>5998.55</v>
      </c>
    </row>
    <row r="1658" spans="1:7" x14ac:dyDescent="0.2">
      <c r="A1658" s="46">
        <v>42811</v>
      </c>
      <c r="B1658" s="28" t="s">
        <v>198</v>
      </c>
      <c r="C1658" s="28" t="s">
        <v>192</v>
      </c>
      <c r="D1658" s="28">
        <v>38357.29</v>
      </c>
      <c r="E1658" s="28">
        <v>207</v>
      </c>
      <c r="F1658" s="28">
        <v>13729.12</v>
      </c>
      <c r="G1658" s="28">
        <v>7984.66</v>
      </c>
    </row>
    <row r="1659" spans="1:7" x14ac:dyDescent="0.2">
      <c r="A1659" s="46">
        <v>42811</v>
      </c>
      <c r="B1659" s="28" t="s">
        <v>197</v>
      </c>
      <c r="C1659" s="28" t="s">
        <v>193</v>
      </c>
      <c r="D1659" s="28">
        <v>93392.51</v>
      </c>
      <c r="E1659" s="28">
        <v>610</v>
      </c>
      <c r="F1659" s="28">
        <v>32272.91</v>
      </c>
      <c r="G1659" s="28">
        <v>9903.41</v>
      </c>
    </row>
    <row r="1660" spans="1:7" x14ac:dyDescent="0.2">
      <c r="A1660" s="46">
        <v>42811</v>
      </c>
      <c r="B1660" s="28" t="s">
        <v>199</v>
      </c>
      <c r="C1660" s="28" t="s">
        <v>192</v>
      </c>
      <c r="D1660" s="28">
        <v>70122.990000000005</v>
      </c>
      <c r="E1660" s="28">
        <v>414</v>
      </c>
      <c r="F1660" s="28">
        <v>25696.87</v>
      </c>
      <c r="G1660" s="28">
        <v>13234.67</v>
      </c>
    </row>
    <row r="1661" spans="1:7" x14ac:dyDescent="0.2">
      <c r="A1661" s="46">
        <v>42811</v>
      </c>
      <c r="B1661" s="28" t="s">
        <v>201</v>
      </c>
      <c r="C1661" s="28" t="s">
        <v>192</v>
      </c>
      <c r="D1661" s="28">
        <v>72539.28</v>
      </c>
      <c r="E1661" s="28">
        <v>366</v>
      </c>
      <c r="F1661" s="28">
        <v>22716.99</v>
      </c>
      <c r="G1661" s="28">
        <v>16045.05</v>
      </c>
    </row>
    <row r="1662" spans="1:7" x14ac:dyDescent="0.2">
      <c r="A1662" s="46">
        <v>42811</v>
      </c>
      <c r="B1662" s="28" t="s">
        <v>198</v>
      </c>
      <c r="C1662" s="28" t="s">
        <v>193</v>
      </c>
      <c r="D1662" s="28">
        <v>81144.41</v>
      </c>
      <c r="E1662" s="28">
        <v>534</v>
      </c>
      <c r="F1662" s="28">
        <v>29869.02</v>
      </c>
      <c r="G1662" s="28">
        <v>17559.84</v>
      </c>
    </row>
    <row r="1663" spans="1:7" x14ac:dyDescent="0.2">
      <c r="A1663" s="46">
        <v>42811</v>
      </c>
      <c r="B1663" s="28" t="s">
        <v>202</v>
      </c>
      <c r="C1663" s="28" t="s">
        <v>192</v>
      </c>
      <c r="D1663" s="28">
        <v>104252.01</v>
      </c>
      <c r="E1663" s="28">
        <v>525</v>
      </c>
      <c r="F1663" s="28">
        <v>34266.42</v>
      </c>
      <c r="G1663" s="28">
        <v>18928.400000000001</v>
      </c>
    </row>
    <row r="1664" spans="1:7" x14ac:dyDescent="0.2">
      <c r="A1664" s="46">
        <v>42811</v>
      </c>
      <c r="B1664" s="28" t="s">
        <v>200</v>
      </c>
      <c r="C1664" s="28" t="s">
        <v>192</v>
      </c>
      <c r="D1664" s="28">
        <v>25587.72</v>
      </c>
      <c r="E1664" s="28">
        <v>154</v>
      </c>
      <c r="F1664" s="28">
        <v>9365.8700000000008</v>
      </c>
      <c r="G1664" s="28">
        <v>19966.810000000001</v>
      </c>
    </row>
    <row r="1665" spans="1:7" x14ac:dyDescent="0.2">
      <c r="A1665" s="46">
        <v>42811</v>
      </c>
      <c r="B1665" s="28" t="s">
        <v>199</v>
      </c>
      <c r="C1665" s="28" t="s">
        <v>193</v>
      </c>
      <c r="D1665" s="28">
        <v>153356.68</v>
      </c>
      <c r="E1665" s="28">
        <v>858</v>
      </c>
      <c r="F1665" s="28">
        <v>53395.94</v>
      </c>
      <c r="G1665" s="28">
        <v>28025.56</v>
      </c>
    </row>
    <row r="1666" spans="1:7" x14ac:dyDescent="0.2">
      <c r="A1666" s="46">
        <v>42811</v>
      </c>
      <c r="B1666" s="28" t="s">
        <v>200</v>
      </c>
      <c r="C1666" s="28" t="s">
        <v>193</v>
      </c>
      <c r="D1666" s="28">
        <v>54802.83</v>
      </c>
      <c r="E1666" s="28">
        <v>374</v>
      </c>
      <c r="F1666" s="28">
        <v>20299.93</v>
      </c>
      <c r="G1666" s="28">
        <v>37775.589999999997</v>
      </c>
    </row>
    <row r="1667" spans="1:7" x14ac:dyDescent="0.2">
      <c r="A1667" s="46">
        <v>42811</v>
      </c>
      <c r="B1667" s="28" t="s">
        <v>201</v>
      </c>
      <c r="C1667" s="28" t="s">
        <v>193</v>
      </c>
      <c r="D1667" s="28">
        <v>183986.65</v>
      </c>
      <c r="E1667" s="28">
        <v>908</v>
      </c>
      <c r="F1667" s="28">
        <v>59476.83</v>
      </c>
      <c r="G1667" s="28">
        <v>44086.91</v>
      </c>
    </row>
    <row r="1668" spans="1:7" x14ac:dyDescent="0.2">
      <c r="A1668" s="46">
        <v>42811</v>
      </c>
      <c r="B1668" s="28" t="s">
        <v>203</v>
      </c>
      <c r="C1668" s="28" t="s">
        <v>192</v>
      </c>
      <c r="D1668" s="28">
        <v>117798.33</v>
      </c>
      <c r="E1668" s="28">
        <v>949</v>
      </c>
      <c r="F1668" s="28">
        <v>39047.79</v>
      </c>
      <c r="G1668" s="28">
        <v>67055.45</v>
      </c>
    </row>
    <row r="1669" spans="1:7" x14ac:dyDescent="0.2">
      <c r="A1669" s="46">
        <v>42811</v>
      </c>
      <c r="B1669" s="28" t="s">
        <v>203</v>
      </c>
      <c r="C1669" s="28" t="s">
        <v>193</v>
      </c>
      <c r="D1669" s="28">
        <v>140730.54999999999</v>
      </c>
      <c r="E1669" s="28">
        <v>1027</v>
      </c>
      <c r="F1669" s="28">
        <v>47918.38</v>
      </c>
      <c r="G1669" s="28">
        <v>77065.27</v>
      </c>
    </row>
    <row r="1670" spans="1:7" x14ac:dyDescent="0.2">
      <c r="A1670" s="46">
        <v>42811</v>
      </c>
      <c r="B1670" s="28" t="s">
        <v>202</v>
      </c>
      <c r="C1670" s="28" t="s">
        <v>193</v>
      </c>
      <c r="D1670" s="28">
        <v>559253.22</v>
      </c>
      <c r="E1670" s="28">
        <v>3050</v>
      </c>
      <c r="F1670" s="28">
        <v>190800.27</v>
      </c>
      <c r="G1670" s="28">
        <v>124287.57</v>
      </c>
    </row>
    <row r="1671" spans="1:7" x14ac:dyDescent="0.2">
      <c r="A1671" s="46">
        <v>42812</v>
      </c>
      <c r="B1671" s="28" t="s">
        <v>191</v>
      </c>
      <c r="C1671" s="28" t="s">
        <v>192</v>
      </c>
      <c r="D1671" s="28">
        <v>1924.37</v>
      </c>
      <c r="E1671" s="28">
        <v>20</v>
      </c>
      <c r="F1671" s="28">
        <v>661.08</v>
      </c>
      <c r="G1671" s="28">
        <v>132.91999999999999</v>
      </c>
    </row>
    <row r="1672" spans="1:7" x14ac:dyDescent="0.2">
      <c r="A1672" s="46">
        <v>42812</v>
      </c>
      <c r="B1672" s="28" t="s">
        <v>191</v>
      </c>
      <c r="C1672" s="28" t="s">
        <v>193</v>
      </c>
      <c r="D1672" s="28">
        <v>2711.79</v>
      </c>
      <c r="E1672" s="28">
        <v>19</v>
      </c>
      <c r="F1672" s="28">
        <v>1044.04</v>
      </c>
      <c r="G1672" s="28">
        <v>257.16000000000003</v>
      </c>
    </row>
    <row r="1673" spans="1:7" x14ac:dyDescent="0.2">
      <c r="A1673" s="46">
        <v>42812</v>
      </c>
      <c r="B1673" s="28" t="s">
        <v>195</v>
      </c>
      <c r="C1673" s="28" t="s">
        <v>192</v>
      </c>
      <c r="D1673" s="28">
        <v>20240.2</v>
      </c>
      <c r="E1673" s="28">
        <v>124</v>
      </c>
      <c r="F1673" s="28">
        <v>7040.56</v>
      </c>
      <c r="G1673" s="28">
        <v>1769.59</v>
      </c>
    </row>
    <row r="1674" spans="1:7" x14ac:dyDescent="0.2">
      <c r="A1674" s="46">
        <v>42812</v>
      </c>
      <c r="B1674" s="28" t="s">
        <v>194</v>
      </c>
      <c r="C1674" s="28" t="s">
        <v>192</v>
      </c>
      <c r="D1674" s="28">
        <v>325.95999999999998</v>
      </c>
      <c r="E1674" s="28">
        <v>4</v>
      </c>
      <c r="F1674" s="28">
        <v>116.62</v>
      </c>
      <c r="G1674" s="28">
        <v>3179.29</v>
      </c>
    </row>
    <row r="1675" spans="1:7" x14ac:dyDescent="0.2">
      <c r="A1675" s="46">
        <v>42812</v>
      </c>
      <c r="B1675" s="28" t="s">
        <v>195</v>
      </c>
      <c r="C1675" s="28" t="s">
        <v>193</v>
      </c>
      <c r="D1675" s="28">
        <v>43701.26</v>
      </c>
      <c r="E1675" s="28">
        <v>367</v>
      </c>
      <c r="F1675" s="28">
        <v>17075.419999999998</v>
      </c>
      <c r="G1675" s="28">
        <v>4177.75</v>
      </c>
    </row>
    <row r="1676" spans="1:7" x14ac:dyDescent="0.2">
      <c r="A1676" s="46">
        <v>42812</v>
      </c>
      <c r="B1676" s="28" t="s">
        <v>194</v>
      </c>
      <c r="C1676" s="28" t="s">
        <v>193</v>
      </c>
      <c r="D1676" s="28">
        <v>456.69</v>
      </c>
      <c r="E1676" s="28">
        <v>5</v>
      </c>
      <c r="F1676" s="28">
        <v>149.94</v>
      </c>
      <c r="G1676" s="28">
        <v>4399.54</v>
      </c>
    </row>
    <row r="1677" spans="1:7" x14ac:dyDescent="0.2">
      <c r="A1677" s="46">
        <v>42812</v>
      </c>
      <c r="B1677" s="28" t="s">
        <v>196</v>
      </c>
      <c r="C1677" s="28" t="s">
        <v>193</v>
      </c>
      <c r="D1677" s="28">
        <v>20639.78</v>
      </c>
      <c r="E1677" s="28">
        <v>188</v>
      </c>
      <c r="F1677" s="28">
        <v>6585.89</v>
      </c>
      <c r="G1677" s="28">
        <v>4412.2700000000004</v>
      </c>
    </row>
    <row r="1678" spans="1:7" x14ac:dyDescent="0.2">
      <c r="A1678" s="46">
        <v>42812</v>
      </c>
      <c r="B1678" s="28" t="s">
        <v>196</v>
      </c>
      <c r="C1678" s="28" t="s">
        <v>192</v>
      </c>
      <c r="D1678" s="28">
        <v>29485.34</v>
      </c>
      <c r="E1678" s="28">
        <v>437</v>
      </c>
      <c r="F1678" s="28">
        <v>9326.57</v>
      </c>
      <c r="G1678" s="28">
        <v>6695.13</v>
      </c>
    </row>
    <row r="1679" spans="1:7" x14ac:dyDescent="0.2">
      <c r="A1679" s="46">
        <v>42812</v>
      </c>
      <c r="B1679" s="28" t="s">
        <v>197</v>
      </c>
      <c r="C1679" s="28" t="s">
        <v>192</v>
      </c>
      <c r="D1679" s="28">
        <v>86471.67</v>
      </c>
      <c r="E1679" s="28">
        <v>586</v>
      </c>
      <c r="F1679" s="28">
        <v>29959.77</v>
      </c>
      <c r="G1679" s="28">
        <v>7355.68</v>
      </c>
    </row>
    <row r="1680" spans="1:7" x14ac:dyDescent="0.2">
      <c r="A1680" s="46">
        <v>42812</v>
      </c>
      <c r="B1680" s="28" t="s">
        <v>198</v>
      </c>
      <c r="C1680" s="28" t="s">
        <v>192</v>
      </c>
      <c r="D1680" s="28">
        <v>54288.44</v>
      </c>
      <c r="E1680" s="28">
        <v>270</v>
      </c>
      <c r="F1680" s="28">
        <v>19175.650000000001</v>
      </c>
      <c r="G1680" s="28">
        <v>11144.07</v>
      </c>
    </row>
    <row r="1681" spans="1:7" x14ac:dyDescent="0.2">
      <c r="A1681" s="46">
        <v>42812</v>
      </c>
      <c r="B1681" s="28" t="s">
        <v>199</v>
      </c>
      <c r="C1681" s="28" t="s">
        <v>192</v>
      </c>
      <c r="D1681" s="28">
        <v>71883.91</v>
      </c>
      <c r="E1681" s="28">
        <v>431</v>
      </c>
      <c r="F1681" s="28">
        <v>24612.58</v>
      </c>
      <c r="G1681" s="28">
        <v>11773.14</v>
      </c>
    </row>
    <row r="1682" spans="1:7" x14ac:dyDescent="0.2">
      <c r="A1682" s="46">
        <v>42812</v>
      </c>
      <c r="B1682" s="28" t="s">
        <v>197</v>
      </c>
      <c r="C1682" s="28" t="s">
        <v>193</v>
      </c>
      <c r="D1682" s="28">
        <v>108575.25</v>
      </c>
      <c r="E1682" s="28">
        <v>708</v>
      </c>
      <c r="F1682" s="28">
        <v>38250.26</v>
      </c>
      <c r="G1682" s="28">
        <v>11813.1</v>
      </c>
    </row>
    <row r="1683" spans="1:7" x14ac:dyDescent="0.2">
      <c r="A1683" s="46">
        <v>42812</v>
      </c>
      <c r="B1683" s="28" t="s">
        <v>201</v>
      </c>
      <c r="C1683" s="28" t="s">
        <v>192</v>
      </c>
      <c r="D1683" s="28">
        <v>76927.83</v>
      </c>
      <c r="E1683" s="28">
        <v>408</v>
      </c>
      <c r="F1683" s="28">
        <v>24612.44</v>
      </c>
      <c r="G1683" s="28">
        <v>16503.5</v>
      </c>
    </row>
    <row r="1684" spans="1:7" x14ac:dyDescent="0.2">
      <c r="A1684" s="46">
        <v>42812</v>
      </c>
      <c r="B1684" s="28" t="s">
        <v>200</v>
      </c>
      <c r="C1684" s="28" t="s">
        <v>192</v>
      </c>
      <c r="D1684" s="28">
        <v>24691.65</v>
      </c>
      <c r="E1684" s="28">
        <v>134</v>
      </c>
      <c r="F1684" s="28">
        <v>8448.0300000000007</v>
      </c>
      <c r="G1684" s="28">
        <v>18282.05</v>
      </c>
    </row>
    <row r="1685" spans="1:7" x14ac:dyDescent="0.2">
      <c r="A1685" s="46">
        <v>42812</v>
      </c>
      <c r="B1685" s="28" t="s">
        <v>198</v>
      </c>
      <c r="C1685" s="28" t="s">
        <v>193</v>
      </c>
      <c r="D1685" s="28">
        <v>94685.85</v>
      </c>
      <c r="E1685" s="28">
        <v>598</v>
      </c>
      <c r="F1685" s="28">
        <v>34304</v>
      </c>
      <c r="G1685" s="28">
        <v>19665.939999999999</v>
      </c>
    </row>
    <row r="1686" spans="1:7" x14ac:dyDescent="0.2">
      <c r="A1686" s="46">
        <v>42812</v>
      </c>
      <c r="B1686" s="28" t="s">
        <v>202</v>
      </c>
      <c r="C1686" s="28" t="s">
        <v>192</v>
      </c>
      <c r="D1686" s="28">
        <v>120749.6</v>
      </c>
      <c r="E1686" s="28">
        <v>580</v>
      </c>
      <c r="F1686" s="28">
        <v>40481.68</v>
      </c>
      <c r="G1686" s="28">
        <v>23403.85</v>
      </c>
    </row>
    <row r="1687" spans="1:7" x14ac:dyDescent="0.2">
      <c r="A1687" s="46">
        <v>42812</v>
      </c>
      <c r="B1687" s="28" t="s">
        <v>199</v>
      </c>
      <c r="C1687" s="28" t="s">
        <v>193</v>
      </c>
      <c r="D1687" s="28">
        <v>156858.51</v>
      </c>
      <c r="E1687" s="28">
        <v>946</v>
      </c>
      <c r="F1687" s="28">
        <v>57244.09</v>
      </c>
      <c r="G1687" s="28">
        <v>27939.94</v>
      </c>
    </row>
    <row r="1688" spans="1:7" x14ac:dyDescent="0.2">
      <c r="A1688" s="46">
        <v>42812</v>
      </c>
      <c r="B1688" s="28" t="s">
        <v>200</v>
      </c>
      <c r="C1688" s="28" t="s">
        <v>193</v>
      </c>
      <c r="D1688" s="28">
        <v>49353.56</v>
      </c>
      <c r="E1688" s="28">
        <v>327</v>
      </c>
      <c r="F1688" s="28">
        <v>18544.82</v>
      </c>
      <c r="G1688" s="28">
        <v>34262.879999999997</v>
      </c>
    </row>
    <row r="1689" spans="1:7" x14ac:dyDescent="0.2">
      <c r="A1689" s="46">
        <v>42812</v>
      </c>
      <c r="B1689" s="28" t="s">
        <v>201</v>
      </c>
      <c r="C1689" s="28" t="s">
        <v>193</v>
      </c>
      <c r="D1689" s="28">
        <v>192404.19</v>
      </c>
      <c r="E1689" s="28">
        <v>945</v>
      </c>
      <c r="F1689" s="28">
        <v>64970.83</v>
      </c>
      <c r="G1689" s="28">
        <v>46405.46</v>
      </c>
    </row>
    <row r="1690" spans="1:7" x14ac:dyDescent="0.2">
      <c r="A1690" s="46">
        <v>42812</v>
      </c>
      <c r="B1690" s="28" t="s">
        <v>203</v>
      </c>
      <c r="C1690" s="28" t="s">
        <v>192</v>
      </c>
      <c r="D1690" s="28">
        <v>149171.70000000001</v>
      </c>
      <c r="E1690" s="28">
        <v>1147</v>
      </c>
      <c r="F1690" s="28">
        <v>49125.08</v>
      </c>
      <c r="G1690" s="28">
        <v>80570.28</v>
      </c>
    </row>
    <row r="1691" spans="1:7" x14ac:dyDescent="0.2">
      <c r="A1691" s="46">
        <v>42812</v>
      </c>
      <c r="B1691" s="28" t="s">
        <v>203</v>
      </c>
      <c r="C1691" s="28" t="s">
        <v>193</v>
      </c>
      <c r="D1691" s="28">
        <v>184300.2</v>
      </c>
      <c r="E1691" s="28">
        <v>1254</v>
      </c>
      <c r="F1691" s="28">
        <v>62105.120000000003</v>
      </c>
      <c r="G1691" s="28">
        <v>98518.55</v>
      </c>
    </row>
    <row r="1692" spans="1:7" x14ac:dyDescent="0.2">
      <c r="A1692" s="46">
        <v>42812</v>
      </c>
      <c r="B1692" s="28" t="s">
        <v>202</v>
      </c>
      <c r="C1692" s="28" t="s">
        <v>193</v>
      </c>
      <c r="D1692" s="28">
        <v>501636.51</v>
      </c>
      <c r="E1692" s="28">
        <v>2829</v>
      </c>
      <c r="F1692" s="28">
        <v>173031.53</v>
      </c>
      <c r="G1692" s="28">
        <v>107160.74</v>
      </c>
    </row>
    <row r="1693" spans="1:7" x14ac:dyDescent="0.2">
      <c r="A1693" s="46">
        <v>42813</v>
      </c>
      <c r="B1693" s="28" t="s">
        <v>191</v>
      </c>
      <c r="C1693" s="28" t="s">
        <v>193</v>
      </c>
      <c r="D1693" s="28">
        <v>2672.97</v>
      </c>
      <c r="E1693" s="28">
        <v>14</v>
      </c>
      <c r="F1693" s="28">
        <v>903.71</v>
      </c>
      <c r="G1693" s="28">
        <v>296.42</v>
      </c>
    </row>
    <row r="1694" spans="1:7" x14ac:dyDescent="0.2">
      <c r="A1694" s="46">
        <v>42813</v>
      </c>
      <c r="B1694" s="28" t="s">
        <v>191</v>
      </c>
      <c r="C1694" s="28" t="s">
        <v>192</v>
      </c>
      <c r="D1694" s="28">
        <v>3389.76</v>
      </c>
      <c r="E1694" s="28">
        <v>27</v>
      </c>
      <c r="F1694" s="28">
        <v>1184.75</v>
      </c>
      <c r="G1694" s="28">
        <v>358.1</v>
      </c>
    </row>
    <row r="1695" spans="1:7" x14ac:dyDescent="0.2">
      <c r="A1695" s="46">
        <v>42813</v>
      </c>
      <c r="B1695" s="28" t="s">
        <v>194</v>
      </c>
      <c r="C1695" s="28" t="s">
        <v>192</v>
      </c>
      <c r="D1695" s="28">
        <v>351.89</v>
      </c>
      <c r="E1695" s="28">
        <v>4</v>
      </c>
      <c r="F1695" s="28">
        <v>121.48</v>
      </c>
      <c r="G1695" s="28">
        <v>1628.05</v>
      </c>
    </row>
    <row r="1696" spans="1:7" x14ac:dyDescent="0.2">
      <c r="A1696" s="46">
        <v>42813</v>
      </c>
      <c r="B1696" s="28" t="s">
        <v>195</v>
      </c>
      <c r="C1696" s="28" t="s">
        <v>192</v>
      </c>
      <c r="D1696" s="28">
        <v>26906.76</v>
      </c>
      <c r="E1696" s="28">
        <v>150</v>
      </c>
      <c r="F1696" s="28">
        <v>9270.15</v>
      </c>
      <c r="G1696" s="28">
        <v>2225.42</v>
      </c>
    </row>
    <row r="1697" spans="1:7" x14ac:dyDescent="0.2">
      <c r="A1697" s="46">
        <v>42813</v>
      </c>
      <c r="B1697" s="28" t="s">
        <v>196</v>
      </c>
      <c r="C1697" s="28" t="s">
        <v>193</v>
      </c>
      <c r="D1697" s="28">
        <v>22747.95</v>
      </c>
      <c r="E1697" s="28">
        <v>227</v>
      </c>
      <c r="F1697" s="28">
        <v>7764.75</v>
      </c>
      <c r="G1697" s="28">
        <v>4922.71</v>
      </c>
    </row>
    <row r="1698" spans="1:7" x14ac:dyDescent="0.2">
      <c r="A1698" s="46">
        <v>42813</v>
      </c>
      <c r="B1698" s="28" t="s">
        <v>195</v>
      </c>
      <c r="C1698" s="28" t="s">
        <v>193</v>
      </c>
      <c r="D1698" s="28">
        <v>52125.32</v>
      </c>
      <c r="E1698" s="28">
        <v>399</v>
      </c>
      <c r="F1698" s="28">
        <v>19335.259999999998</v>
      </c>
      <c r="G1698" s="28">
        <v>5197.0200000000004</v>
      </c>
    </row>
    <row r="1699" spans="1:7" x14ac:dyDescent="0.2">
      <c r="A1699" s="46">
        <v>42813</v>
      </c>
      <c r="B1699" s="28" t="s">
        <v>194</v>
      </c>
      <c r="C1699" s="28" t="s">
        <v>193</v>
      </c>
      <c r="D1699" s="28">
        <v>1287.3800000000001</v>
      </c>
      <c r="E1699" s="28">
        <v>2</v>
      </c>
      <c r="F1699" s="28">
        <v>429.4</v>
      </c>
      <c r="G1699" s="28">
        <v>6094.08</v>
      </c>
    </row>
    <row r="1700" spans="1:7" x14ac:dyDescent="0.2">
      <c r="A1700" s="46">
        <v>42813</v>
      </c>
      <c r="B1700" s="28" t="s">
        <v>196</v>
      </c>
      <c r="C1700" s="28" t="s">
        <v>192</v>
      </c>
      <c r="D1700" s="28">
        <v>31642.959999999999</v>
      </c>
      <c r="E1700" s="28">
        <v>509</v>
      </c>
      <c r="F1700" s="28">
        <v>10041.49</v>
      </c>
      <c r="G1700" s="28">
        <v>7177.69</v>
      </c>
    </row>
    <row r="1701" spans="1:7" x14ac:dyDescent="0.2">
      <c r="A1701" s="46">
        <v>42813</v>
      </c>
      <c r="B1701" s="28" t="s">
        <v>198</v>
      </c>
      <c r="C1701" s="28" t="s">
        <v>192</v>
      </c>
      <c r="D1701" s="28">
        <v>56336.01</v>
      </c>
      <c r="E1701" s="28">
        <v>305</v>
      </c>
      <c r="F1701" s="28">
        <v>20301.71</v>
      </c>
      <c r="G1701" s="28">
        <v>9668.36</v>
      </c>
    </row>
    <row r="1702" spans="1:7" x14ac:dyDescent="0.2">
      <c r="A1702" s="46">
        <v>42813</v>
      </c>
      <c r="B1702" s="28" t="s">
        <v>197</v>
      </c>
      <c r="C1702" s="28" t="s">
        <v>192</v>
      </c>
      <c r="D1702" s="28">
        <v>118056.95</v>
      </c>
      <c r="E1702" s="28">
        <v>753</v>
      </c>
      <c r="F1702" s="28">
        <v>40488.1</v>
      </c>
      <c r="G1702" s="28">
        <v>10307.69</v>
      </c>
    </row>
    <row r="1703" spans="1:7" x14ac:dyDescent="0.2">
      <c r="A1703" s="46">
        <v>42813</v>
      </c>
      <c r="B1703" s="28" t="s">
        <v>197</v>
      </c>
      <c r="C1703" s="28" t="s">
        <v>193</v>
      </c>
      <c r="D1703" s="28">
        <v>155333.41</v>
      </c>
      <c r="E1703" s="28">
        <v>928</v>
      </c>
      <c r="F1703" s="28">
        <v>53449.56</v>
      </c>
      <c r="G1703" s="28">
        <v>16793.509999999998</v>
      </c>
    </row>
    <row r="1704" spans="1:7" x14ac:dyDescent="0.2">
      <c r="A1704" s="46">
        <v>42813</v>
      </c>
      <c r="B1704" s="28" t="s">
        <v>199</v>
      </c>
      <c r="C1704" s="28" t="s">
        <v>192</v>
      </c>
      <c r="D1704" s="28">
        <v>111532.13</v>
      </c>
      <c r="E1704" s="28">
        <v>576</v>
      </c>
      <c r="F1704" s="28">
        <v>37694.82</v>
      </c>
      <c r="G1704" s="28">
        <v>17441.810000000001</v>
      </c>
    </row>
    <row r="1705" spans="1:7" x14ac:dyDescent="0.2">
      <c r="A1705" s="46">
        <v>42813</v>
      </c>
      <c r="B1705" s="28" t="s">
        <v>200</v>
      </c>
      <c r="C1705" s="28" t="s">
        <v>192</v>
      </c>
      <c r="D1705" s="28">
        <v>28444.1</v>
      </c>
      <c r="E1705" s="28">
        <v>152</v>
      </c>
      <c r="F1705" s="28">
        <v>10376.780000000001</v>
      </c>
      <c r="G1705" s="28">
        <v>18855.41</v>
      </c>
    </row>
    <row r="1706" spans="1:7" x14ac:dyDescent="0.2">
      <c r="A1706" s="46">
        <v>42813</v>
      </c>
      <c r="B1706" s="28" t="s">
        <v>198</v>
      </c>
      <c r="C1706" s="28" t="s">
        <v>193</v>
      </c>
      <c r="D1706" s="28">
        <v>120645.83</v>
      </c>
      <c r="E1706" s="28">
        <v>765</v>
      </c>
      <c r="F1706" s="28">
        <v>45383.29</v>
      </c>
      <c r="G1706" s="28">
        <v>21708.73</v>
      </c>
    </row>
    <row r="1707" spans="1:7" x14ac:dyDescent="0.2">
      <c r="A1707" s="46">
        <v>42813</v>
      </c>
      <c r="B1707" s="28" t="s">
        <v>201</v>
      </c>
      <c r="C1707" s="28" t="s">
        <v>192</v>
      </c>
      <c r="D1707" s="28">
        <v>111929.62</v>
      </c>
      <c r="E1707" s="28">
        <v>566</v>
      </c>
      <c r="F1707" s="28">
        <v>37967.06</v>
      </c>
      <c r="G1707" s="28">
        <v>24483.41</v>
      </c>
    </row>
    <row r="1708" spans="1:7" x14ac:dyDescent="0.2">
      <c r="A1708" s="46">
        <v>42813</v>
      </c>
      <c r="B1708" s="28" t="s">
        <v>199</v>
      </c>
      <c r="C1708" s="28" t="s">
        <v>193</v>
      </c>
      <c r="D1708" s="28">
        <v>197373.5</v>
      </c>
      <c r="E1708" s="28">
        <v>1208</v>
      </c>
      <c r="F1708" s="28">
        <v>71319.11</v>
      </c>
      <c r="G1708" s="28">
        <v>28373.32</v>
      </c>
    </row>
    <row r="1709" spans="1:7" x14ac:dyDescent="0.2">
      <c r="A1709" s="46">
        <v>42813</v>
      </c>
      <c r="B1709" s="28" t="s">
        <v>200</v>
      </c>
      <c r="C1709" s="28" t="s">
        <v>193</v>
      </c>
      <c r="D1709" s="28">
        <v>67452.350000000006</v>
      </c>
      <c r="E1709" s="28">
        <v>409</v>
      </c>
      <c r="F1709" s="28">
        <v>25455.1</v>
      </c>
      <c r="G1709" s="28">
        <v>35532.67</v>
      </c>
    </row>
    <row r="1710" spans="1:7" x14ac:dyDescent="0.2">
      <c r="A1710" s="46">
        <v>42813</v>
      </c>
      <c r="B1710" s="28" t="s">
        <v>202</v>
      </c>
      <c r="C1710" s="28" t="s">
        <v>192</v>
      </c>
      <c r="D1710" s="28">
        <v>186782.87</v>
      </c>
      <c r="E1710" s="28">
        <v>818</v>
      </c>
      <c r="F1710" s="28">
        <v>64959.11</v>
      </c>
      <c r="G1710" s="28">
        <v>37184.11</v>
      </c>
    </row>
    <row r="1711" spans="1:7" x14ac:dyDescent="0.2">
      <c r="A1711" s="46">
        <v>42813</v>
      </c>
      <c r="B1711" s="28" t="s">
        <v>201</v>
      </c>
      <c r="C1711" s="28" t="s">
        <v>193</v>
      </c>
      <c r="D1711" s="28">
        <v>254815.28</v>
      </c>
      <c r="E1711" s="28">
        <v>1287</v>
      </c>
      <c r="F1711" s="28">
        <v>86109.1</v>
      </c>
      <c r="G1711" s="28">
        <v>62611.44</v>
      </c>
    </row>
    <row r="1712" spans="1:7" x14ac:dyDescent="0.2">
      <c r="A1712" s="46">
        <v>42813</v>
      </c>
      <c r="B1712" s="28" t="s">
        <v>203</v>
      </c>
      <c r="C1712" s="28" t="s">
        <v>192</v>
      </c>
      <c r="D1712" s="28">
        <v>201272.3</v>
      </c>
      <c r="E1712" s="28">
        <v>1481</v>
      </c>
      <c r="F1712" s="28">
        <v>66821.19</v>
      </c>
      <c r="G1712" s="28">
        <v>101236.79</v>
      </c>
    </row>
    <row r="1713" spans="1:7" x14ac:dyDescent="0.2">
      <c r="A1713" s="46">
        <v>42813</v>
      </c>
      <c r="B1713" s="28" t="s">
        <v>203</v>
      </c>
      <c r="C1713" s="28" t="s">
        <v>193</v>
      </c>
      <c r="D1713" s="28">
        <v>232252.57</v>
      </c>
      <c r="E1713" s="28">
        <v>1576</v>
      </c>
      <c r="F1713" s="28">
        <v>79702.7</v>
      </c>
      <c r="G1713" s="28">
        <v>116122.97</v>
      </c>
    </row>
    <row r="1714" spans="1:7" x14ac:dyDescent="0.2">
      <c r="A1714" s="46">
        <v>42813</v>
      </c>
      <c r="B1714" s="28" t="s">
        <v>202</v>
      </c>
      <c r="C1714" s="28" t="s">
        <v>193</v>
      </c>
      <c r="D1714" s="28">
        <v>697412.69</v>
      </c>
      <c r="E1714" s="28">
        <v>3820</v>
      </c>
      <c r="F1714" s="28">
        <v>238878.48</v>
      </c>
      <c r="G1714" s="28">
        <v>147485.92000000001</v>
      </c>
    </row>
    <row r="1715" spans="1:7" x14ac:dyDescent="0.2">
      <c r="A1715" s="46">
        <v>42814</v>
      </c>
      <c r="B1715" s="28" t="s">
        <v>191</v>
      </c>
      <c r="C1715" s="28" t="s">
        <v>193</v>
      </c>
      <c r="D1715" s="28">
        <v>1976.32</v>
      </c>
      <c r="E1715" s="28">
        <v>16</v>
      </c>
      <c r="F1715" s="28">
        <v>665.56</v>
      </c>
      <c r="G1715" s="28">
        <v>127.26</v>
      </c>
    </row>
    <row r="1716" spans="1:7" x14ac:dyDescent="0.2">
      <c r="A1716" s="46">
        <v>42814</v>
      </c>
      <c r="B1716" s="28" t="s">
        <v>194</v>
      </c>
      <c r="C1716" s="28" t="s">
        <v>193</v>
      </c>
      <c r="D1716" s="28">
        <v>18.13</v>
      </c>
      <c r="E1716" s="28">
        <v>1</v>
      </c>
      <c r="F1716" s="28">
        <v>6.96</v>
      </c>
      <c r="G1716" s="28">
        <v>132.08000000000001</v>
      </c>
    </row>
    <row r="1717" spans="1:7" x14ac:dyDescent="0.2">
      <c r="A1717" s="46">
        <v>42814</v>
      </c>
      <c r="B1717" s="28" t="s">
        <v>191</v>
      </c>
      <c r="C1717" s="28" t="s">
        <v>192</v>
      </c>
      <c r="D1717" s="28">
        <v>2062.54</v>
      </c>
      <c r="E1717" s="28">
        <v>18</v>
      </c>
      <c r="F1717" s="28">
        <v>716.29</v>
      </c>
      <c r="G1717" s="28">
        <v>234.26</v>
      </c>
    </row>
    <row r="1718" spans="1:7" x14ac:dyDescent="0.2">
      <c r="A1718" s="46">
        <v>42814</v>
      </c>
      <c r="B1718" s="28" t="s">
        <v>195</v>
      </c>
      <c r="C1718" s="28" t="s">
        <v>192</v>
      </c>
      <c r="D1718" s="28">
        <v>34983.14</v>
      </c>
      <c r="E1718" s="28">
        <v>158</v>
      </c>
      <c r="F1718" s="28">
        <v>11792.78</v>
      </c>
      <c r="G1718" s="28">
        <v>2543.4299999999998</v>
      </c>
    </row>
    <row r="1719" spans="1:7" x14ac:dyDescent="0.2">
      <c r="A1719" s="46">
        <v>42814</v>
      </c>
      <c r="B1719" s="28" t="s">
        <v>196</v>
      </c>
      <c r="C1719" s="28" t="s">
        <v>193</v>
      </c>
      <c r="D1719" s="28">
        <v>20216.29</v>
      </c>
      <c r="E1719" s="28">
        <v>191</v>
      </c>
      <c r="F1719" s="28">
        <v>6872.98</v>
      </c>
      <c r="G1719" s="28">
        <v>4399.3599999999997</v>
      </c>
    </row>
    <row r="1720" spans="1:7" x14ac:dyDescent="0.2">
      <c r="A1720" s="46">
        <v>42814</v>
      </c>
      <c r="B1720" s="28" t="s">
        <v>196</v>
      </c>
      <c r="C1720" s="28" t="s">
        <v>192</v>
      </c>
      <c r="D1720" s="28">
        <v>29918.16</v>
      </c>
      <c r="E1720" s="28">
        <v>458</v>
      </c>
      <c r="F1720" s="28">
        <v>9631.0400000000009</v>
      </c>
      <c r="G1720" s="28">
        <v>6861.16</v>
      </c>
    </row>
    <row r="1721" spans="1:7" x14ac:dyDescent="0.2">
      <c r="A1721" s="46">
        <v>42814</v>
      </c>
      <c r="B1721" s="28" t="s">
        <v>195</v>
      </c>
      <c r="C1721" s="28" t="s">
        <v>193</v>
      </c>
      <c r="D1721" s="28">
        <v>54722.61</v>
      </c>
      <c r="E1721" s="28">
        <v>365</v>
      </c>
      <c r="F1721" s="28">
        <v>20028.5</v>
      </c>
      <c r="G1721" s="28">
        <v>7449.82</v>
      </c>
    </row>
    <row r="1722" spans="1:7" x14ac:dyDescent="0.2">
      <c r="A1722" s="46">
        <v>42814</v>
      </c>
      <c r="B1722" s="28" t="s">
        <v>194</v>
      </c>
      <c r="C1722" s="28" t="s">
        <v>192</v>
      </c>
      <c r="D1722" s="28">
        <v>1008.6</v>
      </c>
      <c r="E1722" s="28">
        <v>4</v>
      </c>
      <c r="F1722" s="28">
        <v>305.70999999999998</v>
      </c>
      <c r="G1722" s="28">
        <v>7452.84</v>
      </c>
    </row>
    <row r="1723" spans="1:7" x14ac:dyDescent="0.2">
      <c r="A1723" s="46">
        <v>42814</v>
      </c>
      <c r="B1723" s="28" t="s">
        <v>197</v>
      </c>
      <c r="C1723" s="28" t="s">
        <v>192</v>
      </c>
      <c r="D1723" s="28">
        <v>95985.03</v>
      </c>
      <c r="E1723" s="28">
        <v>662</v>
      </c>
      <c r="F1723" s="28">
        <v>33131.550000000003</v>
      </c>
      <c r="G1723" s="28">
        <v>8298.09</v>
      </c>
    </row>
    <row r="1724" spans="1:7" x14ac:dyDescent="0.2">
      <c r="A1724" s="46">
        <v>42814</v>
      </c>
      <c r="B1724" s="28" t="s">
        <v>198</v>
      </c>
      <c r="C1724" s="28" t="s">
        <v>192</v>
      </c>
      <c r="D1724" s="28">
        <v>67493.77</v>
      </c>
      <c r="E1724" s="28">
        <v>324</v>
      </c>
      <c r="F1724" s="28">
        <v>24859.24</v>
      </c>
      <c r="G1724" s="28">
        <v>11228.71</v>
      </c>
    </row>
    <row r="1725" spans="1:7" x14ac:dyDescent="0.2">
      <c r="A1725" s="46">
        <v>42814</v>
      </c>
      <c r="B1725" s="28" t="s">
        <v>197</v>
      </c>
      <c r="C1725" s="28" t="s">
        <v>193</v>
      </c>
      <c r="D1725" s="28">
        <v>121251.63</v>
      </c>
      <c r="E1725" s="28">
        <v>794</v>
      </c>
      <c r="F1725" s="28">
        <v>41474</v>
      </c>
      <c r="G1725" s="28">
        <v>13745.57</v>
      </c>
    </row>
    <row r="1726" spans="1:7" x14ac:dyDescent="0.2">
      <c r="A1726" s="46">
        <v>42814</v>
      </c>
      <c r="B1726" s="28" t="s">
        <v>199</v>
      </c>
      <c r="C1726" s="28" t="s">
        <v>192</v>
      </c>
      <c r="D1726" s="28">
        <v>111384.8</v>
      </c>
      <c r="E1726" s="28">
        <v>559</v>
      </c>
      <c r="F1726" s="28">
        <v>39219.15</v>
      </c>
      <c r="G1726" s="28">
        <v>17406.95</v>
      </c>
    </row>
    <row r="1727" spans="1:7" x14ac:dyDescent="0.2">
      <c r="A1727" s="46">
        <v>42814</v>
      </c>
      <c r="B1727" s="28" t="s">
        <v>200</v>
      </c>
      <c r="C1727" s="28" t="s">
        <v>192</v>
      </c>
      <c r="D1727" s="28">
        <v>26595.71</v>
      </c>
      <c r="E1727" s="28">
        <v>158</v>
      </c>
      <c r="F1727" s="28">
        <v>10255.879999999999</v>
      </c>
      <c r="G1727" s="28">
        <v>19654.509999999998</v>
      </c>
    </row>
    <row r="1728" spans="1:7" x14ac:dyDescent="0.2">
      <c r="A1728" s="46">
        <v>42814</v>
      </c>
      <c r="B1728" s="28" t="s">
        <v>201</v>
      </c>
      <c r="C1728" s="28" t="s">
        <v>192</v>
      </c>
      <c r="D1728" s="28">
        <v>104241.9</v>
      </c>
      <c r="E1728" s="28">
        <v>519</v>
      </c>
      <c r="F1728" s="28">
        <v>32817.89</v>
      </c>
      <c r="G1728" s="28">
        <v>21359.71</v>
      </c>
    </row>
    <row r="1729" spans="1:7" x14ac:dyDescent="0.2">
      <c r="A1729" s="46">
        <v>42814</v>
      </c>
      <c r="B1729" s="28" t="s">
        <v>198</v>
      </c>
      <c r="C1729" s="28" t="s">
        <v>193</v>
      </c>
      <c r="D1729" s="28">
        <v>127300.31</v>
      </c>
      <c r="E1729" s="28">
        <v>672</v>
      </c>
      <c r="F1729" s="28">
        <v>46891.32</v>
      </c>
      <c r="G1729" s="28">
        <v>23210.39</v>
      </c>
    </row>
    <row r="1730" spans="1:7" x14ac:dyDescent="0.2">
      <c r="A1730" s="46">
        <v>42814</v>
      </c>
      <c r="B1730" s="28" t="s">
        <v>199</v>
      </c>
      <c r="C1730" s="28" t="s">
        <v>193</v>
      </c>
      <c r="D1730" s="28">
        <v>206471.63</v>
      </c>
      <c r="E1730" s="28">
        <v>1127</v>
      </c>
      <c r="F1730" s="28">
        <v>74633.7</v>
      </c>
      <c r="G1730" s="28">
        <v>32244.36</v>
      </c>
    </row>
    <row r="1731" spans="1:7" x14ac:dyDescent="0.2">
      <c r="A1731" s="46">
        <v>42814</v>
      </c>
      <c r="B1731" s="28" t="s">
        <v>200</v>
      </c>
      <c r="C1731" s="28" t="s">
        <v>193</v>
      </c>
      <c r="D1731" s="28">
        <v>63657.51</v>
      </c>
      <c r="E1731" s="28">
        <v>421</v>
      </c>
      <c r="F1731" s="28">
        <v>23058.45</v>
      </c>
      <c r="G1731" s="28">
        <v>41621.61</v>
      </c>
    </row>
    <row r="1732" spans="1:7" x14ac:dyDescent="0.2">
      <c r="A1732" s="46">
        <v>42814</v>
      </c>
      <c r="B1732" s="28" t="s">
        <v>202</v>
      </c>
      <c r="C1732" s="28" t="s">
        <v>192</v>
      </c>
      <c r="D1732" s="28">
        <v>201724.81</v>
      </c>
      <c r="E1732" s="28">
        <v>886</v>
      </c>
      <c r="F1732" s="28">
        <v>69398.95</v>
      </c>
      <c r="G1732" s="28">
        <v>41649.24</v>
      </c>
    </row>
    <row r="1733" spans="1:7" x14ac:dyDescent="0.2">
      <c r="A1733" s="46">
        <v>42814</v>
      </c>
      <c r="B1733" s="28" t="s">
        <v>201</v>
      </c>
      <c r="C1733" s="28" t="s">
        <v>193</v>
      </c>
      <c r="D1733" s="28">
        <v>249264.67</v>
      </c>
      <c r="E1733" s="28">
        <v>1169</v>
      </c>
      <c r="F1733" s="28">
        <v>80877.14</v>
      </c>
      <c r="G1733" s="28">
        <v>58015.95</v>
      </c>
    </row>
    <row r="1734" spans="1:7" x14ac:dyDescent="0.2">
      <c r="A1734" s="46">
        <v>42814</v>
      </c>
      <c r="B1734" s="28" t="s">
        <v>203</v>
      </c>
      <c r="C1734" s="28" t="s">
        <v>192</v>
      </c>
      <c r="D1734" s="28">
        <v>164350.01</v>
      </c>
      <c r="E1734" s="28">
        <v>1229</v>
      </c>
      <c r="F1734" s="28">
        <v>54711.41</v>
      </c>
      <c r="G1734" s="28">
        <v>79558.05</v>
      </c>
    </row>
    <row r="1735" spans="1:7" x14ac:dyDescent="0.2">
      <c r="A1735" s="46">
        <v>42814</v>
      </c>
      <c r="B1735" s="28" t="s">
        <v>203</v>
      </c>
      <c r="C1735" s="28" t="s">
        <v>193</v>
      </c>
      <c r="D1735" s="28">
        <v>198397.83</v>
      </c>
      <c r="E1735" s="28">
        <v>1304</v>
      </c>
      <c r="F1735" s="28">
        <v>67291.850000000006</v>
      </c>
      <c r="G1735" s="28">
        <v>96561.4</v>
      </c>
    </row>
    <row r="1736" spans="1:7" x14ac:dyDescent="0.2">
      <c r="A1736" s="46">
        <v>42814</v>
      </c>
      <c r="B1736" s="28" t="s">
        <v>202</v>
      </c>
      <c r="C1736" s="28" t="s">
        <v>193</v>
      </c>
      <c r="D1736" s="28">
        <v>770931.01</v>
      </c>
      <c r="E1736" s="28">
        <v>3942</v>
      </c>
      <c r="F1736" s="28">
        <v>266739.36</v>
      </c>
      <c r="G1736" s="28">
        <v>163480.74</v>
      </c>
    </row>
    <row r="1737" spans="1:7" x14ac:dyDescent="0.2">
      <c r="A1737" s="46">
        <v>42815</v>
      </c>
      <c r="B1737" s="28" t="s">
        <v>191</v>
      </c>
      <c r="C1737" s="28" t="s">
        <v>192</v>
      </c>
      <c r="D1737" s="28">
        <v>1664.37</v>
      </c>
      <c r="E1737" s="28">
        <v>13</v>
      </c>
      <c r="F1737" s="28">
        <v>574.46</v>
      </c>
      <c r="G1737" s="28">
        <v>222.52</v>
      </c>
    </row>
    <row r="1738" spans="1:7" x14ac:dyDescent="0.2">
      <c r="A1738" s="46">
        <v>42815</v>
      </c>
      <c r="B1738" s="28" t="s">
        <v>191</v>
      </c>
      <c r="C1738" s="28" t="s">
        <v>193</v>
      </c>
      <c r="D1738" s="28">
        <v>3172.15</v>
      </c>
      <c r="E1738" s="28">
        <v>12</v>
      </c>
      <c r="F1738" s="28">
        <v>1031.8800000000001</v>
      </c>
      <c r="G1738" s="28">
        <v>347.41</v>
      </c>
    </row>
    <row r="1739" spans="1:7" x14ac:dyDescent="0.2">
      <c r="A1739" s="46">
        <v>42815</v>
      </c>
      <c r="B1739" s="28" t="s">
        <v>194</v>
      </c>
      <c r="C1739" s="28" t="s">
        <v>192</v>
      </c>
      <c r="D1739" s="28">
        <v>115.32</v>
      </c>
      <c r="E1739" s="28">
        <v>2</v>
      </c>
      <c r="F1739" s="28">
        <v>28.43</v>
      </c>
      <c r="G1739" s="28">
        <v>1134.05</v>
      </c>
    </row>
    <row r="1740" spans="1:7" x14ac:dyDescent="0.2">
      <c r="A1740" s="46">
        <v>42815</v>
      </c>
      <c r="B1740" s="28" t="s">
        <v>195</v>
      </c>
      <c r="C1740" s="28" t="s">
        <v>192</v>
      </c>
      <c r="D1740" s="28">
        <v>26392.06</v>
      </c>
      <c r="E1740" s="28">
        <v>150</v>
      </c>
      <c r="F1740" s="28">
        <v>8546.4699999999993</v>
      </c>
      <c r="G1740" s="28">
        <v>2492.0500000000002</v>
      </c>
    </row>
    <row r="1741" spans="1:7" x14ac:dyDescent="0.2">
      <c r="A1741" s="46">
        <v>42815</v>
      </c>
      <c r="B1741" s="28" t="s">
        <v>196</v>
      </c>
      <c r="C1741" s="28" t="s">
        <v>193</v>
      </c>
      <c r="D1741" s="28">
        <v>16862.93</v>
      </c>
      <c r="E1741" s="28">
        <v>194</v>
      </c>
      <c r="F1741" s="28">
        <v>5566.57</v>
      </c>
      <c r="G1741" s="28">
        <v>4068.78</v>
      </c>
    </row>
    <row r="1742" spans="1:7" x14ac:dyDescent="0.2">
      <c r="A1742" s="46">
        <v>42815</v>
      </c>
      <c r="B1742" s="28" t="s">
        <v>195</v>
      </c>
      <c r="C1742" s="28" t="s">
        <v>193</v>
      </c>
      <c r="D1742" s="28">
        <v>46836.82</v>
      </c>
      <c r="E1742" s="28">
        <v>319</v>
      </c>
      <c r="F1742" s="28">
        <v>17675.990000000002</v>
      </c>
      <c r="G1742" s="28">
        <v>5404.66</v>
      </c>
    </row>
    <row r="1743" spans="1:7" x14ac:dyDescent="0.2">
      <c r="A1743" s="46">
        <v>42815</v>
      </c>
      <c r="B1743" s="28" t="s">
        <v>194</v>
      </c>
      <c r="C1743" s="28" t="s">
        <v>193</v>
      </c>
      <c r="D1743" s="28">
        <v>652.77</v>
      </c>
      <c r="E1743" s="28">
        <v>3</v>
      </c>
      <c r="F1743" s="28">
        <v>194.52</v>
      </c>
      <c r="G1743" s="28">
        <v>6558.94</v>
      </c>
    </row>
    <row r="1744" spans="1:7" x14ac:dyDescent="0.2">
      <c r="A1744" s="46">
        <v>42815</v>
      </c>
      <c r="B1744" s="28" t="s">
        <v>197</v>
      </c>
      <c r="C1744" s="28" t="s">
        <v>192</v>
      </c>
      <c r="D1744" s="28">
        <v>74664.56</v>
      </c>
      <c r="E1744" s="28">
        <v>536</v>
      </c>
      <c r="F1744" s="28">
        <v>25481.21</v>
      </c>
      <c r="G1744" s="28">
        <v>6587.71</v>
      </c>
    </row>
    <row r="1745" spans="1:7" x14ac:dyDescent="0.2">
      <c r="A1745" s="46">
        <v>42815</v>
      </c>
      <c r="B1745" s="28" t="s">
        <v>198</v>
      </c>
      <c r="C1745" s="28" t="s">
        <v>192</v>
      </c>
      <c r="D1745" s="28">
        <v>35083.53</v>
      </c>
      <c r="E1745" s="28">
        <v>208</v>
      </c>
      <c r="F1745" s="28">
        <v>12652.38</v>
      </c>
      <c r="G1745" s="28">
        <v>7691.54</v>
      </c>
    </row>
    <row r="1746" spans="1:7" x14ac:dyDescent="0.2">
      <c r="A1746" s="46">
        <v>42815</v>
      </c>
      <c r="B1746" s="28" t="s">
        <v>196</v>
      </c>
      <c r="C1746" s="28" t="s">
        <v>192</v>
      </c>
      <c r="D1746" s="28">
        <v>32781.57</v>
      </c>
      <c r="E1746" s="28">
        <v>455</v>
      </c>
      <c r="F1746" s="28">
        <v>10653.84</v>
      </c>
      <c r="G1746" s="28">
        <v>7868.42</v>
      </c>
    </row>
    <row r="1747" spans="1:7" x14ac:dyDescent="0.2">
      <c r="A1747" s="46">
        <v>42815</v>
      </c>
      <c r="B1747" s="28" t="s">
        <v>197</v>
      </c>
      <c r="C1747" s="28" t="s">
        <v>193</v>
      </c>
      <c r="D1747" s="28">
        <v>94646.79</v>
      </c>
      <c r="E1747" s="28">
        <v>649</v>
      </c>
      <c r="F1747" s="28">
        <v>32819.85</v>
      </c>
      <c r="G1747" s="28">
        <v>12504.8</v>
      </c>
    </row>
    <row r="1748" spans="1:7" x14ac:dyDescent="0.2">
      <c r="A1748" s="46">
        <v>42815</v>
      </c>
      <c r="B1748" s="28" t="s">
        <v>199</v>
      </c>
      <c r="C1748" s="28" t="s">
        <v>192</v>
      </c>
      <c r="D1748" s="28">
        <v>75421.77</v>
      </c>
      <c r="E1748" s="28">
        <v>405</v>
      </c>
      <c r="F1748" s="28">
        <v>26283.51</v>
      </c>
      <c r="G1748" s="28">
        <v>15323.41</v>
      </c>
    </row>
    <row r="1749" spans="1:7" x14ac:dyDescent="0.2">
      <c r="A1749" s="46">
        <v>42815</v>
      </c>
      <c r="B1749" s="28" t="s">
        <v>201</v>
      </c>
      <c r="C1749" s="28" t="s">
        <v>192</v>
      </c>
      <c r="D1749" s="28">
        <v>72881.64</v>
      </c>
      <c r="E1749" s="28">
        <v>353</v>
      </c>
      <c r="F1749" s="28">
        <v>23315.81</v>
      </c>
      <c r="G1749" s="28">
        <v>17425.919999999998</v>
      </c>
    </row>
    <row r="1750" spans="1:7" x14ac:dyDescent="0.2">
      <c r="A1750" s="46">
        <v>42815</v>
      </c>
      <c r="B1750" s="28" t="s">
        <v>200</v>
      </c>
      <c r="C1750" s="28" t="s">
        <v>192</v>
      </c>
      <c r="D1750" s="28">
        <v>21726.54</v>
      </c>
      <c r="E1750" s="28">
        <v>136</v>
      </c>
      <c r="F1750" s="28">
        <v>7975.62</v>
      </c>
      <c r="G1750" s="28">
        <v>18614.97</v>
      </c>
    </row>
    <row r="1751" spans="1:7" x14ac:dyDescent="0.2">
      <c r="A1751" s="46">
        <v>42815</v>
      </c>
      <c r="B1751" s="28" t="s">
        <v>198</v>
      </c>
      <c r="C1751" s="28" t="s">
        <v>193</v>
      </c>
      <c r="D1751" s="28">
        <v>87599.82</v>
      </c>
      <c r="E1751" s="28">
        <v>559</v>
      </c>
      <c r="F1751" s="28">
        <v>31838.41</v>
      </c>
      <c r="G1751" s="28">
        <v>21768.720000000001</v>
      </c>
    </row>
    <row r="1752" spans="1:7" x14ac:dyDescent="0.2">
      <c r="A1752" s="46">
        <v>42815</v>
      </c>
      <c r="B1752" s="28" t="s">
        <v>202</v>
      </c>
      <c r="C1752" s="28" t="s">
        <v>192</v>
      </c>
      <c r="D1752" s="28">
        <v>110906.15</v>
      </c>
      <c r="E1752" s="28">
        <v>530</v>
      </c>
      <c r="F1752" s="28">
        <v>38958.370000000003</v>
      </c>
      <c r="G1752" s="28">
        <v>22093.32</v>
      </c>
    </row>
    <row r="1753" spans="1:7" x14ac:dyDescent="0.2">
      <c r="A1753" s="46">
        <v>42815</v>
      </c>
      <c r="B1753" s="28" t="s">
        <v>199</v>
      </c>
      <c r="C1753" s="28" t="s">
        <v>193</v>
      </c>
      <c r="D1753" s="28">
        <v>149956.72</v>
      </c>
      <c r="E1753" s="28">
        <v>876</v>
      </c>
      <c r="F1753" s="28">
        <v>53201.91</v>
      </c>
      <c r="G1753" s="28">
        <v>29887.13</v>
      </c>
    </row>
    <row r="1754" spans="1:7" x14ac:dyDescent="0.2">
      <c r="A1754" s="46">
        <v>42815</v>
      </c>
      <c r="B1754" s="28" t="s">
        <v>201</v>
      </c>
      <c r="C1754" s="28" t="s">
        <v>193</v>
      </c>
      <c r="D1754" s="28">
        <v>168835.25</v>
      </c>
      <c r="E1754" s="28">
        <v>921</v>
      </c>
      <c r="F1754" s="28">
        <v>56388.42</v>
      </c>
      <c r="G1754" s="28">
        <v>45046.64</v>
      </c>
    </row>
    <row r="1755" spans="1:7" x14ac:dyDescent="0.2">
      <c r="A1755" s="46">
        <v>42815</v>
      </c>
      <c r="B1755" s="28" t="s">
        <v>200</v>
      </c>
      <c r="C1755" s="28" t="s">
        <v>193</v>
      </c>
      <c r="D1755" s="28">
        <v>54768.99</v>
      </c>
      <c r="E1755" s="28">
        <v>367</v>
      </c>
      <c r="F1755" s="28">
        <v>19357.330000000002</v>
      </c>
      <c r="G1755" s="28">
        <v>45543.16</v>
      </c>
    </row>
    <row r="1756" spans="1:7" x14ac:dyDescent="0.2">
      <c r="A1756" s="46">
        <v>42815</v>
      </c>
      <c r="B1756" s="28" t="s">
        <v>203</v>
      </c>
      <c r="C1756" s="28" t="s">
        <v>192</v>
      </c>
      <c r="D1756" s="28">
        <v>116932.52</v>
      </c>
      <c r="E1756" s="28">
        <v>968</v>
      </c>
      <c r="F1756" s="28">
        <v>37678.339999999997</v>
      </c>
      <c r="G1756" s="28">
        <v>71853.48</v>
      </c>
    </row>
    <row r="1757" spans="1:7" x14ac:dyDescent="0.2">
      <c r="A1757" s="46">
        <v>42815</v>
      </c>
      <c r="B1757" s="28" t="s">
        <v>203</v>
      </c>
      <c r="C1757" s="28" t="s">
        <v>193</v>
      </c>
      <c r="D1757" s="28">
        <v>150781.38</v>
      </c>
      <c r="E1757" s="28">
        <v>1058</v>
      </c>
      <c r="F1757" s="28">
        <v>51448.94</v>
      </c>
      <c r="G1757" s="28">
        <v>91312.43</v>
      </c>
    </row>
    <row r="1758" spans="1:7" x14ac:dyDescent="0.2">
      <c r="A1758" s="46">
        <v>42815</v>
      </c>
      <c r="B1758" s="28" t="s">
        <v>202</v>
      </c>
      <c r="C1758" s="28" t="s">
        <v>193</v>
      </c>
      <c r="D1758" s="28">
        <v>446471.07</v>
      </c>
      <c r="E1758" s="28">
        <v>2387</v>
      </c>
      <c r="F1758" s="28">
        <v>152545.76</v>
      </c>
      <c r="G1758" s="28">
        <v>99659.54</v>
      </c>
    </row>
    <row r="1759" spans="1:7" x14ac:dyDescent="0.2">
      <c r="A1759" s="46">
        <v>42816</v>
      </c>
      <c r="B1759" s="28" t="s">
        <v>191</v>
      </c>
      <c r="C1759" s="28" t="s">
        <v>192</v>
      </c>
      <c r="D1759" s="28">
        <v>1799.54</v>
      </c>
      <c r="E1759" s="28">
        <v>18</v>
      </c>
      <c r="F1759" s="28">
        <v>691.53</v>
      </c>
      <c r="G1759" s="28">
        <v>199.32</v>
      </c>
    </row>
    <row r="1760" spans="1:7" x14ac:dyDescent="0.2">
      <c r="A1760" s="46">
        <v>42816</v>
      </c>
      <c r="B1760" s="28" t="s">
        <v>191</v>
      </c>
      <c r="C1760" s="28" t="s">
        <v>193</v>
      </c>
      <c r="D1760" s="28">
        <v>1850.12</v>
      </c>
      <c r="E1760" s="28">
        <v>13</v>
      </c>
      <c r="F1760" s="28">
        <v>752.44</v>
      </c>
      <c r="G1760" s="28">
        <v>264.62</v>
      </c>
    </row>
    <row r="1761" spans="1:7" x14ac:dyDescent="0.2">
      <c r="A1761" s="46">
        <v>42816</v>
      </c>
      <c r="B1761" s="28" t="s">
        <v>194</v>
      </c>
      <c r="C1761" s="28" t="s">
        <v>192</v>
      </c>
      <c r="D1761" s="28">
        <v>219.67</v>
      </c>
      <c r="E1761" s="28">
        <v>2</v>
      </c>
      <c r="F1761" s="28">
        <v>88.93</v>
      </c>
      <c r="G1761" s="28">
        <v>1093.76</v>
      </c>
    </row>
    <row r="1762" spans="1:7" x14ac:dyDescent="0.2">
      <c r="A1762" s="46">
        <v>42816</v>
      </c>
      <c r="B1762" s="28" t="s">
        <v>195</v>
      </c>
      <c r="C1762" s="28" t="s">
        <v>192</v>
      </c>
      <c r="D1762" s="28">
        <v>23650.76</v>
      </c>
      <c r="E1762" s="28">
        <v>125</v>
      </c>
      <c r="F1762" s="28">
        <v>7824.43</v>
      </c>
      <c r="G1762" s="28">
        <v>2434.9699999999998</v>
      </c>
    </row>
    <row r="1763" spans="1:7" x14ac:dyDescent="0.2">
      <c r="A1763" s="46">
        <v>42816</v>
      </c>
      <c r="B1763" s="28" t="s">
        <v>196</v>
      </c>
      <c r="C1763" s="28" t="s">
        <v>193</v>
      </c>
      <c r="D1763" s="28">
        <v>18768.61</v>
      </c>
      <c r="E1763" s="28">
        <v>222</v>
      </c>
      <c r="F1763" s="28">
        <v>6176.23</v>
      </c>
      <c r="G1763" s="28">
        <v>4325.32</v>
      </c>
    </row>
    <row r="1764" spans="1:7" x14ac:dyDescent="0.2">
      <c r="A1764" s="46">
        <v>42816</v>
      </c>
      <c r="B1764" s="28" t="s">
        <v>195</v>
      </c>
      <c r="C1764" s="28" t="s">
        <v>193</v>
      </c>
      <c r="D1764" s="28">
        <v>44976.34</v>
      </c>
      <c r="E1764" s="28">
        <v>356</v>
      </c>
      <c r="F1764" s="28">
        <v>16058.27</v>
      </c>
      <c r="G1764" s="28">
        <v>5403.45</v>
      </c>
    </row>
    <row r="1765" spans="1:7" x14ac:dyDescent="0.2">
      <c r="A1765" s="46">
        <v>42816</v>
      </c>
      <c r="B1765" s="28" t="s">
        <v>194</v>
      </c>
      <c r="C1765" s="28" t="s">
        <v>193</v>
      </c>
      <c r="D1765" s="28">
        <v>1301.77</v>
      </c>
      <c r="E1765" s="28">
        <v>3</v>
      </c>
      <c r="F1765" s="28">
        <v>422.69</v>
      </c>
      <c r="G1765" s="28">
        <v>6474.28</v>
      </c>
    </row>
    <row r="1766" spans="1:7" x14ac:dyDescent="0.2">
      <c r="A1766" s="46">
        <v>42816</v>
      </c>
      <c r="B1766" s="28" t="s">
        <v>197</v>
      </c>
      <c r="C1766" s="28" t="s">
        <v>192</v>
      </c>
      <c r="D1766" s="28">
        <v>75437.53</v>
      </c>
      <c r="E1766" s="28">
        <v>545</v>
      </c>
      <c r="F1766" s="28">
        <v>25528.16</v>
      </c>
      <c r="G1766" s="28">
        <v>7496.19</v>
      </c>
    </row>
    <row r="1767" spans="1:7" x14ac:dyDescent="0.2">
      <c r="A1767" s="46">
        <v>42816</v>
      </c>
      <c r="B1767" s="28" t="s">
        <v>198</v>
      </c>
      <c r="C1767" s="28" t="s">
        <v>192</v>
      </c>
      <c r="D1767" s="28">
        <v>40682.959999999999</v>
      </c>
      <c r="E1767" s="28">
        <v>236</v>
      </c>
      <c r="F1767" s="28">
        <v>14042.43</v>
      </c>
      <c r="G1767" s="28">
        <v>8552.4</v>
      </c>
    </row>
    <row r="1768" spans="1:7" x14ac:dyDescent="0.2">
      <c r="A1768" s="46">
        <v>42816</v>
      </c>
      <c r="B1768" s="28" t="s">
        <v>196</v>
      </c>
      <c r="C1768" s="28" t="s">
        <v>192</v>
      </c>
      <c r="D1768" s="28">
        <v>36133.89</v>
      </c>
      <c r="E1768" s="28">
        <v>496</v>
      </c>
      <c r="F1768" s="28">
        <v>11356.15</v>
      </c>
      <c r="G1768" s="28">
        <v>8857.6200000000008</v>
      </c>
    </row>
    <row r="1769" spans="1:7" x14ac:dyDescent="0.2">
      <c r="A1769" s="46">
        <v>42816</v>
      </c>
      <c r="B1769" s="28" t="s">
        <v>197</v>
      </c>
      <c r="C1769" s="28" t="s">
        <v>193</v>
      </c>
      <c r="D1769" s="28">
        <v>105319.56</v>
      </c>
      <c r="E1769" s="28">
        <v>666</v>
      </c>
      <c r="F1769" s="28">
        <v>35383.14</v>
      </c>
      <c r="G1769" s="28">
        <v>13568.42</v>
      </c>
    </row>
    <row r="1770" spans="1:7" x14ac:dyDescent="0.2">
      <c r="A1770" s="46">
        <v>42816</v>
      </c>
      <c r="B1770" s="28" t="s">
        <v>199</v>
      </c>
      <c r="C1770" s="28" t="s">
        <v>192</v>
      </c>
      <c r="D1770" s="28">
        <v>81383</v>
      </c>
      <c r="E1770" s="28">
        <v>410</v>
      </c>
      <c r="F1770" s="28">
        <v>27243.040000000001</v>
      </c>
      <c r="G1770" s="28">
        <v>15542.88</v>
      </c>
    </row>
    <row r="1771" spans="1:7" x14ac:dyDescent="0.2">
      <c r="A1771" s="46">
        <v>42816</v>
      </c>
      <c r="B1771" s="28" t="s">
        <v>201</v>
      </c>
      <c r="C1771" s="28" t="s">
        <v>192</v>
      </c>
      <c r="D1771" s="28">
        <v>83941.68</v>
      </c>
      <c r="E1771" s="28">
        <v>416</v>
      </c>
      <c r="F1771" s="28">
        <v>26553.74</v>
      </c>
      <c r="G1771" s="28">
        <v>18477.189999999999</v>
      </c>
    </row>
    <row r="1772" spans="1:7" x14ac:dyDescent="0.2">
      <c r="A1772" s="46">
        <v>42816</v>
      </c>
      <c r="B1772" s="28" t="s">
        <v>198</v>
      </c>
      <c r="C1772" s="28" t="s">
        <v>193</v>
      </c>
      <c r="D1772" s="28">
        <v>95485.2</v>
      </c>
      <c r="E1772" s="28">
        <v>572</v>
      </c>
      <c r="F1772" s="28">
        <v>35366.11</v>
      </c>
      <c r="G1772" s="28">
        <v>20779.05</v>
      </c>
    </row>
    <row r="1773" spans="1:7" x14ac:dyDescent="0.2">
      <c r="A1773" s="46">
        <v>42816</v>
      </c>
      <c r="B1773" s="28" t="s">
        <v>202</v>
      </c>
      <c r="C1773" s="28" t="s">
        <v>192</v>
      </c>
      <c r="D1773" s="28">
        <v>118515.15</v>
      </c>
      <c r="E1773" s="28">
        <v>583</v>
      </c>
      <c r="F1773" s="28">
        <v>40147.449999999997</v>
      </c>
      <c r="G1773" s="28">
        <v>21386.45</v>
      </c>
    </row>
    <row r="1774" spans="1:7" x14ac:dyDescent="0.2">
      <c r="A1774" s="46">
        <v>42816</v>
      </c>
      <c r="B1774" s="28" t="s">
        <v>200</v>
      </c>
      <c r="C1774" s="28" t="s">
        <v>192</v>
      </c>
      <c r="D1774" s="28">
        <v>23994.560000000001</v>
      </c>
      <c r="E1774" s="28">
        <v>156</v>
      </c>
      <c r="F1774" s="28">
        <v>8606.18</v>
      </c>
      <c r="G1774" s="28">
        <v>23211.59</v>
      </c>
    </row>
    <row r="1775" spans="1:7" x14ac:dyDescent="0.2">
      <c r="A1775" s="46">
        <v>42816</v>
      </c>
      <c r="B1775" s="28" t="s">
        <v>199</v>
      </c>
      <c r="C1775" s="28" t="s">
        <v>193</v>
      </c>
      <c r="D1775" s="28">
        <v>155720.07999999999</v>
      </c>
      <c r="E1775" s="28">
        <v>925</v>
      </c>
      <c r="F1775" s="28">
        <v>56334.61</v>
      </c>
      <c r="G1775" s="28">
        <v>27279.040000000001</v>
      </c>
    </row>
    <row r="1776" spans="1:7" x14ac:dyDescent="0.2">
      <c r="A1776" s="46">
        <v>42816</v>
      </c>
      <c r="B1776" s="28" t="s">
        <v>200</v>
      </c>
      <c r="C1776" s="28" t="s">
        <v>193</v>
      </c>
      <c r="D1776" s="28">
        <v>51021.01</v>
      </c>
      <c r="E1776" s="28">
        <v>358</v>
      </c>
      <c r="F1776" s="28">
        <v>18431.75</v>
      </c>
      <c r="G1776" s="28">
        <v>40504.97</v>
      </c>
    </row>
    <row r="1777" spans="1:7" x14ac:dyDescent="0.2">
      <c r="A1777" s="46">
        <v>42816</v>
      </c>
      <c r="B1777" s="28" t="s">
        <v>201</v>
      </c>
      <c r="C1777" s="28" t="s">
        <v>193</v>
      </c>
      <c r="D1777" s="28">
        <v>192891.77</v>
      </c>
      <c r="E1777" s="28">
        <v>1036</v>
      </c>
      <c r="F1777" s="28">
        <v>61591.07</v>
      </c>
      <c r="G1777" s="28">
        <v>48309.45</v>
      </c>
    </row>
    <row r="1778" spans="1:7" x14ac:dyDescent="0.2">
      <c r="A1778" s="46">
        <v>42816</v>
      </c>
      <c r="B1778" s="28" t="s">
        <v>203</v>
      </c>
      <c r="C1778" s="28" t="s">
        <v>192</v>
      </c>
      <c r="D1778" s="28">
        <v>134086.16</v>
      </c>
      <c r="E1778" s="28">
        <v>1028</v>
      </c>
      <c r="F1778" s="28">
        <v>43980.89</v>
      </c>
      <c r="G1778" s="28">
        <v>74757.399999999994</v>
      </c>
    </row>
    <row r="1779" spans="1:7" x14ac:dyDescent="0.2">
      <c r="A1779" s="46">
        <v>42816</v>
      </c>
      <c r="B1779" s="28" t="s">
        <v>203</v>
      </c>
      <c r="C1779" s="28" t="s">
        <v>193</v>
      </c>
      <c r="D1779" s="28">
        <v>163399.41</v>
      </c>
      <c r="E1779" s="28">
        <v>1137</v>
      </c>
      <c r="F1779" s="28">
        <v>54779.25</v>
      </c>
      <c r="G1779" s="28">
        <v>90943.15</v>
      </c>
    </row>
    <row r="1780" spans="1:7" x14ac:dyDescent="0.2">
      <c r="A1780" s="46">
        <v>42816</v>
      </c>
      <c r="B1780" s="28" t="s">
        <v>202</v>
      </c>
      <c r="C1780" s="28" t="s">
        <v>193</v>
      </c>
      <c r="D1780" s="28">
        <v>497538.02</v>
      </c>
      <c r="E1780" s="28">
        <v>2809</v>
      </c>
      <c r="F1780" s="28">
        <v>171715.94</v>
      </c>
      <c r="G1780" s="28">
        <v>111593.65</v>
      </c>
    </row>
    <row r="1781" spans="1:7" x14ac:dyDescent="0.2">
      <c r="A1781" s="46">
        <v>42817</v>
      </c>
      <c r="B1781" s="28" t="s">
        <v>191</v>
      </c>
      <c r="C1781" s="28" t="s">
        <v>192</v>
      </c>
      <c r="D1781" s="28"/>
      <c r="E1781" s="28"/>
      <c r="F1781" s="28"/>
      <c r="G1781" s="28"/>
    </row>
    <row r="1782" spans="1:7" x14ac:dyDescent="0.2">
      <c r="A1782" s="46">
        <v>42817</v>
      </c>
      <c r="B1782" s="28" t="s">
        <v>191</v>
      </c>
      <c r="C1782" s="28" t="s">
        <v>193</v>
      </c>
      <c r="D1782" s="28">
        <v>5504.36</v>
      </c>
      <c r="E1782" s="28">
        <v>18</v>
      </c>
      <c r="F1782" s="28">
        <v>1750.06</v>
      </c>
      <c r="G1782" s="28">
        <v>377.44</v>
      </c>
    </row>
    <row r="1783" spans="1:7" x14ac:dyDescent="0.2">
      <c r="A1783" s="46">
        <v>42817</v>
      </c>
      <c r="B1783" s="28" t="s">
        <v>195</v>
      </c>
      <c r="C1783" s="28" t="s">
        <v>192</v>
      </c>
      <c r="D1783" s="28">
        <v>32841.769999999997</v>
      </c>
      <c r="E1783" s="28">
        <v>146</v>
      </c>
      <c r="F1783" s="28">
        <v>10134.66</v>
      </c>
      <c r="G1783" s="28">
        <v>2276.6999999999998</v>
      </c>
    </row>
    <row r="1784" spans="1:7" x14ac:dyDescent="0.2">
      <c r="A1784" s="46">
        <v>42817</v>
      </c>
      <c r="B1784" s="28" t="s">
        <v>194</v>
      </c>
      <c r="C1784" s="28" t="s">
        <v>192</v>
      </c>
      <c r="D1784" s="28">
        <v>298.27999999999997</v>
      </c>
      <c r="E1784" s="28">
        <v>3</v>
      </c>
      <c r="F1784" s="28">
        <v>113.84</v>
      </c>
      <c r="G1784" s="28">
        <v>2661.07</v>
      </c>
    </row>
    <row r="1785" spans="1:7" x14ac:dyDescent="0.2">
      <c r="A1785" s="46">
        <v>42817</v>
      </c>
      <c r="B1785" s="28" t="s">
        <v>195</v>
      </c>
      <c r="C1785" s="28" t="s">
        <v>193</v>
      </c>
      <c r="D1785" s="28">
        <v>44649.72</v>
      </c>
      <c r="E1785" s="28">
        <v>332</v>
      </c>
      <c r="F1785" s="28">
        <v>16403.79</v>
      </c>
      <c r="G1785" s="28">
        <v>4369.5200000000004</v>
      </c>
    </row>
    <row r="1786" spans="1:7" x14ac:dyDescent="0.2">
      <c r="A1786" s="46">
        <v>42817</v>
      </c>
      <c r="B1786" s="28" t="s">
        <v>196</v>
      </c>
      <c r="C1786" s="28" t="s">
        <v>193</v>
      </c>
      <c r="D1786" s="28">
        <v>21112.37</v>
      </c>
      <c r="E1786" s="28">
        <v>217</v>
      </c>
      <c r="F1786" s="28">
        <v>6742.15</v>
      </c>
      <c r="G1786" s="28">
        <v>4702.29</v>
      </c>
    </row>
    <row r="1787" spans="1:7" x14ac:dyDescent="0.2">
      <c r="A1787" s="46">
        <v>42817</v>
      </c>
      <c r="B1787" s="28" t="s">
        <v>194</v>
      </c>
      <c r="C1787" s="28" t="s">
        <v>193</v>
      </c>
      <c r="D1787" s="28">
        <v>550.23</v>
      </c>
      <c r="E1787" s="28">
        <v>4</v>
      </c>
      <c r="F1787" s="28">
        <v>130.87</v>
      </c>
      <c r="G1787" s="28">
        <v>4873.88</v>
      </c>
    </row>
    <row r="1788" spans="1:7" x14ac:dyDescent="0.2">
      <c r="A1788" s="46">
        <v>42817</v>
      </c>
      <c r="B1788" s="28" t="s">
        <v>197</v>
      </c>
      <c r="C1788" s="28" t="s">
        <v>192</v>
      </c>
      <c r="D1788" s="28">
        <v>66610.44</v>
      </c>
      <c r="E1788" s="28">
        <v>490</v>
      </c>
      <c r="F1788" s="28">
        <v>22403.95</v>
      </c>
      <c r="G1788" s="28">
        <v>5288.54</v>
      </c>
    </row>
    <row r="1789" spans="1:7" x14ac:dyDescent="0.2">
      <c r="A1789" s="46">
        <v>42817</v>
      </c>
      <c r="B1789" s="28" t="s">
        <v>198</v>
      </c>
      <c r="C1789" s="28" t="s">
        <v>192</v>
      </c>
      <c r="D1789" s="28">
        <v>40931.339999999997</v>
      </c>
      <c r="E1789" s="28">
        <v>246</v>
      </c>
      <c r="F1789" s="28">
        <v>14138.62</v>
      </c>
      <c r="G1789" s="28">
        <v>7689.49</v>
      </c>
    </row>
    <row r="1790" spans="1:7" x14ac:dyDescent="0.2">
      <c r="A1790" s="46">
        <v>42817</v>
      </c>
      <c r="B1790" s="28" t="s">
        <v>196</v>
      </c>
      <c r="C1790" s="28" t="s">
        <v>192</v>
      </c>
      <c r="D1790" s="28">
        <v>35176.92</v>
      </c>
      <c r="E1790" s="28">
        <v>493</v>
      </c>
      <c r="F1790" s="28">
        <v>11340.68</v>
      </c>
      <c r="G1790" s="28">
        <v>8058.89</v>
      </c>
    </row>
    <row r="1791" spans="1:7" x14ac:dyDescent="0.2">
      <c r="A1791" s="46">
        <v>42817</v>
      </c>
      <c r="B1791" s="28" t="s">
        <v>197</v>
      </c>
      <c r="C1791" s="28" t="s">
        <v>193</v>
      </c>
      <c r="D1791" s="28">
        <v>91303.52</v>
      </c>
      <c r="E1791" s="28">
        <v>624</v>
      </c>
      <c r="F1791" s="28">
        <v>31155.07</v>
      </c>
      <c r="G1791" s="28">
        <v>9821.8799999999992</v>
      </c>
    </row>
    <row r="1792" spans="1:7" x14ac:dyDescent="0.2">
      <c r="A1792" s="46">
        <v>42817</v>
      </c>
      <c r="B1792" s="28" t="s">
        <v>199</v>
      </c>
      <c r="C1792" s="28" t="s">
        <v>192</v>
      </c>
      <c r="D1792" s="28">
        <v>78774.009999999995</v>
      </c>
      <c r="E1792" s="28">
        <v>417</v>
      </c>
      <c r="F1792" s="28">
        <v>26778.84</v>
      </c>
      <c r="G1792" s="28">
        <v>13687.16</v>
      </c>
    </row>
    <row r="1793" spans="1:7" x14ac:dyDescent="0.2">
      <c r="A1793" s="46">
        <v>42817</v>
      </c>
      <c r="B1793" s="28" t="s">
        <v>201</v>
      </c>
      <c r="C1793" s="28" t="s">
        <v>192</v>
      </c>
      <c r="D1793" s="28">
        <v>67321.38</v>
      </c>
      <c r="E1793" s="28">
        <v>357</v>
      </c>
      <c r="F1793" s="28">
        <v>21211.06</v>
      </c>
      <c r="G1793" s="28">
        <v>14346.34</v>
      </c>
    </row>
    <row r="1794" spans="1:7" x14ac:dyDescent="0.2">
      <c r="A1794" s="46">
        <v>42817</v>
      </c>
      <c r="B1794" s="28" t="s">
        <v>198</v>
      </c>
      <c r="C1794" s="28" t="s">
        <v>193</v>
      </c>
      <c r="D1794" s="28">
        <v>96260.22</v>
      </c>
      <c r="E1794" s="28">
        <v>583</v>
      </c>
      <c r="F1794" s="28">
        <v>34924.21</v>
      </c>
      <c r="G1794" s="28">
        <v>20088.38</v>
      </c>
    </row>
    <row r="1795" spans="1:7" x14ac:dyDescent="0.2">
      <c r="A1795" s="46">
        <v>42817</v>
      </c>
      <c r="B1795" s="28" t="s">
        <v>200</v>
      </c>
      <c r="C1795" s="28" t="s">
        <v>192</v>
      </c>
      <c r="D1795" s="28">
        <v>22175.78</v>
      </c>
      <c r="E1795" s="28">
        <v>140</v>
      </c>
      <c r="F1795" s="28">
        <v>10247.32</v>
      </c>
      <c r="G1795" s="28">
        <v>20215.669999999998</v>
      </c>
    </row>
    <row r="1796" spans="1:7" x14ac:dyDescent="0.2">
      <c r="A1796" s="46">
        <v>42817</v>
      </c>
      <c r="B1796" s="28" t="s">
        <v>199</v>
      </c>
      <c r="C1796" s="28" t="s">
        <v>193</v>
      </c>
      <c r="D1796" s="28">
        <v>145710.74</v>
      </c>
      <c r="E1796" s="28">
        <v>903</v>
      </c>
      <c r="F1796" s="28">
        <v>49298.35</v>
      </c>
      <c r="G1796" s="28">
        <v>24627.81</v>
      </c>
    </row>
    <row r="1797" spans="1:7" x14ac:dyDescent="0.2">
      <c r="A1797" s="46">
        <v>42817</v>
      </c>
      <c r="B1797" s="28" t="s">
        <v>202</v>
      </c>
      <c r="C1797" s="28" t="s">
        <v>192</v>
      </c>
      <c r="D1797" s="28">
        <v>137993.79999999999</v>
      </c>
      <c r="E1797" s="28">
        <v>624</v>
      </c>
      <c r="F1797" s="28">
        <v>46572.91</v>
      </c>
      <c r="G1797" s="28">
        <v>24913.81</v>
      </c>
    </row>
    <row r="1798" spans="1:7" x14ac:dyDescent="0.2">
      <c r="A1798" s="46">
        <v>42817</v>
      </c>
      <c r="B1798" s="28" t="s">
        <v>201</v>
      </c>
      <c r="C1798" s="28" t="s">
        <v>193</v>
      </c>
      <c r="D1798" s="28">
        <v>176273.87</v>
      </c>
      <c r="E1798" s="28">
        <v>923</v>
      </c>
      <c r="F1798" s="28">
        <v>58681.279999999999</v>
      </c>
      <c r="G1798" s="28">
        <v>39898.43</v>
      </c>
    </row>
    <row r="1799" spans="1:7" x14ac:dyDescent="0.2">
      <c r="A1799" s="46">
        <v>42817</v>
      </c>
      <c r="B1799" s="28" t="s">
        <v>200</v>
      </c>
      <c r="C1799" s="28" t="s">
        <v>193</v>
      </c>
      <c r="D1799" s="28">
        <v>53362.09</v>
      </c>
      <c r="E1799" s="28">
        <v>372</v>
      </c>
      <c r="F1799" s="28">
        <v>19638.72</v>
      </c>
      <c r="G1799" s="28">
        <v>44151.12</v>
      </c>
    </row>
    <row r="1800" spans="1:7" x14ac:dyDescent="0.2">
      <c r="A1800" s="46">
        <v>42817</v>
      </c>
      <c r="B1800" s="28" t="s">
        <v>203</v>
      </c>
      <c r="C1800" s="28" t="s">
        <v>192</v>
      </c>
      <c r="D1800" s="28">
        <v>114267.48</v>
      </c>
      <c r="E1800" s="28">
        <v>924</v>
      </c>
      <c r="F1800" s="28">
        <v>38391.17</v>
      </c>
      <c r="G1800" s="28">
        <v>68784.12</v>
      </c>
    </row>
    <row r="1801" spans="1:7" x14ac:dyDescent="0.2">
      <c r="A1801" s="46">
        <v>42817</v>
      </c>
      <c r="B1801" s="28" t="s">
        <v>203</v>
      </c>
      <c r="C1801" s="28" t="s">
        <v>193</v>
      </c>
      <c r="D1801" s="28">
        <v>145503.4</v>
      </c>
      <c r="E1801" s="28">
        <v>1061</v>
      </c>
      <c r="F1801" s="28">
        <v>49170.46</v>
      </c>
      <c r="G1801" s="28">
        <v>84195.25</v>
      </c>
    </row>
    <row r="1802" spans="1:7" x14ac:dyDescent="0.2">
      <c r="A1802" s="46">
        <v>42817</v>
      </c>
      <c r="B1802" s="28" t="s">
        <v>202</v>
      </c>
      <c r="C1802" s="28" t="s">
        <v>193</v>
      </c>
      <c r="D1802" s="28">
        <v>624272.82999999996</v>
      </c>
      <c r="E1802" s="28">
        <v>3460</v>
      </c>
      <c r="F1802" s="28">
        <v>214656.93</v>
      </c>
      <c r="G1802" s="28">
        <v>139198.43</v>
      </c>
    </row>
    <row r="1803" spans="1:7" x14ac:dyDescent="0.2">
      <c r="A1803" s="46">
        <v>42818</v>
      </c>
      <c r="B1803" s="28" t="s">
        <v>191</v>
      </c>
      <c r="C1803" s="28" t="s">
        <v>192</v>
      </c>
      <c r="D1803" s="28"/>
      <c r="E1803" s="28"/>
      <c r="F1803" s="28"/>
      <c r="G1803" s="28"/>
    </row>
    <row r="1804" spans="1:7" x14ac:dyDescent="0.2">
      <c r="A1804" s="46">
        <v>42818</v>
      </c>
      <c r="B1804" s="28" t="s">
        <v>191</v>
      </c>
      <c r="C1804" s="28" t="s">
        <v>193</v>
      </c>
      <c r="D1804" s="28">
        <v>2365.2800000000002</v>
      </c>
      <c r="E1804" s="28">
        <v>13</v>
      </c>
      <c r="F1804" s="28">
        <v>855.79</v>
      </c>
      <c r="G1804" s="28">
        <v>196.52</v>
      </c>
    </row>
    <row r="1805" spans="1:7" x14ac:dyDescent="0.2">
      <c r="A1805" s="46">
        <v>42818</v>
      </c>
      <c r="B1805" s="28" t="s">
        <v>194</v>
      </c>
      <c r="C1805" s="28" t="s">
        <v>192</v>
      </c>
      <c r="D1805" s="28">
        <v>205.72</v>
      </c>
      <c r="E1805" s="28">
        <v>3</v>
      </c>
      <c r="F1805" s="28">
        <v>57.48</v>
      </c>
      <c r="G1805" s="28">
        <v>1812.25</v>
      </c>
    </row>
    <row r="1806" spans="1:7" x14ac:dyDescent="0.2">
      <c r="A1806" s="46">
        <v>42818</v>
      </c>
      <c r="B1806" s="28" t="s">
        <v>195</v>
      </c>
      <c r="C1806" s="28" t="s">
        <v>192</v>
      </c>
      <c r="D1806" s="28">
        <v>25390.080000000002</v>
      </c>
      <c r="E1806" s="28">
        <v>138</v>
      </c>
      <c r="F1806" s="28">
        <v>8453.69</v>
      </c>
      <c r="G1806" s="28">
        <v>2932.04</v>
      </c>
    </row>
    <row r="1807" spans="1:7" x14ac:dyDescent="0.2">
      <c r="A1807" s="46">
        <v>42818</v>
      </c>
      <c r="B1807" s="28" t="s">
        <v>196</v>
      </c>
      <c r="C1807" s="28" t="s">
        <v>193</v>
      </c>
      <c r="D1807" s="28">
        <v>20434.29</v>
      </c>
      <c r="E1807" s="28">
        <v>231</v>
      </c>
      <c r="F1807" s="28">
        <v>7069.25</v>
      </c>
      <c r="G1807" s="28">
        <v>4612.82</v>
      </c>
    </row>
    <row r="1808" spans="1:7" x14ac:dyDescent="0.2">
      <c r="A1808" s="46">
        <v>42818</v>
      </c>
      <c r="B1808" s="28" t="s">
        <v>197</v>
      </c>
      <c r="C1808" s="28" t="s">
        <v>192</v>
      </c>
      <c r="D1808" s="28">
        <v>59928.42</v>
      </c>
      <c r="E1808" s="28">
        <v>464</v>
      </c>
      <c r="F1808" s="28">
        <v>20212.439999999999</v>
      </c>
      <c r="G1808" s="28">
        <v>5093.01</v>
      </c>
    </row>
    <row r="1809" spans="1:7" x14ac:dyDescent="0.2">
      <c r="A1809" s="46">
        <v>42818</v>
      </c>
      <c r="B1809" s="28" t="s">
        <v>195</v>
      </c>
      <c r="C1809" s="28" t="s">
        <v>193</v>
      </c>
      <c r="D1809" s="28">
        <v>41561.08</v>
      </c>
      <c r="E1809" s="28">
        <v>348</v>
      </c>
      <c r="F1809" s="28">
        <v>16451.400000000001</v>
      </c>
      <c r="G1809" s="28">
        <v>5296.47</v>
      </c>
    </row>
    <row r="1810" spans="1:7" x14ac:dyDescent="0.2">
      <c r="A1810" s="46">
        <v>42818</v>
      </c>
      <c r="B1810" s="28" t="s">
        <v>194</v>
      </c>
      <c r="C1810" s="28" t="s">
        <v>193</v>
      </c>
      <c r="D1810" s="28">
        <v>655.32000000000005</v>
      </c>
      <c r="E1810" s="28">
        <v>5</v>
      </c>
      <c r="F1810" s="28">
        <v>232.54</v>
      </c>
      <c r="G1810" s="28">
        <v>5752.67</v>
      </c>
    </row>
    <row r="1811" spans="1:7" x14ac:dyDescent="0.2">
      <c r="A1811" s="46">
        <v>42818</v>
      </c>
      <c r="B1811" s="28" t="s">
        <v>198</v>
      </c>
      <c r="C1811" s="28" t="s">
        <v>192</v>
      </c>
      <c r="D1811" s="28">
        <v>40460.589999999997</v>
      </c>
      <c r="E1811" s="28">
        <v>230</v>
      </c>
      <c r="F1811" s="28">
        <v>13837.59</v>
      </c>
      <c r="G1811" s="28">
        <v>7248.01</v>
      </c>
    </row>
    <row r="1812" spans="1:7" x14ac:dyDescent="0.2">
      <c r="A1812" s="46">
        <v>42818</v>
      </c>
      <c r="B1812" s="28" t="s">
        <v>196</v>
      </c>
      <c r="C1812" s="28" t="s">
        <v>192</v>
      </c>
      <c r="D1812" s="28">
        <v>33139.97</v>
      </c>
      <c r="E1812" s="28">
        <v>495</v>
      </c>
      <c r="F1812" s="28">
        <v>10861.65</v>
      </c>
      <c r="G1812" s="28">
        <v>7905.73</v>
      </c>
    </row>
    <row r="1813" spans="1:7" x14ac:dyDescent="0.2">
      <c r="A1813" s="46">
        <v>42818</v>
      </c>
      <c r="B1813" s="28" t="s">
        <v>197</v>
      </c>
      <c r="C1813" s="28" t="s">
        <v>193</v>
      </c>
      <c r="D1813" s="28">
        <v>87593.42</v>
      </c>
      <c r="E1813" s="28">
        <v>593</v>
      </c>
      <c r="F1813" s="28">
        <v>30212.15</v>
      </c>
      <c r="G1813" s="28">
        <v>9182.65</v>
      </c>
    </row>
    <row r="1814" spans="1:7" x14ac:dyDescent="0.2">
      <c r="A1814" s="46">
        <v>42818</v>
      </c>
      <c r="B1814" s="28" t="s">
        <v>199</v>
      </c>
      <c r="C1814" s="28" t="s">
        <v>192</v>
      </c>
      <c r="D1814" s="28">
        <v>69425.240000000005</v>
      </c>
      <c r="E1814" s="28">
        <v>391</v>
      </c>
      <c r="F1814" s="28">
        <v>24000.799999999999</v>
      </c>
      <c r="G1814" s="28">
        <v>12036.27</v>
      </c>
    </row>
    <row r="1815" spans="1:7" x14ac:dyDescent="0.2">
      <c r="A1815" s="46">
        <v>42818</v>
      </c>
      <c r="B1815" s="28" t="s">
        <v>201</v>
      </c>
      <c r="C1815" s="28" t="s">
        <v>192</v>
      </c>
      <c r="D1815" s="28">
        <v>62466.41</v>
      </c>
      <c r="E1815" s="28">
        <v>336</v>
      </c>
      <c r="F1815" s="28">
        <v>19409.46</v>
      </c>
      <c r="G1815" s="28">
        <v>12338.2</v>
      </c>
    </row>
    <row r="1816" spans="1:7" x14ac:dyDescent="0.2">
      <c r="A1816" s="46">
        <v>42818</v>
      </c>
      <c r="B1816" s="28" t="s">
        <v>198</v>
      </c>
      <c r="C1816" s="28" t="s">
        <v>193</v>
      </c>
      <c r="D1816" s="28">
        <v>84642.72</v>
      </c>
      <c r="E1816" s="28">
        <v>559</v>
      </c>
      <c r="F1816" s="28">
        <v>30469.43</v>
      </c>
      <c r="G1816" s="28">
        <v>18599.37</v>
      </c>
    </row>
    <row r="1817" spans="1:7" x14ac:dyDescent="0.2">
      <c r="A1817" s="46">
        <v>42818</v>
      </c>
      <c r="B1817" s="28" t="s">
        <v>200</v>
      </c>
      <c r="C1817" s="28" t="s">
        <v>192</v>
      </c>
      <c r="D1817" s="28">
        <v>22802.87</v>
      </c>
      <c r="E1817" s="28">
        <v>136</v>
      </c>
      <c r="F1817" s="28">
        <v>8591.4500000000007</v>
      </c>
      <c r="G1817" s="28">
        <v>19635.37</v>
      </c>
    </row>
    <row r="1818" spans="1:7" x14ac:dyDescent="0.2">
      <c r="A1818" s="46">
        <v>42818</v>
      </c>
      <c r="B1818" s="28" t="s">
        <v>202</v>
      </c>
      <c r="C1818" s="28" t="s">
        <v>192</v>
      </c>
      <c r="D1818" s="28">
        <v>115761.07</v>
      </c>
      <c r="E1818" s="28">
        <v>492</v>
      </c>
      <c r="F1818" s="28">
        <v>38076.42</v>
      </c>
      <c r="G1818" s="28">
        <v>23967.13</v>
      </c>
    </row>
    <row r="1819" spans="1:7" x14ac:dyDescent="0.2">
      <c r="A1819" s="46">
        <v>42818</v>
      </c>
      <c r="B1819" s="28" t="s">
        <v>199</v>
      </c>
      <c r="C1819" s="28" t="s">
        <v>193</v>
      </c>
      <c r="D1819" s="28">
        <v>155069.41</v>
      </c>
      <c r="E1819" s="28">
        <v>884</v>
      </c>
      <c r="F1819" s="28">
        <v>54205.64</v>
      </c>
      <c r="G1819" s="28">
        <v>27829.75</v>
      </c>
    </row>
    <row r="1820" spans="1:7" x14ac:dyDescent="0.2">
      <c r="A1820" s="46">
        <v>42818</v>
      </c>
      <c r="B1820" s="28" t="s">
        <v>201</v>
      </c>
      <c r="C1820" s="28" t="s">
        <v>193</v>
      </c>
      <c r="D1820" s="28">
        <v>171204.77</v>
      </c>
      <c r="E1820" s="28">
        <v>874</v>
      </c>
      <c r="F1820" s="28">
        <v>55470.04</v>
      </c>
      <c r="G1820" s="28">
        <v>38028.370000000003</v>
      </c>
    </row>
    <row r="1821" spans="1:7" x14ac:dyDescent="0.2">
      <c r="A1821" s="46">
        <v>42818</v>
      </c>
      <c r="B1821" s="28" t="s">
        <v>200</v>
      </c>
      <c r="C1821" s="28" t="s">
        <v>193</v>
      </c>
      <c r="D1821" s="28">
        <v>54996.24</v>
      </c>
      <c r="E1821" s="28">
        <v>365</v>
      </c>
      <c r="F1821" s="28">
        <v>20484.669999999998</v>
      </c>
      <c r="G1821" s="28">
        <v>44389.81</v>
      </c>
    </row>
    <row r="1822" spans="1:7" x14ac:dyDescent="0.2">
      <c r="A1822" s="46">
        <v>42818</v>
      </c>
      <c r="B1822" s="28" t="s">
        <v>203</v>
      </c>
      <c r="C1822" s="28" t="s">
        <v>192</v>
      </c>
      <c r="D1822" s="28">
        <v>108469.34</v>
      </c>
      <c r="E1822" s="28">
        <v>925</v>
      </c>
      <c r="F1822" s="28">
        <v>34881.06</v>
      </c>
      <c r="G1822" s="28">
        <v>63242.47</v>
      </c>
    </row>
    <row r="1823" spans="1:7" x14ac:dyDescent="0.2">
      <c r="A1823" s="46">
        <v>42818</v>
      </c>
      <c r="B1823" s="28" t="s">
        <v>203</v>
      </c>
      <c r="C1823" s="28" t="s">
        <v>193</v>
      </c>
      <c r="D1823" s="28">
        <v>137859.10999999999</v>
      </c>
      <c r="E1823" s="28">
        <v>1022</v>
      </c>
      <c r="F1823" s="28">
        <v>47467.58</v>
      </c>
      <c r="G1823" s="28">
        <v>81027.66</v>
      </c>
    </row>
    <row r="1824" spans="1:7" x14ac:dyDescent="0.2">
      <c r="A1824" s="46">
        <v>42818</v>
      </c>
      <c r="B1824" s="28" t="s">
        <v>202</v>
      </c>
      <c r="C1824" s="28" t="s">
        <v>193</v>
      </c>
      <c r="D1824" s="28">
        <v>452246.1</v>
      </c>
      <c r="E1824" s="28">
        <v>2535</v>
      </c>
      <c r="F1824" s="28">
        <v>156102.51999999999</v>
      </c>
      <c r="G1824" s="28">
        <v>93725.18</v>
      </c>
    </row>
    <row r="1825" spans="1:7" x14ac:dyDescent="0.2">
      <c r="A1825" s="46">
        <v>42819</v>
      </c>
      <c r="B1825" s="28" t="s">
        <v>191</v>
      </c>
      <c r="C1825" s="28" t="s">
        <v>192</v>
      </c>
      <c r="D1825" s="28">
        <v>2257.5700000000002</v>
      </c>
      <c r="E1825" s="28">
        <v>21</v>
      </c>
      <c r="F1825" s="28">
        <v>812.55</v>
      </c>
      <c r="G1825" s="28">
        <v>177.4</v>
      </c>
    </row>
    <row r="1826" spans="1:7" x14ac:dyDescent="0.2">
      <c r="A1826" s="46">
        <v>42819</v>
      </c>
      <c r="B1826" s="28" t="s">
        <v>191</v>
      </c>
      <c r="C1826" s="28" t="s">
        <v>193</v>
      </c>
      <c r="D1826" s="28">
        <v>3796.99</v>
      </c>
      <c r="E1826" s="28">
        <v>22</v>
      </c>
      <c r="F1826" s="28">
        <v>1347.33</v>
      </c>
      <c r="G1826" s="28">
        <v>339.58</v>
      </c>
    </row>
    <row r="1827" spans="1:7" x14ac:dyDescent="0.2">
      <c r="A1827" s="46">
        <v>42819</v>
      </c>
      <c r="B1827" s="28" t="s">
        <v>195</v>
      </c>
      <c r="C1827" s="28" t="s">
        <v>192</v>
      </c>
      <c r="D1827" s="28">
        <v>23624.61</v>
      </c>
      <c r="E1827" s="28">
        <v>122</v>
      </c>
      <c r="F1827" s="28">
        <v>7205.67</v>
      </c>
      <c r="G1827" s="28">
        <v>2058.2800000000002</v>
      </c>
    </row>
    <row r="1828" spans="1:7" x14ac:dyDescent="0.2">
      <c r="A1828" s="46">
        <v>42819</v>
      </c>
      <c r="B1828" s="28" t="s">
        <v>195</v>
      </c>
      <c r="C1828" s="28" t="s">
        <v>193</v>
      </c>
      <c r="D1828" s="28">
        <v>40033.99</v>
      </c>
      <c r="E1828" s="28">
        <v>341</v>
      </c>
      <c r="F1828" s="28">
        <v>15086.05</v>
      </c>
      <c r="G1828" s="28">
        <v>3568.95</v>
      </c>
    </row>
    <row r="1829" spans="1:7" x14ac:dyDescent="0.2">
      <c r="A1829" s="46">
        <v>42819</v>
      </c>
      <c r="B1829" s="28" t="s">
        <v>194</v>
      </c>
      <c r="C1829" s="28" t="s">
        <v>192</v>
      </c>
      <c r="D1829" s="28">
        <v>319.57</v>
      </c>
      <c r="E1829" s="28">
        <v>3</v>
      </c>
      <c r="F1829" s="28">
        <v>90.41</v>
      </c>
      <c r="G1829" s="28">
        <v>3750.16</v>
      </c>
    </row>
    <row r="1830" spans="1:7" x14ac:dyDescent="0.2">
      <c r="A1830" s="46">
        <v>42819</v>
      </c>
      <c r="B1830" s="28" t="s">
        <v>194</v>
      </c>
      <c r="C1830" s="28" t="s">
        <v>193</v>
      </c>
      <c r="D1830" s="28">
        <v>325.81</v>
      </c>
      <c r="E1830" s="28">
        <v>3</v>
      </c>
      <c r="F1830" s="28">
        <v>105.65</v>
      </c>
      <c r="G1830" s="28">
        <v>3831.79</v>
      </c>
    </row>
    <row r="1831" spans="1:7" x14ac:dyDescent="0.2">
      <c r="A1831" s="46">
        <v>42819</v>
      </c>
      <c r="B1831" s="28" t="s">
        <v>196</v>
      </c>
      <c r="C1831" s="28" t="s">
        <v>193</v>
      </c>
      <c r="D1831" s="28">
        <v>20630.57</v>
      </c>
      <c r="E1831" s="28">
        <v>216</v>
      </c>
      <c r="F1831" s="28">
        <v>7237.42</v>
      </c>
      <c r="G1831" s="28">
        <v>4567.22</v>
      </c>
    </row>
    <row r="1832" spans="1:7" x14ac:dyDescent="0.2">
      <c r="A1832" s="46">
        <v>42819</v>
      </c>
      <c r="B1832" s="28" t="s">
        <v>197</v>
      </c>
      <c r="C1832" s="28" t="s">
        <v>192</v>
      </c>
      <c r="D1832" s="28">
        <v>75384.59</v>
      </c>
      <c r="E1832" s="28">
        <v>549</v>
      </c>
      <c r="F1832" s="28">
        <v>25626.43</v>
      </c>
      <c r="G1832" s="28">
        <v>6063.71</v>
      </c>
    </row>
    <row r="1833" spans="1:7" x14ac:dyDescent="0.2">
      <c r="A1833" s="46">
        <v>42819</v>
      </c>
      <c r="B1833" s="28" t="s">
        <v>198</v>
      </c>
      <c r="C1833" s="28" t="s">
        <v>192</v>
      </c>
      <c r="D1833" s="28">
        <v>38758.89</v>
      </c>
      <c r="E1833" s="28">
        <v>238</v>
      </c>
      <c r="F1833" s="28">
        <v>13750.84</v>
      </c>
      <c r="G1833" s="28">
        <v>7371.1</v>
      </c>
    </row>
    <row r="1834" spans="1:7" x14ac:dyDescent="0.2">
      <c r="A1834" s="46">
        <v>42819</v>
      </c>
      <c r="B1834" s="28" t="s">
        <v>196</v>
      </c>
      <c r="C1834" s="28" t="s">
        <v>192</v>
      </c>
      <c r="D1834" s="28">
        <v>33752.83</v>
      </c>
      <c r="E1834" s="28">
        <v>478</v>
      </c>
      <c r="F1834" s="28">
        <v>11226.59</v>
      </c>
      <c r="G1834" s="28">
        <v>7595.77</v>
      </c>
    </row>
    <row r="1835" spans="1:7" x14ac:dyDescent="0.2">
      <c r="A1835" s="46">
        <v>42819</v>
      </c>
      <c r="B1835" s="28" t="s">
        <v>197</v>
      </c>
      <c r="C1835" s="28" t="s">
        <v>193</v>
      </c>
      <c r="D1835" s="28">
        <v>95436.33</v>
      </c>
      <c r="E1835" s="28">
        <v>638</v>
      </c>
      <c r="F1835" s="28">
        <v>33172.86</v>
      </c>
      <c r="G1835" s="28">
        <v>9988.16</v>
      </c>
    </row>
    <row r="1836" spans="1:7" x14ac:dyDescent="0.2">
      <c r="A1836" s="46">
        <v>42819</v>
      </c>
      <c r="B1836" s="28" t="s">
        <v>199</v>
      </c>
      <c r="C1836" s="28" t="s">
        <v>192</v>
      </c>
      <c r="D1836" s="28">
        <v>82688.13</v>
      </c>
      <c r="E1836" s="28">
        <v>434</v>
      </c>
      <c r="F1836" s="28">
        <v>31351.17</v>
      </c>
      <c r="G1836" s="28">
        <v>13917.35</v>
      </c>
    </row>
    <row r="1837" spans="1:7" x14ac:dyDescent="0.2">
      <c r="A1837" s="46">
        <v>42819</v>
      </c>
      <c r="B1837" s="28" t="s">
        <v>201</v>
      </c>
      <c r="C1837" s="28" t="s">
        <v>192</v>
      </c>
      <c r="D1837" s="28">
        <v>82141.02</v>
      </c>
      <c r="E1837" s="28">
        <v>387</v>
      </c>
      <c r="F1837" s="28">
        <v>26878.62</v>
      </c>
      <c r="G1837" s="28">
        <v>16211.3</v>
      </c>
    </row>
    <row r="1838" spans="1:7" x14ac:dyDescent="0.2">
      <c r="A1838" s="46">
        <v>42819</v>
      </c>
      <c r="B1838" s="28" t="s">
        <v>202</v>
      </c>
      <c r="C1838" s="28" t="s">
        <v>192</v>
      </c>
      <c r="D1838" s="28">
        <v>96456.84</v>
      </c>
      <c r="E1838" s="28">
        <v>477</v>
      </c>
      <c r="F1838" s="28">
        <v>32545.3</v>
      </c>
      <c r="G1838" s="28">
        <v>18361.669999999998</v>
      </c>
    </row>
    <row r="1839" spans="1:7" x14ac:dyDescent="0.2">
      <c r="A1839" s="46">
        <v>42819</v>
      </c>
      <c r="B1839" s="28" t="s">
        <v>200</v>
      </c>
      <c r="C1839" s="28" t="s">
        <v>192</v>
      </c>
      <c r="D1839" s="28">
        <v>22721.25</v>
      </c>
      <c r="E1839" s="28">
        <v>139</v>
      </c>
      <c r="F1839" s="28">
        <v>7727.81</v>
      </c>
      <c r="G1839" s="28">
        <v>18373.669999999998</v>
      </c>
    </row>
    <row r="1840" spans="1:7" x14ac:dyDescent="0.2">
      <c r="A1840" s="46">
        <v>42819</v>
      </c>
      <c r="B1840" s="28" t="s">
        <v>198</v>
      </c>
      <c r="C1840" s="28" t="s">
        <v>193</v>
      </c>
      <c r="D1840" s="28">
        <v>104550.86</v>
      </c>
      <c r="E1840" s="28">
        <v>643</v>
      </c>
      <c r="F1840" s="28">
        <v>37533.32</v>
      </c>
      <c r="G1840" s="28">
        <v>21278.03</v>
      </c>
    </row>
    <row r="1841" spans="1:7" x14ac:dyDescent="0.2">
      <c r="A1841" s="46">
        <v>42819</v>
      </c>
      <c r="B1841" s="28" t="s">
        <v>199</v>
      </c>
      <c r="C1841" s="28" t="s">
        <v>193</v>
      </c>
      <c r="D1841" s="28">
        <v>162332.29999999999</v>
      </c>
      <c r="E1841" s="28">
        <v>954</v>
      </c>
      <c r="F1841" s="28">
        <v>60792.11</v>
      </c>
      <c r="G1841" s="28">
        <v>26423.11</v>
      </c>
    </row>
    <row r="1842" spans="1:7" x14ac:dyDescent="0.2">
      <c r="A1842" s="46">
        <v>42819</v>
      </c>
      <c r="B1842" s="28" t="s">
        <v>201</v>
      </c>
      <c r="C1842" s="28" t="s">
        <v>193</v>
      </c>
      <c r="D1842" s="28">
        <v>196428.93</v>
      </c>
      <c r="E1842" s="28">
        <v>964</v>
      </c>
      <c r="F1842" s="28">
        <v>65124.82</v>
      </c>
      <c r="G1842" s="28">
        <v>42317.85</v>
      </c>
    </row>
    <row r="1843" spans="1:7" x14ac:dyDescent="0.2">
      <c r="A1843" s="46">
        <v>42819</v>
      </c>
      <c r="B1843" s="28" t="s">
        <v>200</v>
      </c>
      <c r="C1843" s="28" t="s">
        <v>193</v>
      </c>
      <c r="D1843" s="28">
        <v>59549.46</v>
      </c>
      <c r="E1843" s="28">
        <v>363</v>
      </c>
      <c r="F1843" s="28">
        <v>21704.06</v>
      </c>
      <c r="G1843" s="28">
        <v>42476.61</v>
      </c>
    </row>
    <row r="1844" spans="1:7" x14ac:dyDescent="0.2">
      <c r="A1844" s="46">
        <v>42819</v>
      </c>
      <c r="B1844" s="28" t="s">
        <v>203</v>
      </c>
      <c r="C1844" s="28" t="s">
        <v>192</v>
      </c>
      <c r="D1844" s="28">
        <v>135275.38</v>
      </c>
      <c r="E1844" s="28">
        <v>1067</v>
      </c>
      <c r="F1844" s="28">
        <v>44972.74</v>
      </c>
      <c r="G1844" s="28">
        <v>77566.11</v>
      </c>
    </row>
    <row r="1845" spans="1:7" x14ac:dyDescent="0.2">
      <c r="A1845" s="46">
        <v>42819</v>
      </c>
      <c r="B1845" s="28" t="s">
        <v>202</v>
      </c>
      <c r="C1845" s="28" t="s">
        <v>193</v>
      </c>
      <c r="D1845" s="28">
        <v>454508.83</v>
      </c>
      <c r="E1845" s="28">
        <v>2600</v>
      </c>
      <c r="F1845" s="28">
        <v>156046.72</v>
      </c>
      <c r="G1845" s="28">
        <v>95360.59</v>
      </c>
    </row>
    <row r="1846" spans="1:7" x14ac:dyDescent="0.2">
      <c r="A1846" s="46">
        <v>42819</v>
      </c>
      <c r="B1846" s="28" t="s">
        <v>203</v>
      </c>
      <c r="C1846" s="28" t="s">
        <v>193</v>
      </c>
      <c r="D1846" s="28">
        <v>169418.88</v>
      </c>
      <c r="E1846" s="28">
        <v>1216</v>
      </c>
      <c r="F1846" s="28">
        <v>59115.61</v>
      </c>
      <c r="G1846" s="28">
        <v>96606.74</v>
      </c>
    </row>
    <row r="1847" spans="1:7" x14ac:dyDescent="0.2">
      <c r="A1847" s="46">
        <v>42820</v>
      </c>
      <c r="B1847" s="28" t="s">
        <v>191</v>
      </c>
      <c r="C1847" s="28" t="s">
        <v>193</v>
      </c>
      <c r="D1847" s="28">
        <v>3488.41</v>
      </c>
      <c r="E1847" s="28">
        <v>22</v>
      </c>
      <c r="F1847" s="28">
        <v>1155.75</v>
      </c>
      <c r="G1847" s="28">
        <v>110.65</v>
      </c>
    </row>
    <row r="1848" spans="1:7" x14ac:dyDescent="0.2">
      <c r="A1848" s="46">
        <v>42820</v>
      </c>
      <c r="B1848" s="28" t="s">
        <v>191</v>
      </c>
      <c r="C1848" s="28" t="s">
        <v>192</v>
      </c>
      <c r="D1848" s="28">
        <v>2619.25</v>
      </c>
      <c r="E1848" s="28">
        <v>19</v>
      </c>
      <c r="F1848" s="28">
        <v>675.47</v>
      </c>
      <c r="G1848" s="28">
        <v>246.7</v>
      </c>
    </row>
    <row r="1849" spans="1:7" x14ac:dyDescent="0.2">
      <c r="A1849" s="46">
        <v>42820</v>
      </c>
      <c r="B1849" s="28" t="s">
        <v>194</v>
      </c>
      <c r="C1849" s="28" t="s">
        <v>192</v>
      </c>
      <c r="D1849" s="28">
        <v>113.89</v>
      </c>
      <c r="E1849" s="28">
        <v>2</v>
      </c>
      <c r="F1849" s="28">
        <v>22.87</v>
      </c>
      <c r="G1849" s="28">
        <v>1318.68</v>
      </c>
    </row>
    <row r="1850" spans="1:7" x14ac:dyDescent="0.2">
      <c r="A1850" s="46">
        <v>42820</v>
      </c>
      <c r="B1850" s="28" t="s">
        <v>195</v>
      </c>
      <c r="C1850" s="28" t="s">
        <v>192</v>
      </c>
      <c r="D1850" s="28">
        <v>29939.45</v>
      </c>
      <c r="E1850" s="28">
        <v>149</v>
      </c>
      <c r="F1850" s="28">
        <v>8955.57</v>
      </c>
      <c r="G1850" s="28">
        <v>2293.4899999999998</v>
      </c>
    </row>
    <row r="1851" spans="1:7" x14ac:dyDescent="0.2">
      <c r="A1851" s="46">
        <v>42820</v>
      </c>
      <c r="B1851" s="28" t="s">
        <v>195</v>
      </c>
      <c r="C1851" s="28" t="s">
        <v>193</v>
      </c>
      <c r="D1851" s="28">
        <v>44828.1</v>
      </c>
      <c r="E1851" s="28">
        <v>408</v>
      </c>
      <c r="F1851" s="28">
        <v>16831.310000000001</v>
      </c>
      <c r="G1851" s="28">
        <v>3567.85</v>
      </c>
    </row>
    <row r="1852" spans="1:7" x14ac:dyDescent="0.2">
      <c r="A1852" s="46">
        <v>42820</v>
      </c>
      <c r="B1852" s="28" t="s">
        <v>196</v>
      </c>
      <c r="C1852" s="28" t="s">
        <v>193</v>
      </c>
      <c r="D1852" s="28">
        <v>24737.47</v>
      </c>
      <c r="E1852" s="28">
        <v>265</v>
      </c>
      <c r="F1852" s="28">
        <v>8176.72</v>
      </c>
      <c r="G1852" s="28">
        <v>5357.73</v>
      </c>
    </row>
    <row r="1853" spans="1:7" x14ac:dyDescent="0.2">
      <c r="A1853" s="46">
        <v>42820</v>
      </c>
      <c r="B1853" s="28" t="s">
        <v>194</v>
      </c>
      <c r="C1853" s="28" t="s">
        <v>193</v>
      </c>
      <c r="D1853" s="28">
        <v>536.96</v>
      </c>
      <c r="E1853" s="28">
        <v>4</v>
      </c>
      <c r="F1853" s="28">
        <v>177.69</v>
      </c>
      <c r="G1853" s="28">
        <v>6233.74</v>
      </c>
    </row>
    <row r="1854" spans="1:7" x14ac:dyDescent="0.2">
      <c r="A1854" s="46">
        <v>42820</v>
      </c>
      <c r="B1854" s="28" t="s">
        <v>197</v>
      </c>
      <c r="C1854" s="28" t="s">
        <v>192</v>
      </c>
      <c r="D1854" s="28">
        <v>106005.75</v>
      </c>
      <c r="E1854" s="28">
        <v>724</v>
      </c>
      <c r="F1854" s="28">
        <v>35687.85</v>
      </c>
      <c r="G1854" s="28">
        <v>8901.94</v>
      </c>
    </row>
    <row r="1855" spans="1:7" x14ac:dyDescent="0.2">
      <c r="A1855" s="46">
        <v>42820</v>
      </c>
      <c r="B1855" s="28" t="s">
        <v>196</v>
      </c>
      <c r="C1855" s="28" t="s">
        <v>192</v>
      </c>
      <c r="D1855" s="28">
        <v>41017.26</v>
      </c>
      <c r="E1855" s="28">
        <v>546</v>
      </c>
      <c r="F1855" s="28">
        <v>13423.25</v>
      </c>
      <c r="G1855" s="28">
        <v>9424.93</v>
      </c>
    </row>
    <row r="1856" spans="1:7" x14ac:dyDescent="0.2">
      <c r="A1856" s="46">
        <v>42820</v>
      </c>
      <c r="B1856" s="28" t="s">
        <v>198</v>
      </c>
      <c r="C1856" s="28" t="s">
        <v>192</v>
      </c>
      <c r="D1856" s="28">
        <v>63486.69</v>
      </c>
      <c r="E1856" s="28">
        <v>340</v>
      </c>
      <c r="F1856" s="28">
        <v>23389.07</v>
      </c>
      <c r="G1856" s="28">
        <v>10046.98</v>
      </c>
    </row>
    <row r="1857" spans="1:7" x14ac:dyDescent="0.2">
      <c r="A1857" s="46">
        <v>42820</v>
      </c>
      <c r="B1857" s="28" t="s">
        <v>197</v>
      </c>
      <c r="C1857" s="28" t="s">
        <v>193</v>
      </c>
      <c r="D1857" s="28">
        <v>136381.79</v>
      </c>
      <c r="E1857" s="28">
        <v>881</v>
      </c>
      <c r="F1857" s="28">
        <v>48021.78</v>
      </c>
      <c r="G1857" s="28">
        <v>13960.66</v>
      </c>
    </row>
    <row r="1858" spans="1:7" x14ac:dyDescent="0.2">
      <c r="A1858" s="46">
        <v>42820</v>
      </c>
      <c r="B1858" s="28" t="s">
        <v>199</v>
      </c>
      <c r="C1858" s="28" t="s">
        <v>192</v>
      </c>
      <c r="D1858" s="28">
        <v>109405.68</v>
      </c>
      <c r="E1858" s="28">
        <v>586</v>
      </c>
      <c r="F1858" s="28">
        <v>38653.33</v>
      </c>
      <c r="G1858" s="28">
        <v>16267.08</v>
      </c>
    </row>
    <row r="1859" spans="1:7" x14ac:dyDescent="0.2">
      <c r="A1859" s="46">
        <v>42820</v>
      </c>
      <c r="B1859" s="28" t="s">
        <v>201</v>
      </c>
      <c r="C1859" s="28" t="s">
        <v>192</v>
      </c>
      <c r="D1859" s="28">
        <v>112636.03</v>
      </c>
      <c r="E1859" s="28">
        <v>552</v>
      </c>
      <c r="F1859" s="28">
        <v>35697.26</v>
      </c>
      <c r="G1859" s="28">
        <v>20052.099999999999</v>
      </c>
    </row>
    <row r="1860" spans="1:7" x14ac:dyDescent="0.2">
      <c r="A1860" s="46">
        <v>42820</v>
      </c>
      <c r="B1860" s="28" t="s">
        <v>200</v>
      </c>
      <c r="C1860" s="28" t="s">
        <v>192</v>
      </c>
      <c r="D1860" s="28">
        <v>30803.61</v>
      </c>
      <c r="E1860" s="28">
        <v>162</v>
      </c>
      <c r="F1860" s="28">
        <v>11455.84</v>
      </c>
      <c r="G1860" s="28">
        <v>22045.23</v>
      </c>
    </row>
    <row r="1861" spans="1:7" x14ac:dyDescent="0.2">
      <c r="A1861" s="46">
        <v>42820</v>
      </c>
      <c r="B1861" s="28" t="s">
        <v>198</v>
      </c>
      <c r="C1861" s="28" t="s">
        <v>193</v>
      </c>
      <c r="D1861" s="28">
        <v>128844.12</v>
      </c>
      <c r="E1861" s="28">
        <v>769</v>
      </c>
      <c r="F1861" s="28">
        <v>47743.25</v>
      </c>
      <c r="G1861" s="28">
        <v>22466.5</v>
      </c>
    </row>
    <row r="1862" spans="1:7" x14ac:dyDescent="0.2">
      <c r="A1862" s="46">
        <v>42820</v>
      </c>
      <c r="B1862" s="28" t="s">
        <v>202</v>
      </c>
      <c r="C1862" s="28" t="s">
        <v>192</v>
      </c>
      <c r="D1862" s="28">
        <v>159079.72</v>
      </c>
      <c r="E1862" s="28">
        <v>741</v>
      </c>
      <c r="F1862" s="28">
        <v>53456.6</v>
      </c>
      <c r="G1862" s="28">
        <v>28988.55</v>
      </c>
    </row>
    <row r="1863" spans="1:7" x14ac:dyDescent="0.2">
      <c r="A1863" s="46">
        <v>42820</v>
      </c>
      <c r="B1863" s="28" t="s">
        <v>199</v>
      </c>
      <c r="C1863" s="28" t="s">
        <v>193</v>
      </c>
      <c r="D1863" s="28">
        <v>208002.11</v>
      </c>
      <c r="E1863" s="28">
        <v>1223</v>
      </c>
      <c r="F1863" s="28">
        <v>74282.070000000007</v>
      </c>
      <c r="G1863" s="28">
        <v>31499.97</v>
      </c>
    </row>
    <row r="1864" spans="1:7" x14ac:dyDescent="0.2">
      <c r="A1864" s="46">
        <v>42820</v>
      </c>
      <c r="B1864" s="28" t="s">
        <v>200</v>
      </c>
      <c r="C1864" s="28" t="s">
        <v>193</v>
      </c>
      <c r="D1864" s="28">
        <v>60300.89</v>
      </c>
      <c r="E1864" s="28">
        <v>433</v>
      </c>
      <c r="F1864" s="28">
        <v>21833.52</v>
      </c>
      <c r="G1864" s="28">
        <v>39482.47</v>
      </c>
    </row>
    <row r="1865" spans="1:7" x14ac:dyDescent="0.2">
      <c r="A1865" s="46">
        <v>42820</v>
      </c>
      <c r="B1865" s="28" t="s">
        <v>201</v>
      </c>
      <c r="C1865" s="28" t="s">
        <v>193</v>
      </c>
      <c r="D1865" s="28">
        <v>255623.69</v>
      </c>
      <c r="E1865" s="28">
        <v>1266</v>
      </c>
      <c r="F1865" s="28">
        <v>83710.179999999993</v>
      </c>
      <c r="G1865" s="28">
        <v>51639.360000000001</v>
      </c>
    </row>
    <row r="1866" spans="1:7" x14ac:dyDescent="0.2">
      <c r="A1866" s="46">
        <v>42820</v>
      </c>
      <c r="B1866" s="28" t="s">
        <v>203</v>
      </c>
      <c r="C1866" s="28" t="s">
        <v>192</v>
      </c>
      <c r="D1866" s="28">
        <v>191990.75</v>
      </c>
      <c r="E1866" s="28">
        <v>1438</v>
      </c>
      <c r="F1866" s="28">
        <v>64370.239999999998</v>
      </c>
      <c r="G1866" s="28">
        <v>102285.79</v>
      </c>
    </row>
    <row r="1867" spans="1:7" x14ac:dyDescent="0.2">
      <c r="A1867" s="46">
        <v>42820</v>
      </c>
      <c r="B1867" s="28" t="s">
        <v>203</v>
      </c>
      <c r="C1867" s="28" t="s">
        <v>193</v>
      </c>
      <c r="D1867" s="28">
        <v>224986</v>
      </c>
      <c r="E1867" s="28">
        <v>1562</v>
      </c>
      <c r="F1867" s="28">
        <v>77976.41</v>
      </c>
      <c r="G1867" s="28">
        <v>118604.58</v>
      </c>
    </row>
    <row r="1868" spans="1:7" x14ac:dyDescent="0.2">
      <c r="A1868" s="46">
        <v>42820</v>
      </c>
      <c r="B1868" s="28" t="s">
        <v>202</v>
      </c>
      <c r="C1868" s="28" t="s">
        <v>193</v>
      </c>
      <c r="D1868" s="28">
        <v>809219.48</v>
      </c>
      <c r="E1868" s="28">
        <v>4218</v>
      </c>
      <c r="F1868" s="28">
        <v>275840.34999999998</v>
      </c>
      <c r="G1868" s="28">
        <v>177574.38</v>
      </c>
    </row>
    <row r="1869" spans="1:7" x14ac:dyDescent="0.2">
      <c r="A1869" s="46">
        <v>42821</v>
      </c>
      <c r="B1869" s="28" t="s">
        <v>191</v>
      </c>
      <c r="C1869" s="28" t="s">
        <v>192</v>
      </c>
      <c r="D1869" s="28">
        <v>2737.92</v>
      </c>
      <c r="E1869" s="28">
        <v>22</v>
      </c>
      <c r="F1869" s="28">
        <v>808.78</v>
      </c>
      <c r="G1869" s="28">
        <v>126.83</v>
      </c>
    </row>
    <row r="1870" spans="1:7" x14ac:dyDescent="0.2">
      <c r="A1870" s="46">
        <v>42821</v>
      </c>
      <c r="B1870" s="28" t="s">
        <v>191</v>
      </c>
      <c r="C1870" s="28" t="s">
        <v>193</v>
      </c>
      <c r="D1870" s="28">
        <v>4054.79</v>
      </c>
      <c r="E1870" s="28">
        <v>23</v>
      </c>
      <c r="F1870" s="28">
        <v>1294.8699999999999</v>
      </c>
      <c r="G1870" s="28">
        <v>354.06</v>
      </c>
    </row>
    <row r="1871" spans="1:7" x14ac:dyDescent="0.2">
      <c r="A1871" s="46">
        <v>42821</v>
      </c>
      <c r="B1871" s="28" t="s">
        <v>195</v>
      </c>
      <c r="C1871" s="28" t="s">
        <v>192</v>
      </c>
      <c r="D1871" s="28">
        <v>37913.54</v>
      </c>
      <c r="E1871" s="28">
        <v>195</v>
      </c>
      <c r="F1871" s="28">
        <v>12190.46</v>
      </c>
      <c r="G1871" s="28">
        <v>3131.55</v>
      </c>
    </row>
    <row r="1872" spans="1:7" x14ac:dyDescent="0.2">
      <c r="A1872" s="46">
        <v>42821</v>
      </c>
      <c r="B1872" s="28" t="s">
        <v>194</v>
      </c>
      <c r="C1872" s="28" t="s">
        <v>193</v>
      </c>
      <c r="D1872" s="28">
        <v>408.59</v>
      </c>
      <c r="E1872" s="28">
        <v>4</v>
      </c>
      <c r="F1872" s="28">
        <v>127.1</v>
      </c>
      <c r="G1872" s="28">
        <v>3731.7</v>
      </c>
    </row>
    <row r="1873" spans="1:7" x14ac:dyDescent="0.2">
      <c r="A1873" s="46">
        <v>42821</v>
      </c>
      <c r="B1873" s="28" t="s">
        <v>194</v>
      </c>
      <c r="C1873" s="28" t="s">
        <v>192</v>
      </c>
      <c r="D1873" s="28">
        <v>421.23</v>
      </c>
      <c r="E1873" s="28">
        <v>3</v>
      </c>
      <c r="F1873" s="28">
        <v>185.81</v>
      </c>
      <c r="G1873" s="28">
        <v>3837</v>
      </c>
    </row>
    <row r="1874" spans="1:7" x14ac:dyDescent="0.2">
      <c r="A1874" s="46">
        <v>42821</v>
      </c>
      <c r="B1874" s="28" t="s">
        <v>196</v>
      </c>
      <c r="C1874" s="28" t="s">
        <v>193</v>
      </c>
      <c r="D1874" s="28">
        <v>23183.7</v>
      </c>
      <c r="E1874" s="28">
        <v>251</v>
      </c>
      <c r="F1874" s="28">
        <v>7894.64</v>
      </c>
      <c r="G1874" s="28">
        <v>4800.95</v>
      </c>
    </row>
    <row r="1875" spans="1:7" x14ac:dyDescent="0.2">
      <c r="A1875" s="46">
        <v>42821</v>
      </c>
      <c r="B1875" s="28" t="s">
        <v>195</v>
      </c>
      <c r="C1875" s="28" t="s">
        <v>193</v>
      </c>
      <c r="D1875" s="28">
        <v>63539.27</v>
      </c>
      <c r="E1875" s="28">
        <v>446</v>
      </c>
      <c r="F1875" s="28">
        <v>23227.37</v>
      </c>
      <c r="G1875" s="28">
        <v>6944.08</v>
      </c>
    </row>
    <row r="1876" spans="1:7" x14ac:dyDescent="0.2">
      <c r="A1876" s="46">
        <v>42821</v>
      </c>
      <c r="B1876" s="28" t="s">
        <v>198</v>
      </c>
      <c r="C1876" s="28" t="s">
        <v>192</v>
      </c>
      <c r="D1876" s="28">
        <v>51831.99</v>
      </c>
      <c r="E1876" s="28">
        <v>302</v>
      </c>
      <c r="F1876" s="28">
        <v>18671.93</v>
      </c>
      <c r="G1876" s="28">
        <v>7282.91</v>
      </c>
    </row>
    <row r="1877" spans="1:7" x14ac:dyDescent="0.2">
      <c r="A1877" s="46">
        <v>42821</v>
      </c>
      <c r="B1877" s="28" t="s">
        <v>197</v>
      </c>
      <c r="C1877" s="28" t="s">
        <v>192</v>
      </c>
      <c r="D1877" s="28">
        <v>100824.4</v>
      </c>
      <c r="E1877" s="28">
        <v>667</v>
      </c>
      <c r="F1877" s="28">
        <v>33377</v>
      </c>
      <c r="G1877" s="28">
        <v>8487.42</v>
      </c>
    </row>
    <row r="1878" spans="1:7" x14ac:dyDescent="0.2">
      <c r="A1878" s="46">
        <v>42821</v>
      </c>
      <c r="B1878" s="28" t="s">
        <v>196</v>
      </c>
      <c r="C1878" s="28" t="s">
        <v>192</v>
      </c>
      <c r="D1878" s="28">
        <v>39306.769999999997</v>
      </c>
      <c r="E1878" s="28">
        <v>537</v>
      </c>
      <c r="F1878" s="28">
        <v>12786.66</v>
      </c>
      <c r="G1878" s="28">
        <v>8704.8700000000008</v>
      </c>
    </row>
    <row r="1879" spans="1:7" x14ac:dyDescent="0.2">
      <c r="A1879" s="46">
        <v>42821</v>
      </c>
      <c r="B1879" s="28" t="s">
        <v>199</v>
      </c>
      <c r="C1879" s="28" t="s">
        <v>192</v>
      </c>
      <c r="D1879" s="28">
        <v>109159.72</v>
      </c>
      <c r="E1879" s="28">
        <v>594</v>
      </c>
      <c r="F1879" s="28">
        <v>39222.53</v>
      </c>
      <c r="G1879" s="28">
        <v>13935.09</v>
      </c>
    </row>
    <row r="1880" spans="1:7" x14ac:dyDescent="0.2">
      <c r="A1880" s="46">
        <v>42821</v>
      </c>
      <c r="B1880" s="28" t="s">
        <v>197</v>
      </c>
      <c r="C1880" s="28" t="s">
        <v>193</v>
      </c>
      <c r="D1880" s="28">
        <v>136089.32</v>
      </c>
      <c r="E1880" s="28">
        <v>836</v>
      </c>
      <c r="F1880" s="28">
        <v>46984.87</v>
      </c>
      <c r="G1880" s="28">
        <v>14352.15</v>
      </c>
    </row>
    <row r="1881" spans="1:7" x14ac:dyDescent="0.2">
      <c r="A1881" s="46">
        <v>42821</v>
      </c>
      <c r="B1881" s="28" t="s">
        <v>198</v>
      </c>
      <c r="C1881" s="28" t="s">
        <v>193</v>
      </c>
      <c r="D1881" s="28">
        <v>117272.13</v>
      </c>
      <c r="E1881" s="28">
        <v>695</v>
      </c>
      <c r="F1881" s="28">
        <v>44045.49</v>
      </c>
      <c r="G1881" s="28">
        <v>17761.330000000002</v>
      </c>
    </row>
    <row r="1882" spans="1:7" x14ac:dyDescent="0.2">
      <c r="A1882" s="46">
        <v>42821</v>
      </c>
      <c r="B1882" s="28" t="s">
        <v>201</v>
      </c>
      <c r="C1882" s="28" t="s">
        <v>192</v>
      </c>
      <c r="D1882" s="28">
        <v>108945.42</v>
      </c>
      <c r="E1882" s="28">
        <v>550</v>
      </c>
      <c r="F1882" s="28">
        <v>35810.449999999997</v>
      </c>
      <c r="G1882" s="28">
        <v>21307.49</v>
      </c>
    </row>
    <row r="1883" spans="1:7" x14ac:dyDescent="0.2">
      <c r="A1883" s="46">
        <v>42821</v>
      </c>
      <c r="B1883" s="28" t="s">
        <v>200</v>
      </c>
      <c r="C1883" s="28" t="s">
        <v>192</v>
      </c>
      <c r="D1883" s="28">
        <v>33444.71</v>
      </c>
      <c r="E1883" s="28">
        <v>192</v>
      </c>
      <c r="F1883" s="28">
        <v>11984.92</v>
      </c>
      <c r="G1883" s="28">
        <v>26372.97</v>
      </c>
    </row>
    <row r="1884" spans="1:7" x14ac:dyDescent="0.2">
      <c r="A1884" s="46">
        <v>42821</v>
      </c>
      <c r="B1884" s="28" t="s">
        <v>199</v>
      </c>
      <c r="C1884" s="28" t="s">
        <v>193</v>
      </c>
      <c r="D1884" s="28">
        <v>231279.59</v>
      </c>
      <c r="E1884" s="28">
        <v>1257</v>
      </c>
      <c r="F1884" s="28">
        <v>83187.899999999994</v>
      </c>
      <c r="G1884" s="28">
        <v>30719.35</v>
      </c>
    </row>
    <row r="1885" spans="1:7" x14ac:dyDescent="0.2">
      <c r="A1885" s="46">
        <v>42821</v>
      </c>
      <c r="B1885" s="28" t="s">
        <v>202</v>
      </c>
      <c r="C1885" s="28" t="s">
        <v>192</v>
      </c>
      <c r="D1885" s="28">
        <v>215388.57</v>
      </c>
      <c r="E1885" s="28">
        <v>910</v>
      </c>
      <c r="F1885" s="28">
        <v>73439.350000000006</v>
      </c>
      <c r="G1885" s="28">
        <v>46481.599999999999</v>
      </c>
    </row>
    <row r="1886" spans="1:7" x14ac:dyDescent="0.2">
      <c r="A1886" s="46">
        <v>42821</v>
      </c>
      <c r="B1886" s="28" t="s">
        <v>201</v>
      </c>
      <c r="C1886" s="28" t="s">
        <v>193</v>
      </c>
      <c r="D1886" s="28">
        <v>255370.69</v>
      </c>
      <c r="E1886" s="28">
        <v>1242</v>
      </c>
      <c r="F1886" s="28">
        <v>84960.93</v>
      </c>
      <c r="G1886" s="28">
        <v>53429.7</v>
      </c>
    </row>
    <row r="1887" spans="1:7" x14ac:dyDescent="0.2">
      <c r="A1887" s="46">
        <v>42821</v>
      </c>
      <c r="B1887" s="28" t="s">
        <v>200</v>
      </c>
      <c r="C1887" s="28" t="s">
        <v>193</v>
      </c>
      <c r="D1887" s="28">
        <v>68280.38</v>
      </c>
      <c r="E1887" s="28">
        <v>461</v>
      </c>
      <c r="F1887" s="28">
        <v>25382.18</v>
      </c>
      <c r="G1887" s="28">
        <v>55790.26</v>
      </c>
    </row>
    <row r="1888" spans="1:7" x14ac:dyDescent="0.2">
      <c r="A1888" s="46">
        <v>42821</v>
      </c>
      <c r="B1888" s="28" t="s">
        <v>203</v>
      </c>
      <c r="C1888" s="28" t="s">
        <v>192</v>
      </c>
      <c r="D1888" s="28">
        <v>177192.42</v>
      </c>
      <c r="E1888" s="28">
        <v>1328</v>
      </c>
      <c r="F1888" s="28">
        <v>59155.43</v>
      </c>
      <c r="G1888" s="28">
        <v>87686.05</v>
      </c>
    </row>
    <row r="1889" spans="1:7" x14ac:dyDescent="0.2">
      <c r="A1889" s="46">
        <v>42821</v>
      </c>
      <c r="B1889" s="28" t="s">
        <v>203</v>
      </c>
      <c r="C1889" s="28" t="s">
        <v>193</v>
      </c>
      <c r="D1889" s="28">
        <v>209820.57</v>
      </c>
      <c r="E1889" s="28">
        <v>1401</v>
      </c>
      <c r="F1889" s="28">
        <v>72965.919999999998</v>
      </c>
      <c r="G1889" s="28">
        <v>107146.14</v>
      </c>
    </row>
    <row r="1890" spans="1:7" x14ac:dyDescent="0.2">
      <c r="A1890" s="46">
        <v>42821</v>
      </c>
      <c r="B1890" s="28" t="s">
        <v>202</v>
      </c>
      <c r="C1890" s="28" t="s">
        <v>193</v>
      </c>
      <c r="D1890" s="28">
        <v>1103454.07</v>
      </c>
      <c r="E1890" s="28">
        <v>5401</v>
      </c>
      <c r="F1890" s="28">
        <v>379635.03</v>
      </c>
      <c r="G1890" s="28">
        <v>260942.97</v>
      </c>
    </row>
    <row r="1891" spans="1:7" x14ac:dyDescent="0.2">
      <c r="A1891" s="46">
        <v>42822</v>
      </c>
      <c r="B1891" s="28" t="s">
        <v>191</v>
      </c>
      <c r="C1891" s="28" t="s">
        <v>192</v>
      </c>
      <c r="D1891" s="28"/>
      <c r="E1891" s="28"/>
      <c r="F1891" s="28"/>
      <c r="G1891" s="28"/>
    </row>
    <row r="1892" spans="1:7" x14ac:dyDescent="0.2">
      <c r="A1892" s="46">
        <v>42822</v>
      </c>
      <c r="B1892" s="28" t="s">
        <v>191</v>
      </c>
      <c r="C1892" s="28" t="s">
        <v>193</v>
      </c>
      <c r="D1892" s="28">
        <v>1941.04</v>
      </c>
      <c r="E1892" s="28">
        <v>17</v>
      </c>
      <c r="F1892" s="28">
        <v>677.54</v>
      </c>
      <c r="G1892" s="28">
        <v>327.39999999999998</v>
      </c>
    </row>
    <row r="1893" spans="1:7" x14ac:dyDescent="0.2">
      <c r="A1893" s="46">
        <v>42822</v>
      </c>
      <c r="B1893" s="28" t="s">
        <v>195</v>
      </c>
      <c r="C1893" s="28" t="s">
        <v>192</v>
      </c>
      <c r="D1893" s="28">
        <v>29987.040000000001</v>
      </c>
      <c r="E1893" s="28">
        <v>135</v>
      </c>
      <c r="F1893" s="28">
        <v>9978.36</v>
      </c>
      <c r="G1893" s="28">
        <v>2286.35</v>
      </c>
    </row>
    <row r="1894" spans="1:7" x14ac:dyDescent="0.2">
      <c r="A1894" s="46">
        <v>42822</v>
      </c>
      <c r="B1894" s="28" t="s">
        <v>194</v>
      </c>
      <c r="C1894" s="28" t="s">
        <v>193</v>
      </c>
      <c r="D1894" s="28">
        <v>164.36</v>
      </c>
      <c r="E1894" s="28">
        <v>2</v>
      </c>
      <c r="F1894" s="28">
        <v>58.14</v>
      </c>
      <c r="G1894" s="28">
        <v>2820.61</v>
      </c>
    </row>
    <row r="1895" spans="1:7" x14ac:dyDescent="0.2">
      <c r="A1895" s="46">
        <v>42822</v>
      </c>
      <c r="B1895" s="28" t="s">
        <v>196</v>
      </c>
      <c r="C1895" s="28" t="s">
        <v>193</v>
      </c>
      <c r="D1895" s="28">
        <v>18701.43</v>
      </c>
      <c r="E1895" s="28">
        <v>184</v>
      </c>
      <c r="F1895" s="28">
        <v>5857.42</v>
      </c>
      <c r="G1895" s="28">
        <v>4167.18</v>
      </c>
    </row>
    <row r="1896" spans="1:7" x14ac:dyDescent="0.2">
      <c r="A1896" s="46">
        <v>42822</v>
      </c>
      <c r="B1896" s="28" t="s">
        <v>195</v>
      </c>
      <c r="C1896" s="28" t="s">
        <v>193</v>
      </c>
      <c r="D1896" s="28">
        <v>43230.28</v>
      </c>
      <c r="E1896" s="28">
        <v>389</v>
      </c>
      <c r="F1896" s="28">
        <v>16758.669999999998</v>
      </c>
      <c r="G1896" s="28">
        <v>4668.6000000000004</v>
      </c>
    </row>
    <row r="1897" spans="1:7" x14ac:dyDescent="0.2">
      <c r="A1897" s="46">
        <v>42822</v>
      </c>
      <c r="B1897" s="28" t="s">
        <v>194</v>
      </c>
      <c r="C1897" s="28" t="s">
        <v>192</v>
      </c>
      <c r="D1897" s="28">
        <v>283.31</v>
      </c>
      <c r="E1897" s="28">
        <v>3</v>
      </c>
      <c r="F1897" s="28">
        <v>92.49</v>
      </c>
      <c r="G1897" s="28">
        <v>4742.6000000000004</v>
      </c>
    </row>
    <row r="1898" spans="1:7" x14ac:dyDescent="0.2">
      <c r="A1898" s="46">
        <v>42822</v>
      </c>
      <c r="B1898" s="28" t="s">
        <v>197</v>
      </c>
      <c r="C1898" s="28" t="s">
        <v>192</v>
      </c>
      <c r="D1898" s="28">
        <v>66108.22</v>
      </c>
      <c r="E1898" s="28">
        <v>492</v>
      </c>
      <c r="F1898" s="28">
        <v>20953.060000000001</v>
      </c>
      <c r="G1898" s="28">
        <v>4787.7</v>
      </c>
    </row>
    <row r="1899" spans="1:7" x14ac:dyDescent="0.2">
      <c r="A1899" s="46">
        <v>42822</v>
      </c>
      <c r="B1899" s="28" t="s">
        <v>196</v>
      </c>
      <c r="C1899" s="28" t="s">
        <v>192</v>
      </c>
      <c r="D1899" s="28">
        <v>30300.35</v>
      </c>
      <c r="E1899" s="28">
        <v>451</v>
      </c>
      <c r="F1899" s="28">
        <v>9788.57</v>
      </c>
      <c r="G1899" s="28">
        <v>6420.21</v>
      </c>
    </row>
    <row r="1900" spans="1:7" x14ac:dyDescent="0.2">
      <c r="A1900" s="46">
        <v>42822</v>
      </c>
      <c r="B1900" s="28" t="s">
        <v>198</v>
      </c>
      <c r="C1900" s="28" t="s">
        <v>192</v>
      </c>
      <c r="D1900" s="28">
        <v>45928.15</v>
      </c>
      <c r="E1900" s="28">
        <v>220</v>
      </c>
      <c r="F1900" s="28">
        <v>14724.45</v>
      </c>
      <c r="G1900" s="28">
        <v>6947.13</v>
      </c>
    </row>
    <row r="1901" spans="1:7" x14ac:dyDescent="0.2">
      <c r="A1901" s="46">
        <v>42822</v>
      </c>
      <c r="B1901" s="28" t="s">
        <v>199</v>
      </c>
      <c r="C1901" s="28" t="s">
        <v>192</v>
      </c>
      <c r="D1901" s="28">
        <v>71577.399999999994</v>
      </c>
      <c r="E1901" s="28">
        <v>390</v>
      </c>
      <c r="F1901" s="28">
        <v>26981.09</v>
      </c>
      <c r="G1901" s="28">
        <v>8849.36</v>
      </c>
    </row>
    <row r="1902" spans="1:7" x14ac:dyDescent="0.2">
      <c r="A1902" s="46">
        <v>42822</v>
      </c>
      <c r="B1902" s="28" t="s">
        <v>197</v>
      </c>
      <c r="C1902" s="28" t="s">
        <v>193</v>
      </c>
      <c r="D1902" s="28">
        <v>96758.04</v>
      </c>
      <c r="E1902" s="28">
        <v>636</v>
      </c>
      <c r="F1902" s="28">
        <v>33290.54</v>
      </c>
      <c r="G1902" s="28">
        <v>11805.52</v>
      </c>
    </row>
    <row r="1903" spans="1:7" x14ac:dyDescent="0.2">
      <c r="A1903" s="46">
        <v>42822</v>
      </c>
      <c r="B1903" s="28" t="s">
        <v>198</v>
      </c>
      <c r="C1903" s="28" t="s">
        <v>193</v>
      </c>
      <c r="D1903" s="28">
        <v>84424.25</v>
      </c>
      <c r="E1903" s="28">
        <v>537</v>
      </c>
      <c r="F1903" s="28">
        <v>32206.02</v>
      </c>
      <c r="G1903" s="28">
        <v>14006.6</v>
      </c>
    </row>
    <row r="1904" spans="1:7" x14ac:dyDescent="0.2">
      <c r="A1904" s="46">
        <v>42822</v>
      </c>
      <c r="B1904" s="28" t="s">
        <v>201</v>
      </c>
      <c r="C1904" s="28" t="s">
        <v>192</v>
      </c>
      <c r="D1904" s="28">
        <v>72646.28</v>
      </c>
      <c r="E1904" s="28">
        <v>362</v>
      </c>
      <c r="F1904" s="28">
        <v>22889.33</v>
      </c>
      <c r="G1904" s="28">
        <v>15940.44</v>
      </c>
    </row>
    <row r="1905" spans="1:7" x14ac:dyDescent="0.2">
      <c r="A1905" s="46">
        <v>42822</v>
      </c>
      <c r="B1905" s="28" t="s">
        <v>200</v>
      </c>
      <c r="C1905" s="28" t="s">
        <v>192</v>
      </c>
      <c r="D1905" s="28">
        <v>19069.64</v>
      </c>
      <c r="E1905" s="28">
        <v>109</v>
      </c>
      <c r="F1905" s="28">
        <v>7011.74</v>
      </c>
      <c r="G1905" s="28">
        <v>18214.45</v>
      </c>
    </row>
    <row r="1906" spans="1:7" x14ac:dyDescent="0.2">
      <c r="A1906" s="46">
        <v>42822</v>
      </c>
      <c r="B1906" s="28" t="s">
        <v>202</v>
      </c>
      <c r="C1906" s="28" t="s">
        <v>192</v>
      </c>
      <c r="D1906" s="28">
        <v>110736.37</v>
      </c>
      <c r="E1906" s="28">
        <v>502</v>
      </c>
      <c r="F1906" s="28">
        <v>37206.25</v>
      </c>
      <c r="G1906" s="28">
        <v>22430.48</v>
      </c>
    </row>
    <row r="1907" spans="1:7" x14ac:dyDescent="0.2">
      <c r="A1907" s="46">
        <v>42822</v>
      </c>
      <c r="B1907" s="28" t="s">
        <v>199</v>
      </c>
      <c r="C1907" s="28" t="s">
        <v>193</v>
      </c>
      <c r="D1907" s="28">
        <v>149788.06</v>
      </c>
      <c r="E1907" s="28">
        <v>883</v>
      </c>
      <c r="F1907" s="28">
        <v>57198.18</v>
      </c>
      <c r="G1907" s="28">
        <v>22482.42</v>
      </c>
    </row>
    <row r="1908" spans="1:7" x14ac:dyDescent="0.2">
      <c r="A1908" s="46">
        <v>42822</v>
      </c>
      <c r="B1908" s="28" t="s">
        <v>200</v>
      </c>
      <c r="C1908" s="28" t="s">
        <v>193</v>
      </c>
      <c r="D1908" s="28">
        <v>43411.38</v>
      </c>
      <c r="E1908" s="28">
        <v>295</v>
      </c>
      <c r="F1908" s="28">
        <v>14823</v>
      </c>
      <c r="G1908" s="28">
        <v>31208.1</v>
      </c>
    </row>
    <row r="1909" spans="1:7" x14ac:dyDescent="0.2">
      <c r="A1909" s="46">
        <v>42822</v>
      </c>
      <c r="B1909" s="28" t="s">
        <v>201</v>
      </c>
      <c r="C1909" s="28" t="s">
        <v>193</v>
      </c>
      <c r="D1909" s="28">
        <v>153383.29</v>
      </c>
      <c r="E1909" s="28">
        <v>870</v>
      </c>
      <c r="F1909" s="28">
        <v>50322.7</v>
      </c>
      <c r="G1909" s="28">
        <v>38318.75</v>
      </c>
    </row>
    <row r="1910" spans="1:7" x14ac:dyDescent="0.2">
      <c r="A1910" s="46">
        <v>42822</v>
      </c>
      <c r="B1910" s="28" t="s">
        <v>203</v>
      </c>
      <c r="C1910" s="28" t="s">
        <v>192</v>
      </c>
      <c r="D1910" s="28">
        <v>117249.95</v>
      </c>
      <c r="E1910" s="28">
        <v>938</v>
      </c>
      <c r="F1910" s="28">
        <v>39434.449999999997</v>
      </c>
      <c r="G1910" s="28">
        <v>68958.3</v>
      </c>
    </row>
    <row r="1911" spans="1:7" x14ac:dyDescent="0.2">
      <c r="A1911" s="46">
        <v>42822</v>
      </c>
      <c r="B1911" s="28" t="s">
        <v>203</v>
      </c>
      <c r="C1911" s="28" t="s">
        <v>193</v>
      </c>
      <c r="D1911" s="28">
        <v>136292.66</v>
      </c>
      <c r="E1911" s="28">
        <v>1027</v>
      </c>
      <c r="F1911" s="28">
        <v>48698.53</v>
      </c>
      <c r="G1911" s="28">
        <v>81359.89</v>
      </c>
    </row>
    <row r="1912" spans="1:7" x14ac:dyDescent="0.2">
      <c r="A1912" s="46">
        <v>42822</v>
      </c>
      <c r="B1912" s="28" t="s">
        <v>202</v>
      </c>
      <c r="C1912" s="28" t="s">
        <v>193</v>
      </c>
      <c r="D1912" s="28">
        <v>557691.49</v>
      </c>
      <c r="E1912" s="28">
        <v>3010</v>
      </c>
      <c r="F1912" s="28">
        <v>194075.43</v>
      </c>
      <c r="G1912" s="28">
        <v>143808.68</v>
      </c>
    </row>
    <row r="1913" spans="1:7" x14ac:dyDescent="0.2">
      <c r="A1913" s="46">
        <v>42823</v>
      </c>
      <c r="B1913" s="28" t="s">
        <v>191</v>
      </c>
      <c r="C1913" s="28" t="s">
        <v>192</v>
      </c>
      <c r="D1913" s="28">
        <v>1952.82</v>
      </c>
      <c r="E1913" s="28">
        <v>17</v>
      </c>
      <c r="F1913" s="28">
        <v>799.52</v>
      </c>
      <c r="G1913" s="28">
        <v>187.71</v>
      </c>
    </row>
    <row r="1914" spans="1:7" x14ac:dyDescent="0.2">
      <c r="A1914" s="46">
        <v>42823</v>
      </c>
      <c r="B1914" s="28" t="s">
        <v>191</v>
      </c>
      <c r="C1914" s="28" t="s">
        <v>193</v>
      </c>
      <c r="D1914" s="28">
        <v>3096.29</v>
      </c>
      <c r="E1914" s="28">
        <v>18</v>
      </c>
      <c r="F1914" s="28">
        <v>1032.78</v>
      </c>
      <c r="G1914" s="28">
        <v>241.33</v>
      </c>
    </row>
    <row r="1915" spans="1:7" x14ac:dyDescent="0.2">
      <c r="A1915" s="46">
        <v>42823</v>
      </c>
      <c r="B1915" s="28" t="s">
        <v>195</v>
      </c>
      <c r="C1915" s="28" t="s">
        <v>192</v>
      </c>
      <c r="D1915" s="28">
        <v>22297.82</v>
      </c>
      <c r="E1915" s="28">
        <v>122</v>
      </c>
      <c r="F1915" s="28">
        <v>7714.98</v>
      </c>
      <c r="G1915" s="28">
        <v>1501.7</v>
      </c>
    </row>
    <row r="1916" spans="1:7" x14ac:dyDescent="0.2">
      <c r="A1916" s="46">
        <v>42823</v>
      </c>
      <c r="B1916" s="28" t="s">
        <v>194</v>
      </c>
      <c r="C1916" s="28" t="s">
        <v>192</v>
      </c>
      <c r="D1916" s="28">
        <v>134.35</v>
      </c>
      <c r="E1916" s="28">
        <v>1</v>
      </c>
      <c r="F1916" s="28">
        <v>52.32</v>
      </c>
      <c r="G1916" s="28">
        <v>2424.9</v>
      </c>
    </row>
    <row r="1917" spans="1:7" x14ac:dyDescent="0.2">
      <c r="A1917" s="46">
        <v>42823</v>
      </c>
      <c r="B1917" s="28" t="s">
        <v>196</v>
      </c>
      <c r="C1917" s="28" t="s">
        <v>193</v>
      </c>
      <c r="D1917" s="28">
        <v>21472.1</v>
      </c>
      <c r="E1917" s="28">
        <v>214</v>
      </c>
      <c r="F1917" s="28">
        <v>7192.83</v>
      </c>
      <c r="G1917" s="28">
        <v>4470.53</v>
      </c>
    </row>
    <row r="1918" spans="1:7" x14ac:dyDescent="0.2">
      <c r="A1918" s="46">
        <v>42823</v>
      </c>
      <c r="B1918" s="28" t="s">
        <v>195</v>
      </c>
      <c r="C1918" s="28" t="s">
        <v>193</v>
      </c>
      <c r="D1918" s="28">
        <v>42505.85</v>
      </c>
      <c r="E1918" s="28">
        <v>382</v>
      </c>
      <c r="F1918" s="28">
        <v>17601.2</v>
      </c>
      <c r="G1918" s="28">
        <v>5067.8500000000004</v>
      </c>
    </row>
    <row r="1919" spans="1:7" x14ac:dyDescent="0.2">
      <c r="A1919" s="46">
        <v>42823</v>
      </c>
      <c r="B1919" s="28" t="s">
        <v>194</v>
      </c>
      <c r="C1919" s="28" t="s">
        <v>193</v>
      </c>
      <c r="D1919" s="28">
        <v>282.64999999999998</v>
      </c>
      <c r="E1919" s="28">
        <v>4</v>
      </c>
      <c r="F1919" s="28">
        <v>88.9</v>
      </c>
      <c r="G1919" s="28">
        <v>5125.0600000000004</v>
      </c>
    </row>
    <row r="1920" spans="1:7" x14ac:dyDescent="0.2">
      <c r="A1920" s="46">
        <v>42823</v>
      </c>
      <c r="B1920" s="28" t="s">
        <v>197</v>
      </c>
      <c r="C1920" s="28" t="s">
        <v>192</v>
      </c>
      <c r="D1920" s="28">
        <v>62699.64</v>
      </c>
      <c r="E1920" s="28">
        <v>478</v>
      </c>
      <c r="F1920" s="28">
        <v>20188.96</v>
      </c>
      <c r="G1920" s="28">
        <v>5332.19</v>
      </c>
    </row>
    <row r="1921" spans="1:7" x14ac:dyDescent="0.2">
      <c r="A1921" s="46">
        <v>42823</v>
      </c>
      <c r="B1921" s="28" t="s">
        <v>196</v>
      </c>
      <c r="C1921" s="28" t="s">
        <v>192</v>
      </c>
      <c r="D1921" s="28">
        <v>28114.77</v>
      </c>
      <c r="E1921" s="28">
        <v>400</v>
      </c>
      <c r="F1921" s="28">
        <v>8442.08</v>
      </c>
      <c r="G1921" s="28">
        <v>6204.73</v>
      </c>
    </row>
    <row r="1922" spans="1:7" x14ac:dyDescent="0.2">
      <c r="A1922" s="46">
        <v>42823</v>
      </c>
      <c r="B1922" s="28" t="s">
        <v>198</v>
      </c>
      <c r="C1922" s="28" t="s">
        <v>192</v>
      </c>
      <c r="D1922" s="28">
        <v>41018.910000000003</v>
      </c>
      <c r="E1922" s="28">
        <v>221</v>
      </c>
      <c r="F1922" s="28">
        <v>14020.1</v>
      </c>
      <c r="G1922" s="28">
        <v>6711.71</v>
      </c>
    </row>
    <row r="1923" spans="1:7" x14ac:dyDescent="0.2">
      <c r="A1923" s="46">
        <v>42823</v>
      </c>
      <c r="B1923" s="28" t="s">
        <v>199</v>
      </c>
      <c r="C1923" s="28" t="s">
        <v>192</v>
      </c>
      <c r="D1923" s="28">
        <v>62753.18</v>
      </c>
      <c r="E1923" s="28">
        <v>340</v>
      </c>
      <c r="F1923" s="28">
        <v>25340.98</v>
      </c>
      <c r="G1923" s="28">
        <v>8009.55</v>
      </c>
    </row>
    <row r="1924" spans="1:7" x14ac:dyDescent="0.2">
      <c r="A1924" s="46">
        <v>42823</v>
      </c>
      <c r="B1924" s="28" t="s">
        <v>200</v>
      </c>
      <c r="C1924" s="28" t="s">
        <v>192</v>
      </c>
      <c r="D1924" s="28">
        <v>14837.12</v>
      </c>
      <c r="E1924" s="28">
        <v>103</v>
      </c>
      <c r="F1924" s="28">
        <v>4760.05</v>
      </c>
      <c r="G1924" s="28">
        <v>8199.49</v>
      </c>
    </row>
    <row r="1925" spans="1:7" x14ac:dyDescent="0.2">
      <c r="A1925" s="46">
        <v>42823</v>
      </c>
      <c r="B1925" s="28" t="s">
        <v>197</v>
      </c>
      <c r="C1925" s="28" t="s">
        <v>193</v>
      </c>
      <c r="D1925" s="28">
        <v>84552.12</v>
      </c>
      <c r="E1925" s="28">
        <v>583</v>
      </c>
      <c r="F1925" s="28">
        <v>27433.23</v>
      </c>
      <c r="G1925" s="28">
        <v>9364.94</v>
      </c>
    </row>
    <row r="1926" spans="1:7" x14ac:dyDescent="0.2">
      <c r="A1926" s="46">
        <v>42823</v>
      </c>
      <c r="B1926" s="28" t="s">
        <v>198</v>
      </c>
      <c r="C1926" s="28" t="s">
        <v>193</v>
      </c>
      <c r="D1926" s="28">
        <v>71515.44</v>
      </c>
      <c r="E1926" s="28">
        <v>521</v>
      </c>
      <c r="F1926" s="28">
        <v>25022.240000000002</v>
      </c>
      <c r="G1926" s="28">
        <v>12578.64</v>
      </c>
    </row>
    <row r="1927" spans="1:7" x14ac:dyDescent="0.2">
      <c r="A1927" s="46">
        <v>42823</v>
      </c>
      <c r="B1927" s="28" t="s">
        <v>201</v>
      </c>
      <c r="C1927" s="28" t="s">
        <v>192</v>
      </c>
      <c r="D1927" s="28">
        <v>54629.65</v>
      </c>
      <c r="E1927" s="28">
        <v>299</v>
      </c>
      <c r="F1927" s="28">
        <v>17952.169999999998</v>
      </c>
      <c r="G1927" s="28">
        <v>12806.39</v>
      </c>
    </row>
    <row r="1928" spans="1:7" x14ac:dyDescent="0.2">
      <c r="A1928" s="46">
        <v>42823</v>
      </c>
      <c r="B1928" s="28" t="s">
        <v>199</v>
      </c>
      <c r="C1928" s="28" t="s">
        <v>193</v>
      </c>
      <c r="D1928" s="28">
        <v>149052.04</v>
      </c>
      <c r="E1928" s="28">
        <v>859</v>
      </c>
      <c r="F1928" s="28">
        <v>53764.31</v>
      </c>
      <c r="G1928" s="28">
        <v>22553.35</v>
      </c>
    </row>
    <row r="1929" spans="1:7" x14ac:dyDescent="0.2">
      <c r="A1929" s="46">
        <v>42823</v>
      </c>
      <c r="B1929" s="28" t="s">
        <v>202</v>
      </c>
      <c r="C1929" s="28" t="s">
        <v>192</v>
      </c>
      <c r="D1929" s="28">
        <v>105786.59</v>
      </c>
      <c r="E1929" s="28">
        <v>507</v>
      </c>
      <c r="F1929" s="28">
        <v>35491.89</v>
      </c>
      <c r="G1929" s="28">
        <v>22993.279999999999</v>
      </c>
    </row>
    <row r="1930" spans="1:7" x14ac:dyDescent="0.2">
      <c r="A1930" s="46">
        <v>42823</v>
      </c>
      <c r="B1930" s="28" t="s">
        <v>200</v>
      </c>
      <c r="C1930" s="28" t="s">
        <v>193</v>
      </c>
      <c r="D1930" s="28">
        <v>46357.9</v>
      </c>
      <c r="E1930" s="28">
        <v>285</v>
      </c>
      <c r="F1930" s="28">
        <v>16986.16</v>
      </c>
      <c r="G1930" s="28">
        <v>33231.910000000003</v>
      </c>
    </row>
    <row r="1931" spans="1:7" x14ac:dyDescent="0.2">
      <c r="A1931" s="46">
        <v>42823</v>
      </c>
      <c r="B1931" s="28" t="s">
        <v>201</v>
      </c>
      <c r="C1931" s="28" t="s">
        <v>193</v>
      </c>
      <c r="D1931" s="28">
        <v>156821.54</v>
      </c>
      <c r="E1931" s="28">
        <v>847</v>
      </c>
      <c r="F1931" s="28">
        <v>50482.35</v>
      </c>
      <c r="G1931" s="28">
        <v>38190.870000000003</v>
      </c>
    </row>
    <row r="1932" spans="1:7" x14ac:dyDescent="0.2">
      <c r="A1932" s="46">
        <v>42823</v>
      </c>
      <c r="B1932" s="28" t="s">
        <v>203</v>
      </c>
      <c r="C1932" s="28" t="s">
        <v>192</v>
      </c>
      <c r="D1932" s="28">
        <v>104592.87</v>
      </c>
      <c r="E1932" s="28">
        <v>880</v>
      </c>
      <c r="F1932" s="28">
        <v>35085.339999999997</v>
      </c>
      <c r="G1932" s="28">
        <v>63873.2</v>
      </c>
    </row>
    <row r="1933" spans="1:7" x14ac:dyDescent="0.2">
      <c r="A1933" s="46">
        <v>42823</v>
      </c>
      <c r="B1933" s="28" t="s">
        <v>203</v>
      </c>
      <c r="C1933" s="28" t="s">
        <v>193</v>
      </c>
      <c r="D1933" s="28">
        <v>136036.07999999999</v>
      </c>
      <c r="E1933" s="28">
        <v>1006</v>
      </c>
      <c r="F1933" s="28">
        <v>46797.24</v>
      </c>
      <c r="G1933" s="28">
        <v>82646.55</v>
      </c>
    </row>
    <row r="1934" spans="1:7" x14ac:dyDescent="0.2">
      <c r="A1934" s="46">
        <v>42823</v>
      </c>
      <c r="B1934" s="28" t="s">
        <v>202</v>
      </c>
      <c r="C1934" s="28" t="s">
        <v>193</v>
      </c>
      <c r="D1934" s="28">
        <v>410120</v>
      </c>
      <c r="E1934" s="28">
        <v>2290</v>
      </c>
      <c r="F1934" s="28">
        <v>140254.6</v>
      </c>
      <c r="G1934" s="28">
        <v>90363.42</v>
      </c>
    </row>
    <row r="1935" spans="1:7" x14ac:dyDescent="0.2">
      <c r="A1935" s="46">
        <v>42824</v>
      </c>
      <c r="B1935" s="28" t="s">
        <v>191</v>
      </c>
      <c r="C1935" s="28" t="s">
        <v>193</v>
      </c>
      <c r="D1935" s="28">
        <v>1477.4</v>
      </c>
      <c r="E1935" s="28">
        <v>11</v>
      </c>
      <c r="F1935" s="28">
        <v>605.92999999999995</v>
      </c>
      <c r="G1935" s="28">
        <v>122.46</v>
      </c>
    </row>
    <row r="1936" spans="1:7" x14ac:dyDescent="0.2">
      <c r="A1936" s="46">
        <v>42824</v>
      </c>
      <c r="B1936" s="28" t="s">
        <v>191</v>
      </c>
      <c r="C1936" s="28" t="s">
        <v>192</v>
      </c>
      <c r="D1936" s="28">
        <v>4252.33</v>
      </c>
      <c r="E1936" s="28">
        <v>19</v>
      </c>
      <c r="F1936" s="28">
        <v>1330.48</v>
      </c>
      <c r="G1936" s="28">
        <v>300.74</v>
      </c>
    </row>
    <row r="1937" spans="1:7" x14ac:dyDescent="0.2">
      <c r="A1937" s="46">
        <v>42824</v>
      </c>
      <c r="B1937" s="28" t="s">
        <v>195</v>
      </c>
      <c r="C1937" s="28" t="s">
        <v>192</v>
      </c>
      <c r="D1937" s="28">
        <v>23284.68</v>
      </c>
      <c r="E1937" s="28">
        <v>123</v>
      </c>
      <c r="F1937" s="28">
        <v>7248.04</v>
      </c>
      <c r="G1937" s="28">
        <v>1735.19</v>
      </c>
    </row>
    <row r="1938" spans="1:7" x14ac:dyDescent="0.2">
      <c r="A1938" s="46">
        <v>42824</v>
      </c>
      <c r="B1938" s="28" t="s">
        <v>194</v>
      </c>
      <c r="C1938" s="28" t="s">
        <v>192</v>
      </c>
      <c r="D1938" s="28">
        <v>444.55</v>
      </c>
      <c r="E1938" s="28">
        <v>3</v>
      </c>
      <c r="F1938" s="28">
        <v>149.41999999999999</v>
      </c>
      <c r="G1938" s="28">
        <v>3266.63</v>
      </c>
    </row>
    <row r="1939" spans="1:7" x14ac:dyDescent="0.2">
      <c r="A1939" s="46">
        <v>42824</v>
      </c>
      <c r="B1939" s="28" t="s">
        <v>195</v>
      </c>
      <c r="C1939" s="28" t="s">
        <v>193</v>
      </c>
      <c r="D1939" s="28">
        <v>40160.31</v>
      </c>
      <c r="E1939" s="28">
        <v>360</v>
      </c>
      <c r="F1939" s="28">
        <v>16396.439999999999</v>
      </c>
      <c r="G1939" s="28">
        <v>3783.62</v>
      </c>
    </row>
    <row r="1940" spans="1:7" x14ac:dyDescent="0.2">
      <c r="A1940" s="46">
        <v>42824</v>
      </c>
      <c r="B1940" s="28" t="s">
        <v>196</v>
      </c>
      <c r="C1940" s="28" t="s">
        <v>193</v>
      </c>
      <c r="D1940" s="28">
        <v>19533.32</v>
      </c>
      <c r="E1940" s="28">
        <v>199</v>
      </c>
      <c r="F1940" s="28">
        <v>6375.15</v>
      </c>
      <c r="G1940" s="28">
        <v>4019.15</v>
      </c>
    </row>
    <row r="1941" spans="1:7" x14ac:dyDescent="0.2">
      <c r="A1941" s="46">
        <v>42824</v>
      </c>
      <c r="B1941" s="28" t="s">
        <v>194</v>
      </c>
      <c r="C1941" s="28" t="s">
        <v>193</v>
      </c>
      <c r="D1941" s="28">
        <v>590.71</v>
      </c>
      <c r="E1941" s="28">
        <v>4</v>
      </c>
      <c r="F1941" s="28">
        <v>188.67</v>
      </c>
      <c r="G1941" s="28">
        <v>4293</v>
      </c>
    </row>
    <row r="1942" spans="1:7" x14ac:dyDescent="0.2">
      <c r="A1942" s="46">
        <v>42824</v>
      </c>
      <c r="B1942" s="28" t="s">
        <v>197</v>
      </c>
      <c r="C1942" s="28" t="s">
        <v>192</v>
      </c>
      <c r="D1942" s="28">
        <v>60886.42</v>
      </c>
      <c r="E1942" s="28">
        <v>462</v>
      </c>
      <c r="F1942" s="28">
        <v>19873.810000000001</v>
      </c>
      <c r="G1942" s="28">
        <v>4729.74</v>
      </c>
    </row>
    <row r="1943" spans="1:7" x14ac:dyDescent="0.2">
      <c r="A1943" s="46">
        <v>42824</v>
      </c>
      <c r="B1943" s="28" t="s">
        <v>198</v>
      </c>
      <c r="C1943" s="28" t="s">
        <v>192</v>
      </c>
      <c r="D1943" s="28">
        <v>34329.39</v>
      </c>
      <c r="E1943" s="28">
        <v>188</v>
      </c>
      <c r="F1943" s="28">
        <v>12302.33</v>
      </c>
      <c r="G1943" s="28">
        <v>5249.94</v>
      </c>
    </row>
    <row r="1944" spans="1:7" x14ac:dyDescent="0.2">
      <c r="A1944" s="46">
        <v>42824</v>
      </c>
      <c r="B1944" s="28" t="s">
        <v>196</v>
      </c>
      <c r="C1944" s="28" t="s">
        <v>192</v>
      </c>
      <c r="D1944" s="28">
        <v>29907.79</v>
      </c>
      <c r="E1944" s="28">
        <v>445</v>
      </c>
      <c r="F1944" s="28">
        <v>9426.93</v>
      </c>
      <c r="G1944" s="28">
        <v>6567.08</v>
      </c>
    </row>
    <row r="1945" spans="1:7" x14ac:dyDescent="0.2">
      <c r="A1945" s="46">
        <v>42824</v>
      </c>
      <c r="B1945" s="28" t="s">
        <v>199</v>
      </c>
      <c r="C1945" s="28" t="s">
        <v>192</v>
      </c>
      <c r="D1945" s="28">
        <v>57704.2</v>
      </c>
      <c r="E1945" s="28">
        <v>341</v>
      </c>
      <c r="F1945" s="28">
        <v>20403.62</v>
      </c>
      <c r="G1945" s="28">
        <v>7688.44</v>
      </c>
    </row>
    <row r="1946" spans="1:7" x14ac:dyDescent="0.2">
      <c r="A1946" s="46">
        <v>42824</v>
      </c>
      <c r="B1946" s="28" t="s">
        <v>197</v>
      </c>
      <c r="C1946" s="28" t="s">
        <v>193</v>
      </c>
      <c r="D1946" s="28">
        <v>90113.85</v>
      </c>
      <c r="E1946" s="28">
        <v>595</v>
      </c>
      <c r="F1946" s="28">
        <v>30182.09</v>
      </c>
      <c r="G1946" s="28">
        <v>10335.4</v>
      </c>
    </row>
    <row r="1947" spans="1:7" x14ac:dyDescent="0.2">
      <c r="A1947" s="46">
        <v>42824</v>
      </c>
      <c r="B1947" s="28" t="s">
        <v>201</v>
      </c>
      <c r="C1947" s="28" t="s">
        <v>192</v>
      </c>
      <c r="D1947" s="28">
        <v>52825.87</v>
      </c>
      <c r="E1947" s="28">
        <v>327</v>
      </c>
      <c r="F1947" s="28">
        <v>16768.43</v>
      </c>
      <c r="G1947" s="28">
        <v>11701.14</v>
      </c>
    </row>
    <row r="1948" spans="1:7" x14ac:dyDescent="0.2">
      <c r="A1948" s="46">
        <v>42824</v>
      </c>
      <c r="B1948" s="28" t="s">
        <v>200</v>
      </c>
      <c r="C1948" s="28" t="s">
        <v>192</v>
      </c>
      <c r="D1948" s="28">
        <v>17161</v>
      </c>
      <c r="E1948" s="28">
        <v>111</v>
      </c>
      <c r="F1948" s="28">
        <v>5980</v>
      </c>
      <c r="G1948" s="28">
        <v>12556.26</v>
      </c>
    </row>
    <row r="1949" spans="1:7" x14ac:dyDescent="0.2">
      <c r="A1949" s="46">
        <v>42824</v>
      </c>
      <c r="B1949" s="28" t="s">
        <v>198</v>
      </c>
      <c r="C1949" s="28" t="s">
        <v>193</v>
      </c>
      <c r="D1949" s="28">
        <v>84284.29</v>
      </c>
      <c r="E1949" s="28">
        <v>517</v>
      </c>
      <c r="F1949" s="28">
        <v>30030.01</v>
      </c>
      <c r="G1949" s="28">
        <v>14618.89</v>
      </c>
    </row>
    <row r="1950" spans="1:7" x14ac:dyDescent="0.2">
      <c r="A1950" s="46">
        <v>42824</v>
      </c>
      <c r="B1950" s="28" t="s">
        <v>199</v>
      </c>
      <c r="C1950" s="28" t="s">
        <v>193</v>
      </c>
      <c r="D1950" s="28">
        <v>149150.07999999999</v>
      </c>
      <c r="E1950" s="28">
        <v>846</v>
      </c>
      <c r="F1950" s="28">
        <v>52602.14</v>
      </c>
      <c r="G1950" s="28">
        <v>19893.72</v>
      </c>
    </row>
    <row r="1951" spans="1:7" x14ac:dyDescent="0.2">
      <c r="A1951" s="46">
        <v>42824</v>
      </c>
      <c r="B1951" s="28" t="s">
        <v>202</v>
      </c>
      <c r="C1951" s="28" t="s">
        <v>192</v>
      </c>
      <c r="D1951" s="28">
        <v>101471.27</v>
      </c>
      <c r="E1951" s="28">
        <v>521</v>
      </c>
      <c r="F1951" s="28">
        <v>35207.800000000003</v>
      </c>
      <c r="G1951" s="28">
        <v>22372.76</v>
      </c>
    </row>
    <row r="1952" spans="1:7" x14ac:dyDescent="0.2">
      <c r="A1952" s="46">
        <v>42824</v>
      </c>
      <c r="B1952" s="28" t="s">
        <v>200</v>
      </c>
      <c r="C1952" s="28" t="s">
        <v>193</v>
      </c>
      <c r="D1952" s="28">
        <v>42499.78</v>
      </c>
      <c r="E1952" s="28">
        <v>316</v>
      </c>
      <c r="F1952" s="28">
        <v>15696.27</v>
      </c>
      <c r="G1952" s="28">
        <v>33453.22</v>
      </c>
    </row>
    <row r="1953" spans="1:7" x14ac:dyDescent="0.2">
      <c r="A1953" s="46">
        <v>42824</v>
      </c>
      <c r="B1953" s="28" t="s">
        <v>201</v>
      </c>
      <c r="C1953" s="28" t="s">
        <v>193</v>
      </c>
      <c r="D1953" s="28">
        <v>162773.22</v>
      </c>
      <c r="E1953" s="28">
        <v>855</v>
      </c>
      <c r="F1953" s="28">
        <v>54404.31</v>
      </c>
      <c r="G1953" s="28">
        <v>40050.44</v>
      </c>
    </row>
    <row r="1954" spans="1:7" x14ac:dyDescent="0.2">
      <c r="A1954" s="46">
        <v>42824</v>
      </c>
      <c r="B1954" s="28" t="s">
        <v>203</v>
      </c>
      <c r="C1954" s="28" t="s">
        <v>192</v>
      </c>
      <c r="D1954" s="28">
        <v>108781.71</v>
      </c>
      <c r="E1954" s="28">
        <v>900</v>
      </c>
      <c r="F1954" s="28">
        <v>36077.870000000003</v>
      </c>
      <c r="G1954" s="28">
        <v>63437.63</v>
      </c>
    </row>
    <row r="1955" spans="1:7" x14ac:dyDescent="0.2">
      <c r="A1955" s="46">
        <v>42824</v>
      </c>
      <c r="B1955" s="28" t="s">
        <v>203</v>
      </c>
      <c r="C1955" s="28" t="s">
        <v>193</v>
      </c>
      <c r="D1955" s="28">
        <v>128498.21</v>
      </c>
      <c r="E1955" s="28">
        <v>986</v>
      </c>
      <c r="F1955" s="28">
        <v>44652.32</v>
      </c>
      <c r="G1955" s="28">
        <v>76333.960000000006</v>
      </c>
    </row>
    <row r="1956" spans="1:7" x14ac:dyDescent="0.2">
      <c r="A1956" s="46">
        <v>42824</v>
      </c>
      <c r="B1956" s="28" t="s">
        <v>202</v>
      </c>
      <c r="C1956" s="28" t="s">
        <v>193</v>
      </c>
      <c r="D1956" s="28">
        <v>400728.82</v>
      </c>
      <c r="E1956" s="28">
        <v>2265</v>
      </c>
      <c r="F1956" s="28">
        <v>136252.10999999999</v>
      </c>
      <c r="G1956" s="28">
        <v>83877.7</v>
      </c>
    </row>
    <row r="1957" spans="1:7" x14ac:dyDescent="0.2">
      <c r="A1957" s="46">
        <v>42825</v>
      </c>
      <c r="B1957" s="28" t="s">
        <v>191</v>
      </c>
      <c r="C1957" s="28" t="s">
        <v>192</v>
      </c>
      <c r="D1957" s="28">
        <v>2395.5</v>
      </c>
      <c r="E1957" s="28">
        <v>14</v>
      </c>
      <c r="F1957" s="28">
        <v>827.01</v>
      </c>
      <c r="G1957" s="28">
        <v>170.99</v>
      </c>
    </row>
    <row r="1958" spans="1:7" x14ac:dyDescent="0.2">
      <c r="A1958" s="46">
        <v>42825</v>
      </c>
      <c r="B1958" s="28" t="s">
        <v>191</v>
      </c>
      <c r="C1958" s="28" t="s">
        <v>193</v>
      </c>
      <c r="D1958" s="28">
        <v>2734.25</v>
      </c>
      <c r="E1958" s="28">
        <v>16</v>
      </c>
      <c r="F1958" s="28">
        <v>859.37</v>
      </c>
      <c r="G1958" s="28">
        <v>262.05</v>
      </c>
    </row>
    <row r="1959" spans="1:7" x14ac:dyDescent="0.2">
      <c r="A1959" s="46">
        <v>42825</v>
      </c>
      <c r="B1959" s="28" t="s">
        <v>194</v>
      </c>
      <c r="C1959" s="28" t="s">
        <v>193</v>
      </c>
      <c r="D1959" s="28">
        <v>83.15</v>
      </c>
      <c r="E1959" s="28">
        <v>1</v>
      </c>
      <c r="F1959" s="28">
        <v>29.17</v>
      </c>
      <c r="G1959" s="28">
        <v>1264.08</v>
      </c>
    </row>
    <row r="1960" spans="1:7" x14ac:dyDescent="0.2">
      <c r="A1960" s="46">
        <v>42825</v>
      </c>
      <c r="B1960" s="28" t="s">
        <v>195</v>
      </c>
      <c r="C1960" s="28" t="s">
        <v>192</v>
      </c>
      <c r="D1960" s="28">
        <v>25412.2</v>
      </c>
      <c r="E1960" s="28">
        <v>140</v>
      </c>
      <c r="F1960" s="28">
        <v>7468.33</v>
      </c>
      <c r="G1960" s="28">
        <v>2432.35</v>
      </c>
    </row>
    <row r="1961" spans="1:7" x14ac:dyDescent="0.2">
      <c r="A1961" s="46">
        <v>42825</v>
      </c>
      <c r="B1961" s="28" t="s">
        <v>195</v>
      </c>
      <c r="C1961" s="28" t="s">
        <v>193</v>
      </c>
      <c r="D1961" s="28">
        <v>37720.46</v>
      </c>
      <c r="E1961" s="28">
        <v>350</v>
      </c>
      <c r="F1961" s="28">
        <v>14700.88</v>
      </c>
      <c r="G1961" s="28">
        <v>3614.4</v>
      </c>
    </row>
    <row r="1962" spans="1:7" x14ac:dyDescent="0.2">
      <c r="A1962" s="46">
        <v>42825</v>
      </c>
      <c r="B1962" s="28" t="s">
        <v>196</v>
      </c>
      <c r="C1962" s="28" t="s">
        <v>193</v>
      </c>
      <c r="D1962" s="28">
        <v>24847.29</v>
      </c>
      <c r="E1962" s="28">
        <v>217</v>
      </c>
      <c r="F1962" s="28">
        <v>7659.99</v>
      </c>
      <c r="G1962" s="28">
        <v>5136.3599999999997</v>
      </c>
    </row>
    <row r="1963" spans="1:7" x14ac:dyDescent="0.2">
      <c r="A1963" s="46">
        <v>42825</v>
      </c>
      <c r="B1963" s="28" t="s">
        <v>197</v>
      </c>
      <c r="C1963" s="28" t="s">
        <v>192</v>
      </c>
      <c r="D1963" s="28">
        <v>52695.18</v>
      </c>
      <c r="E1963" s="28">
        <v>413</v>
      </c>
      <c r="F1963" s="28">
        <v>17164.97</v>
      </c>
      <c r="G1963" s="28">
        <v>5373.43</v>
      </c>
    </row>
    <row r="1964" spans="1:7" x14ac:dyDescent="0.2">
      <c r="A1964" s="46">
        <v>42825</v>
      </c>
      <c r="B1964" s="28" t="s">
        <v>198</v>
      </c>
      <c r="C1964" s="28" t="s">
        <v>192</v>
      </c>
      <c r="D1964" s="28">
        <v>36435.11</v>
      </c>
      <c r="E1964" s="28">
        <v>211</v>
      </c>
      <c r="F1964" s="28">
        <v>13230.32</v>
      </c>
      <c r="G1964" s="28">
        <v>6216.77</v>
      </c>
    </row>
    <row r="1965" spans="1:7" x14ac:dyDescent="0.2">
      <c r="A1965" s="46">
        <v>42825</v>
      </c>
      <c r="B1965" s="28" t="s">
        <v>194</v>
      </c>
      <c r="C1965" s="28" t="s">
        <v>192</v>
      </c>
      <c r="D1965" s="28">
        <v>441.08</v>
      </c>
      <c r="E1965" s="28">
        <v>3</v>
      </c>
      <c r="F1965" s="28">
        <v>178.25</v>
      </c>
      <c r="G1965" s="28">
        <v>6269.33</v>
      </c>
    </row>
    <row r="1966" spans="1:7" x14ac:dyDescent="0.2">
      <c r="A1966" s="46">
        <v>42825</v>
      </c>
      <c r="B1966" s="28" t="s">
        <v>196</v>
      </c>
      <c r="C1966" s="28" t="s">
        <v>192</v>
      </c>
      <c r="D1966" s="28">
        <v>31705.85</v>
      </c>
      <c r="E1966" s="28">
        <v>500</v>
      </c>
      <c r="F1966" s="28">
        <v>9485.7099999999991</v>
      </c>
      <c r="G1966" s="28">
        <v>7023.93</v>
      </c>
    </row>
    <row r="1967" spans="1:7" x14ac:dyDescent="0.2">
      <c r="A1967" s="46">
        <v>42825</v>
      </c>
      <c r="B1967" s="28" t="s">
        <v>199</v>
      </c>
      <c r="C1967" s="28" t="s">
        <v>192</v>
      </c>
      <c r="D1967" s="28">
        <v>67919.539999999994</v>
      </c>
      <c r="E1967" s="28">
        <v>363</v>
      </c>
      <c r="F1967" s="28">
        <v>23191.46</v>
      </c>
      <c r="G1967" s="28">
        <v>8746.4500000000007</v>
      </c>
    </row>
    <row r="1968" spans="1:7" x14ac:dyDescent="0.2">
      <c r="A1968" s="46">
        <v>42825</v>
      </c>
      <c r="B1968" s="28" t="s">
        <v>197</v>
      </c>
      <c r="C1968" s="28" t="s">
        <v>193</v>
      </c>
      <c r="D1968" s="28">
        <v>84081.82</v>
      </c>
      <c r="E1968" s="28">
        <v>590</v>
      </c>
      <c r="F1968" s="28">
        <v>28196.98</v>
      </c>
      <c r="G1968" s="28">
        <v>9367.5300000000007</v>
      </c>
    </row>
    <row r="1969" spans="1:7" x14ac:dyDescent="0.2">
      <c r="A1969" s="46">
        <v>42825</v>
      </c>
      <c r="B1969" s="28" t="s">
        <v>200</v>
      </c>
      <c r="C1969" s="28" t="s">
        <v>192</v>
      </c>
      <c r="D1969" s="28">
        <v>15975.61</v>
      </c>
      <c r="E1969" s="28">
        <v>107</v>
      </c>
      <c r="F1969" s="28">
        <v>5358.42</v>
      </c>
      <c r="G1969" s="28">
        <v>12015.58</v>
      </c>
    </row>
    <row r="1970" spans="1:7" x14ac:dyDescent="0.2">
      <c r="A1970" s="46">
        <v>42825</v>
      </c>
      <c r="B1970" s="28" t="s">
        <v>201</v>
      </c>
      <c r="C1970" s="28" t="s">
        <v>192</v>
      </c>
      <c r="D1970" s="28">
        <v>65367.9</v>
      </c>
      <c r="E1970" s="28">
        <v>334</v>
      </c>
      <c r="F1970" s="28">
        <v>21374.03</v>
      </c>
      <c r="G1970" s="28">
        <v>14206.68</v>
      </c>
    </row>
    <row r="1971" spans="1:7" x14ac:dyDescent="0.2">
      <c r="A1971" s="46">
        <v>42825</v>
      </c>
      <c r="B1971" s="28" t="s">
        <v>198</v>
      </c>
      <c r="C1971" s="28" t="s">
        <v>193</v>
      </c>
      <c r="D1971" s="28">
        <v>83663.64</v>
      </c>
      <c r="E1971" s="28">
        <v>543</v>
      </c>
      <c r="F1971" s="28">
        <v>29434.36</v>
      </c>
      <c r="G1971" s="28">
        <v>14225.99</v>
      </c>
    </row>
    <row r="1972" spans="1:7" x14ac:dyDescent="0.2">
      <c r="A1972" s="46">
        <v>42825</v>
      </c>
      <c r="B1972" s="28" t="s">
        <v>202</v>
      </c>
      <c r="C1972" s="28" t="s">
        <v>192</v>
      </c>
      <c r="D1972" s="28">
        <v>104539.75</v>
      </c>
      <c r="E1972" s="28">
        <v>529</v>
      </c>
      <c r="F1972" s="28">
        <v>34838.870000000003</v>
      </c>
      <c r="G1972" s="28">
        <v>21456.76</v>
      </c>
    </row>
    <row r="1973" spans="1:7" x14ac:dyDescent="0.2">
      <c r="A1973" s="46">
        <v>42825</v>
      </c>
      <c r="B1973" s="28" t="s">
        <v>199</v>
      </c>
      <c r="C1973" s="28" t="s">
        <v>193</v>
      </c>
      <c r="D1973" s="28">
        <v>153632.24</v>
      </c>
      <c r="E1973" s="28">
        <v>885</v>
      </c>
      <c r="F1973" s="28">
        <v>54756.21</v>
      </c>
      <c r="G1973" s="28">
        <v>22029</v>
      </c>
    </row>
    <row r="1974" spans="1:7" x14ac:dyDescent="0.2">
      <c r="A1974" s="46">
        <v>42825</v>
      </c>
      <c r="B1974" s="28" t="s">
        <v>200</v>
      </c>
      <c r="C1974" s="28" t="s">
        <v>193</v>
      </c>
      <c r="D1974" s="28">
        <v>52907.4</v>
      </c>
      <c r="E1974" s="28">
        <v>330</v>
      </c>
      <c r="F1974" s="28">
        <v>19367.2</v>
      </c>
      <c r="G1974" s="28">
        <v>35931</v>
      </c>
    </row>
    <row r="1975" spans="1:7" x14ac:dyDescent="0.2">
      <c r="A1975" s="46">
        <v>42825</v>
      </c>
      <c r="B1975" s="28" t="s">
        <v>201</v>
      </c>
      <c r="C1975" s="28" t="s">
        <v>193</v>
      </c>
      <c r="D1975" s="28">
        <v>158165.95000000001</v>
      </c>
      <c r="E1975" s="28">
        <v>877</v>
      </c>
      <c r="F1975" s="28">
        <v>51818.02</v>
      </c>
      <c r="G1975" s="28">
        <v>38822.400000000001</v>
      </c>
    </row>
    <row r="1976" spans="1:7" x14ac:dyDescent="0.2">
      <c r="A1976" s="46">
        <v>42825</v>
      </c>
      <c r="B1976" s="28" t="s">
        <v>203</v>
      </c>
      <c r="C1976" s="28" t="s">
        <v>192</v>
      </c>
      <c r="D1976" s="28">
        <v>109298.91</v>
      </c>
      <c r="E1976" s="28">
        <v>866</v>
      </c>
      <c r="F1976" s="28">
        <v>34579.75</v>
      </c>
      <c r="G1976" s="28">
        <v>61285.18</v>
      </c>
    </row>
    <row r="1977" spans="1:7" x14ac:dyDescent="0.2">
      <c r="A1977" s="46">
        <v>42825</v>
      </c>
      <c r="B1977" s="28" t="s">
        <v>203</v>
      </c>
      <c r="C1977" s="28" t="s">
        <v>193</v>
      </c>
      <c r="D1977" s="28">
        <v>126496.5</v>
      </c>
      <c r="E1977" s="28">
        <v>983</v>
      </c>
      <c r="F1977" s="28">
        <v>43542.720000000001</v>
      </c>
      <c r="G1977" s="28">
        <v>70740.59</v>
      </c>
    </row>
    <row r="1978" spans="1:7" x14ac:dyDescent="0.2">
      <c r="A1978" s="46">
        <v>42825</v>
      </c>
      <c r="B1978" s="28" t="s">
        <v>202</v>
      </c>
      <c r="C1978" s="28" t="s">
        <v>193</v>
      </c>
      <c r="D1978" s="28">
        <v>457250.06</v>
      </c>
      <c r="E1978" s="28">
        <v>2619</v>
      </c>
      <c r="F1978" s="28">
        <v>154133.88</v>
      </c>
      <c r="G1978" s="28">
        <v>106635.72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SQL and Database Instructions</vt:lpstr>
      <vt:lpstr>SQL and Database Test</vt:lpstr>
      <vt:lpstr>Basic Functions I</vt:lpstr>
      <vt:lpstr>Basic Functions II</vt:lpstr>
      <vt:lpstr>Paid Digital Marketing Analysis</vt:lpstr>
      <vt:lpstr>Ad Placement Case Analysis</vt:lpstr>
      <vt:lpstr>Scripting Test</vt:lpstr>
      <vt:lpstr>Scripting Test - DATA</vt:lpstr>
    </vt:vector>
  </TitlesOfParts>
  <Company>Overstock.com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Ammon Lewis</dc:creator>
  <cp:lastModifiedBy>Microsoft Office User</cp:lastModifiedBy>
  <dcterms:created xsi:type="dcterms:W3CDTF">2016-04-04T20:09:34Z</dcterms:created>
  <dcterms:modified xsi:type="dcterms:W3CDTF">2020-02-21T05:55:38Z</dcterms:modified>
</cp:coreProperties>
</file>