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QLML\Desktop\labc\PHE\"/>
    </mc:Choice>
  </mc:AlternateContent>
  <xr:revisionPtr revIDLastSave="0" documentId="13_ncr:1_{7576367C-8B80-4641-86F1-0DDE05CEBE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LB7kJ+WZRT0VtttdHbns9XhrCYg=="/>
    </ext>
  </extLst>
</workbook>
</file>

<file path=xl/calcChain.xml><?xml version="1.0" encoding="utf-8"?>
<calcChain xmlns="http://schemas.openxmlformats.org/spreadsheetml/2006/main">
  <c r="G38" i="1" l="1"/>
  <c r="F38" i="1"/>
  <c r="D38" i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G32" i="1"/>
  <c r="F32" i="1"/>
  <c r="D32" i="1"/>
  <c r="G31" i="1"/>
  <c r="F31" i="1"/>
  <c r="D31" i="1"/>
  <c r="G30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<sst xmlns="http://schemas.openxmlformats.org/spreadsheetml/2006/main" count="5" uniqueCount="4">
  <si>
    <t>Angle [deg]</t>
  </si>
  <si>
    <t>H [Kilogauss]</t>
  </si>
  <si>
    <t>Rxx  Ohm</t>
  </si>
  <si>
    <t>Rxy 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</si>
</sst>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Rxx  Ohm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1.2</c:v>
                </c:pt>
                <c:pt idx="1">
                  <c:v>5.0999999999999996</c:v>
                </c:pt>
                <c:pt idx="2">
                  <c:v>9.9</c:v>
                </c:pt>
                <c:pt idx="3">
                  <c:v>15</c:v>
                </c:pt>
                <c:pt idx="4">
                  <c:v>20.2</c:v>
                </c:pt>
                <c:pt idx="5">
                  <c:v>25.5</c:v>
                </c:pt>
                <c:pt idx="6">
                  <c:v>31.1</c:v>
                </c:pt>
                <c:pt idx="7">
                  <c:v>36</c:v>
                </c:pt>
                <c:pt idx="8">
                  <c:v>40.9</c:v>
                </c:pt>
                <c:pt idx="9">
                  <c:v>44.6</c:v>
                </c:pt>
                <c:pt idx="10">
                  <c:v>50.1</c:v>
                </c:pt>
                <c:pt idx="11">
                  <c:v>56</c:v>
                </c:pt>
                <c:pt idx="12">
                  <c:v>61.3</c:v>
                </c:pt>
                <c:pt idx="13">
                  <c:v>65.900000000000006</c:v>
                </c:pt>
                <c:pt idx="14">
                  <c:v>70.3</c:v>
                </c:pt>
                <c:pt idx="15">
                  <c:v>74.599999999999994</c:v>
                </c:pt>
                <c:pt idx="16">
                  <c:v>80</c:v>
                </c:pt>
                <c:pt idx="17">
                  <c:v>84.5</c:v>
                </c:pt>
                <c:pt idx="18">
                  <c:v>89.8</c:v>
                </c:pt>
                <c:pt idx="19">
                  <c:v>96.2</c:v>
                </c:pt>
                <c:pt idx="20">
                  <c:v>100</c:v>
                </c:pt>
                <c:pt idx="21">
                  <c:v>104.8</c:v>
                </c:pt>
                <c:pt idx="22">
                  <c:v>109.9</c:v>
                </c:pt>
                <c:pt idx="23">
                  <c:v>115.2</c:v>
                </c:pt>
                <c:pt idx="24">
                  <c:v>120.3</c:v>
                </c:pt>
                <c:pt idx="25">
                  <c:v>125.6</c:v>
                </c:pt>
                <c:pt idx="26">
                  <c:v>131.1</c:v>
                </c:pt>
                <c:pt idx="27">
                  <c:v>134.5</c:v>
                </c:pt>
                <c:pt idx="28">
                  <c:v>140.19999999999999</c:v>
                </c:pt>
                <c:pt idx="29">
                  <c:v>144.6</c:v>
                </c:pt>
                <c:pt idx="30">
                  <c:v>150.69999999999999</c:v>
                </c:pt>
                <c:pt idx="31">
                  <c:v>154.69999999999999</c:v>
                </c:pt>
                <c:pt idx="32">
                  <c:v>161.1</c:v>
                </c:pt>
                <c:pt idx="33">
                  <c:v>165.5</c:v>
                </c:pt>
                <c:pt idx="34">
                  <c:v>168.5</c:v>
                </c:pt>
                <c:pt idx="35">
                  <c:v>171.8</c:v>
                </c:pt>
                <c:pt idx="36">
                  <c:v>175.2</c:v>
                </c:pt>
                <c:pt idx="37">
                  <c:v>179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194.208</c:v>
                </c:pt>
                <c:pt idx="1">
                  <c:v>194.215</c:v>
                </c:pt>
                <c:pt idx="2">
                  <c:v>194.21799999999999</c:v>
                </c:pt>
                <c:pt idx="3">
                  <c:v>194.197</c:v>
                </c:pt>
                <c:pt idx="4">
                  <c:v>194.18799999999999</c:v>
                </c:pt>
                <c:pt idx="5">
                  <c:v>194.16300000000001</c:v>
                </c:pt>
                <c:pt idx="6">
                  <c:v>194.14699999999999</c:v>
                </c:pt>
                <c:pt idx="7">
                  <c:v>194.12799999999999</c:v>
                </c:pt>
                <c:pt idx="8">
                  <c:v>194.114</c:v>
                </c:pt>
                <c:pt idx="9">
                  <c:v>194.10499999999999</c:v>
                </c:pt>
                <c:pt idx="10">
                  <c:v>194.077</c:v>
                </c:pt>
                <c:pt idx="11">
                  <c:v>194.05500000000001</c:v>
                </c:pt>
                <c:pt idx="12">
                  <c:v>194.03399999999999</c:v>
                </c:pt>
                <c:pt idx="13">
                  <c:v>194.02500000000001</c:v>
                </c:pt>
                <c:pt idx="14">
                  <c:v>194.01599999999999</c:v>
                </c:pt>
                <c:pt idx="15">
                  <c:v>194.011</c:v>
                </c:pt>
                <c:pt idx="16">
                  <c:v>194.00700000000001</c:v>
                </c:pt>
                <c:pt idx="17">
                  <c:v>193.994</c:v>
                </c:pt>
                <c:pt idx="18">
                  <c:v>194.00200000000001</c:v>
                </c:pt>
                <c:pt idx="19">
                  <c:v>194.00399999999999</c:v>
                </c:pt>
                <c:pt idx="20">
                  <c:v>194.00899999999999</c:v>
                </c:pt>
                <c:pt idx="21">
                  <c:v>194.02</c:v>
                </c:pt>
                <c:pt idx="22">
                  <c:v>194.036</c:v>
                </c:pt>
                <c:pt idx="23">
                  <c:v>194.04400000000001</c:v>
                </c:pt>
                <c:pt idx="24">
                  <c:v>194.06100000000001</c:v>
                </c:pt>
                <c:pt idx="25">
                  <c:v>194.08600000000001</c:v>
                </c:pt>
                <c:pt idx="26">
                  <c:v>194.09400000000002</c:v>
                </c:pt>
                <c:pt idx="27">
                  <c:v>194.101</c:v>
                </c:pt>
                <c:pt idx="28">
                  <c:v>194.10000000000002</c:v>
                </c:pt>
                <c:pt idx="29">
                  <c:v>194.13900000000001</c:v>
                </c:pt>
                <c:pt idx="30">
                  <c:v>194.16200000000001</c:v>
                </c:pt>
                <c:pt idx="31">
                  <c:v>194.16900000000001</c:v>
                </c:pt>
                <c:pt idx="32">
                  <c:v>194.18200000000002</c:v>
                </c:pt>
                <c:pt idx="33">
                  <c:v>194.18600000000001</c:v>
                </c:pt>
                <c:pt idx="34">
                  <c:v>194.172</c:v>
                </c:pt>
                <c:pt idx="35">
                  <c:v>194.184</c:v>
                </c:pt>
                <c:pt idx="36">
                  <c:v>194.191</c:v>
                </c:pt>
                <c:pt idx="37">
                  <c:v>194.20699999999999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8B9-BCB9-B3EFBD47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91916"/>
        <c:axId val="2130082473"/>
      </c:scatterChart>
      <c:valAx>
        <c:axId val="975891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0082473"/>
        <c:crosses val="autoZero"/>
        <c:crossBetween val="midCat"/>
      </c:valAx>
      <c:valAx>
        <c:axId val="213008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5891916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Rxy  ohm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15.6</c:v>
                </c:pt>
                <c:pt idx="4">
                  <c:v>21.3</c:v>
                </c:pt>
                <c:pt idx="5">
                  <c:v>25.7</c:v>
                </c:pt>
                <c:pt idx="6">
                  <c:v>30.4</c:v>
                </c:pt>
                <c:pt idx="7">
                  <c:v>34.799999999999997</c:v>
                </c:pt>
                <c:pt idx="8">
                  <c:v>40.1</c:v>
                </c:pt>
                <c:pt idx="9">
                  <c:v>45.4</c:v>
                </c:pt>
                <c:pt idx="10">
                  <c:v>50.3</c:v>
                </c:pt>
                <c:pt idx="11">
                  <c:v>56</c:v>
                </c:pt>
                <c:pt idx="12">
                  <c:v>60.9</c:v>
                </c:pt>
                <c:pt idx="13">
                  <c:v>64.8</c:v>
                </c:pt>
                <c:pt idx="14">
                  <c:v>70.3</c:v>
                </c:pt>
                <c:pt idx="15">
                  <c:v>75.3</c:v>
                </c:pt>
                <c:pt idx="16">
                  <c:v>80.2</c:v>
                </c:pt>
                <c:pt idx="17">
                  <c:v>85.2</c:v>
                </c:pt>
                <c:pt idx="18">
                  <c:v>89.7</c:v>
                </c:pt>
                <c:pt idx="19">
                  <c:v>94.9</c:v>
                </c:pt>
                <c:pt idx="20">
                  <c:v>99.4</c:v>
                </c:pt>
                <c:pt idx="21">
                  <c:v>105</c:v>
                </c:pt>
                <c:pt idx="22">
                  <c:v>109.5</c:v>
                </c:pt>
                <c:pt idx="23">
                  <c:v>115.5</c:v>
                </c:pt>
                <c:pt idx="24">
                  <c:v>119.8</c:v>
                </c:pt>
                <c:pt idx="25">
                  <c:v>125.1</c:v>
                </c:pt>
                <c:pt idx="26">
                  <c:v>129.6</c:v>
                </c:pt>
                <c:pt idx="27">
                  <c:v>134.69999999999999</c:v>
                </c:pt>
                <c:pt idx="28">
                  <c:v>139.69999999999999</c:v>
                </c:pt>
                <c:pt idx="29">
                  <c:v>144.30000000000001</c:v>
                </c:pt>
                <c:pt idx="30">
                  <c:v>150.30000000000001</c:v>
                </c:pt>
                <c:pt idx="31">
                  <c:v>154.80000000000001</c:v>
                </c:pt>
                <c:pt idx="32">
                  <c:v>159.19999999999999</c:v>
                </c:pt>
                <c:pt idx="33">
                  <c:v>164.9</c:v>
                </c:pt>
                <c:pt idx="34">
                  <c:v>169.9</c:v>
                </c:pt>
                <c:pt idx="35">
                  <c:v>174.6</c:v>
                </c:pt>
                <c:pt idx="36">
                  <c:v>179.6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2.4146999999999998</c:v>
                </c:pt>
                <c:pt idx="1">
                  <c:v>2.4230999999999998</c:v>
                </c:pt>
                <c:pt idx="2">
                  <c:v>2.4302000000000001</c:v>
                </c:pt>
                <c:pt idx="3">
                  <c:v>2.4371</c:v>
                </c:pt>
                <c:pt idx="4">
                  <c:v>2.4441000000000002</c:v>
                </c:pt>
                <c:pt idx="5">
                  <c:v>2.4477000000000002</c:v>
                </c:pt>
                <c:pt idx="6">
                  <c:v>2.4523000000000001</c:v>
                </c:pt>
                <c:pt idx="7">
                  <c:v>2.4557000000000002</c:v>
                </c:pt>
                <c:pt idx="8">
                  <c:v>2.4576000000000002</c:v>
                </c:pt>
                <c:pt idx="9">
                  <c:v>2.4592000000000001</c:v>
                </c:pt>
                <c:pt idx="10">
                  <c:v>2.4582999999999999</c:v>
                </c:pt>
                <c:pt idx="11">
                  <c:v>2.4565999999999999</c:v>
                </c:pt>
                <c:pt idx="12">
                  <c:v>2.4517000000000002</c:v>
                </c:pt>
                <c:pt idx="13">
                  <c:v>2.4479000000000002</c:v>
                </c:pt>
                <c:pt idx="14">
                  <c:v>2.4419</c:v>
                </c:pt>
                <c:pt idx="15">
                  <c:v>2.4352999999999998</c:v>
                </c:pt>
                <c:pt idx="16">
                  <c:v>2.4258000000000002</c:v>
                </c:pt>
                <c:pt idx="17">
                  <c:v>2.4163999999999999</c:v>
                </c:pt>
                <c:pt idx="18">
                  <c:v>2.4092000000000002</c:v>
                </c:pt>
                <c:pt idx="19">
                  <c:v>2.4039000000000001</c:v>
                </c:pt>
                <c:pt idx="20">
                  <c:v>2.3942000000000001</c:v>
                </c:pt>
                <c:pt idx="21">
                  <c:v>2.3867000000000003</c:v>
                </c:pt>
                <c:pt idx="22">
                  <c:v>2.3805999999999998</c:v>
                </c:pt>
                <c:pt idx="23">
                  <c:v>2.3738000000000001</c:v>
                </c:pt>
                <c:pt idx="24">
                  <c:v>2.3698000000000001</c:v>
                </c:pt>
                <c:pt idx="25">
                  <c:v>2.3646000000000003</c:v>
                </c:pt>
                <c:pt idx="26">
                  <c:v>2.3620999999999999</c:v>
                </c:pt>
                <c:pt idx="27">
                  <c:v>2.3595999999999999</c:v>
                </c:pt>
                <c:pt idx="28">
                  <c:v>2.359</c:v>
                </c:pt>
                <c:pt idx="29">
                  <c:v>2.3597000000000001</c:v>
                </c:pt>
                <c:pt idx="30">
                  <c:v>2.3618000000000001</c:v>
                </c:pt>
                <c:pt idx="31">
                  <c:v>2.3646000000000003</c:v>
                </c:pt>
                <c:pt idx="32">
                  <c:v>2.3691</c:v>
                </c:pt>
                <c:pt idx="33">
                  <c:v>2.3738999999999999</c:v>
                </c:pt>
                <c:pt idx="34">
                  <c:v>2.3813</c:v>
                </c:pt>
                <c:pt idx="35">
                  <c:v>2.3885000000000001</c:v>
                </c:pt>
                <c:pt idx="36">
                  <c:v>2.3959000000000001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3-4F94-ABD4-AD11B2F7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2220"/>
        <c:axId val="677639848"/>
      </c:scatterChart>
      <c:valAx>
        <c:axId val="11128922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7639848"/>
        <c:crosses val="autoZero"/>
        <c:crossBetween val="midCat"/>
      </c:valAx>
      <c:valAx>
        <c:axId val="67763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892220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3</xdr:row>
      <xdr:rowOff>95250</xdr:rowOff>
    </xdr:from>
    <xdr:ext cx="3143250" cy="2752725"/>
    <xdr:graphicFrame macro="">
      <xdr:nvGraphicFramePr>
        <xdr:cNvPr id="1398709139" name="Chart 1" descr="Chart 0" title="תרשים">
          <a:extLst>
            <a:ext uri="{FF2B5EF4-FFF2-40B4-BE49-F238E27FC236}">
              <a16:creationId xmlns:a16="http://schemas.microsoft.com/office/drawing/2014/main" id="{00000000-0008-0000-0000-0000939B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514350</xdr:colOff>
      <xdr:row>21</xdr:row>
      <xdr:rowOff>133350</xdr:rowOff>
    </xdr:from>
    <xdr:ext cx="3143250" cy="2752725"/>
    <xdr:graphicFrame macro="">
      <xdr:nvGraphicFramePr>
        <xdr:cNvPr id="1505341619" name="Chart 2" descr="Chart 1" title="תרשים">
          <a:extLst>
            <a:ext uri="{FF2B5EF4-FFF2-40B4-BE49-F238E27FC236}">
              <a16:creationId xmlns:a16="http://schemas.microsoft.com/office/drawing/2014/main" id="{00000000-0008-0000-0000-0000B3B0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E2" sqref="E2"/>
    </sheetView>
  </sheetViews>
  <sheetFormatPr defaultColWidth="14.44140625" defaultRowHeight="15" customHeight="1" x14ac:dyDescent="0.25"/>
  <cols>
    <col min="1" max="7" width="11.5546875" customWidth="1"/>
    <col min="8" max="26" width="8" customWidth="1"/>
  </cols>
  <sheetData>
    <row r="1" spans="1:21" ht="12.75" customHeight="1" x14ac:dyDescent="0.3">
      <c r="A1" s="1" t="s">
        <v>0</v>
      </c>
      <c r="B1" s="1" t="s">
        <v>2</v>
      </c>
      <c r="D1" s="1" t="s">
        <v>0</v>
      </c>
      <c r="E1" s="1" t="s">
        <v>3</v>
      </c>
    </row>
    <row r="2" spans="1:21" ht="12.75" customHeight="1" x14ac:dyDescent="0.3">
      <c r="A2" s="1">
        <v>1.2</v>
      </c>
      <c r="B2" s="1">
        <v>194.208</v>
      </c>
      <c r="D2" s="1">
        <v>0</v>
      </c>
      <c r="E2" s="1">
        <v>2.4146999999999998</v>
      </c>
      <c r="F2" s="1">
        <f t="shared" ref="F2:F38" si="0">A2*PI()/180</f>
        <v>2.0943951023931952E-2</v>
      </c>
      <c r="G2" s="1">
        <f t="shared" ref="G2:G38" si="1">0.1*PI()/180</f>
        <v>1.7453292519943296E-3</v>
      </c>
      <c r="Q2" s="1" t="s">
        <v>1</v>
      </c>
      <c r="T2" s="1">
        <v>2.0943951023931952E-2</v>
      </c>
      <c r="U2" s="1">
        <v>194.208</v>
      </c>
    </row>
    <row r="3" spans="1:21" ht="12.75" customHeight="1" x14ac:dyDescent="0.3">
      <c r="A3" s="1">
        <v>5.0999999999999996</v>
      </c>
      <c r="B3" s="1">
        <v>194.215</v>
      </c>
      <c r="D3" s="1">
        <v>5.5</v>
      </c>
      <c r="E3" s="1">
        <v>2.4230999999999998</v>
      </c>
      <c r="F3" s="1">
        <f t="shared" si="0"/>
        <v>8.9011791851710792E-2</v>
      </c>
      <c r="G3" s="1">
        <f t="shared" si="1"/>
        <v>1.7453292519943296E-3</v>
      </c>
      <c r="Q3" s="1">
        <v>3493</v>
      </c>
      <c r="T3" s="1">
        <v>8.9011791851710792E-2</v>
      </c>
      <c r="U3" s="1">
        <v>194.215</v>
      </c>
    </row>
    <row r="4" spans="1:21" ht="12.75" customHeight="1" x14ac:dyDescent="0.3">
      <c r="A4" s="1">
        <v>9.9</v>
      </c>
      <c r="B4" s="1">
        <v>194.21799999999999</v>
      </c>
      <c r="D4" s="1">
        <v>10.5</v>
      </c>
      <c r="E4" s="1">
        <v>2.4302000000000001</v>
      </c>
      <c r="F4" s="1">
        <f t="shared" si="0"/>
        <v>0.17278759594743864</v>
      </c>
      <c r="G4" s="1">
        <f t="shared" si="1"/>
        <v>1.7453292519943296E-3</v>
      </c>
      <c r="T4" s="1">
        <v>0.17278759594743864</v>
      </c>
      <c r="U4" s="1">
        <v>194.21799999999999</v>
      </c>
    </row>
    <row r="5" spans="1:21" ht="12.75" customHeight="1" x14ac:dyDescent="0.3">
      <c r="A5" s="1">
        <v>15</v>
      </c>
      <c r="B5" s="1">
        <v>194.197</v>
      </c>
      <c r="D5" s="1">
        <v>15.6</v>
      </c>
      <c r="E5" s="1">
        <v>2.4371</v>
      </c>
      <c r="F5" s="1">
        <f t="shared" si="0"/>
        <v>0.26179938779914941</v>
      </c>
      <c r="G5" s="1">
        <f t="shared" si="1"/>
        <v>1.7453292519943296E-3</v>
      </c>
      <c r="T5" s="1">
        <v>0.26179938779914941</v>
      </c>
      <c r="U5" s="1">
        <v>194.197</v>
      </c>
    </row>
    <row r="6" spans="1:21" ht="12.75" customHeight="1" x14ac:dyDescent="0.3">
      <c r="A6" s="1">
        <v>20.2</v>
      </c>
      <c r="B6" s="1">
        <v>194.18799999999999</v>
      </c>
      <c r="D6" s="1">
        <v>21.3</v>
      </c>
      <c r="E6" s="1">
        <v>2.4441000000000002</v>
      </c>
      <c r="F6" s="1">
        <f t="shared" si="0"/>
        <v>0.35255650890285456</v>
      </c>
      <c r="G6" s="1">
        <f t="shared" si="1"/>
        <v>1.7453292519943296E-3</v>
      </c>
      <c r="T6" s="1">
        <v>0.35255650890285456</v>
      </c>
      <c r="U6" s="1">
        <v>194.18799999999999</v>
      </c>
    </row>
    <row r="7" spans="1:21" ht="12.75" customHeight="1" x14ac:dyDescent="0.3">
      <c r="A7" s="1">
        <v>25.5</v>
      </c>
      <c r="B7" s="1">
        <v>194.16300000000001</v>
      </c>
      <c r="D7" s="1">
        <v>25.7</v>
      </c>
      <c r="E7" s="1">
        <v>2.4477000000000002</v>
      </c>
      <c r="F7" s="1">
        <f t="shared" si="0"/>
        <v>0.44505895925855399</v>
      </c>
      <c r="G7" s="1">
        <f t="shared" si="1"/>
        <v>1.7453292519943296E-3</v>
      </c>
      <c r="T7" s="1">
        <v>0.44505895925855399</v>
      </c>
      <c r="U7" s="1">
        <v>194.16300000000001</v>
      </c>
    </row>
    <row r="8" spans="1:21" ht="12.75" customHeight="1" x14ac:dyDescent="0.3">
      <c r="A8" s="1">
        <v>31.1</v>
      </c>
      <c r="B8" s="1">
        <v>194.14699999999999</v>
      </c>
      <c r="D8" s="1">
        <v>30.4</v>
      </c>
      <c r="E8" s="1">
        <v>2.4523000000000001</v>
      </c>
      <c r="F8" s="1">
        <f t="shared" si="0"/>
        <v>0.54279739737023647</v>
      </c>
      <c r="G8" s="1">
        <f t="shared" si="1"/>
        <v>1.7453292519943296E-3</v>
      </c>
      <c r="T8" s="1">
        <v>0.54279739737023647</v>
      </c>
      <c r="U8" s="1">
        <v>194.14699999999999</v>
      </c>
    </row>
    <row r="9" spans="1:21" ht="12.75" customHeight="1" x14ac:dyDescent="0.3">
      <c r="A9" s="1">
        <v>36</v>
      </c>
      <c r="B9" s="1">
        <v>194.12799999999999</v>
      </c>
      <c r="D9" s="1">
        <v>34.799999999999997</v>
      </c>
      <c r="E9" s="1">
        <v>2.4557000000000002</v>
      </c>
      <c r="F9" s="1">
        <f t="shared" si="0"/>
        <v>0.62831853071795862</v>
      </c>
      <c r="G9" s="1">
        <f t="shared" si="1"/>
        <v>1.7453292519943296E-3</v>
      </c>
      <c r="T9" s="1">
        <v>0.62831853071795862</v>
      </c>
      <c r="U9" s="1">
        <v>194.12799999999999</v>
      </c>
    </row>
    <row r="10" spans="1:21" ht="12.75" customHeight="1" x14ac:dyDescent="0.3">
      <c r="A10" s="1">
        <v>40.9</v>
      </c>
      <c r="B10" s="1">
        <v>194.114</v>
      </c>
      <c r="D10" s="1">
        <v>40.1</v>
      </c>
      <c r="E10" s="1">
        <v>2.4576000000000002</v>
      </c>
      <c r="F10" s="1">
        <f t="shared" si="0"/>
        <v>0.71383966406568078</v>
      </c>
      <c r="G10" s="1">
        <f t="shared" si="1"/>
        <v>1.7453292519943296E-3</v>
      </c>
      <c r="T10" s="1">
        <v>0.71383966406568078</v>
      </c>
      <c r="U10" s="1">
        <v>194.114</v>
      </c>
    </row>
    <row r="11" spans="1:21" ht="12.75" customHeight="1" x14ac:dyDescent="0.3">
      <c r="A11" s="1">
        <v>44.6</v>
      </c>
      <c r="B11" s="1">
        <v>194.10499999999999</v>
      </c>
      <c r="D11" s="1">
        <v>45.4</v>
      </c>
      <c r="E11" s="1">
        <v>2.4592000000000001</v>
      </c>
      <c r="F11" s="1">
        <f t="shared" si="0"/>
        <v>0.77841684638947095</v>
      </c>
      <c r="G11" s="1">
        <f t="shared" si="1"/>
        <v>1.7453292519943296E-3</v>
      </c>
      <c r="T11" s="1">
        <v>0.77841684638947095</v>
      </c>
      <c r="U11" s="1">
        <v>194.10499999999999</v>
      </c>
    </row>
    <row r="12" spans="1:21" ht="12.75" customHeight="1" x14ac:dyDescent="0.3">
      <c r="A12" s="1">
        <v>50.1</v>
      </c>
      <c r="B12" s="1">
        <v>194.077</v>
      </c>
      <c r="D12" s="1">
        <v>50.3</v>
      </c>
      <c r="E12" s="1">
        <v>2.4582999999999999</v>
      </c>
      <c r="F12" s="1">
        <f t="shared" si="0"/>
        <v>0.8744099552491591</v>
      </c>
      <c r="G12" s="1">
        <f t="shared" si="1"/>
        <v>1.7453292519943296E-3</v>
      </c>
      <c r="T12" s="1">
        <v>0.8744099552491591</v>
      </c>
      <c r="U12" s="1">
        <v>194.077</v>
      </c>
    </row>
    <row r="13" spans="1:21" ht="12.75" customHeight="1" x14ac:dyDescent="0.3">
      <c r="A13" s="1">
        <v>56</v>
      </c>
      <c r="B13" s="1">
        <v>194.05500000000001</v>
      </c>
      <c r="D13" s="1">
        <v>56</v>
      </c>
      <c r="E13" s="1">
        <v>2.4565999999999999</v>
      </c>
      <c r="F13" s="1">
        <f t="shared" si="0"/>
        <v>0.97738438111682457</v>
      </c>
      <c r="G13" s="1">
        <f t="shared" si="1"/>
        <v>1.7453292519943296E-3</v>
      </c>
      <c r="T13" s="1">
        <v>0.97738438111682457</v>
      </c>
      <c r="U13" s="1">
        <v>194.05500000000001</v>
      </c>
    </row>
    <row r="14" spans="1:21" ht="12.75" customHeight="1" x14ac:dyDescent="0.3">
      <c r="A14" s="1">
        <v>61.3</v>
      </c>
      <c r="B14" s="1">
        <v>194.03399999999999</v>
      </c>
      <c r="D14" s="1">
        <v>60.9</v>
      </c>
      <c r="E14" s="1">
        <v>2.4517000000000002</v>
      </c>
      <c r="F14" s="1">
        <f t="shared" si="0"/>
        <v>1.0698868314725241</v>
      </c>
      <c r="G14" s="1">
        <f t="shared" si="1"/>
        <v>1.7453292519943296E-3</v>
      </c>
      <c r="T14" s="1">
        <v>1.0698868314725241</v>
      </c>
      <c r="U14" s="1">
        <v>194.03399999999999</v>
      </c>
    </row>
    <row r="15" spans="1:21" ht="12.75" customHeight="1" x14ac:dyDescent="0.3">
      <c r="A15" s="1">
        <v>65.900000000000006</v>
      </c>
      <c r="B15" s="1">
        <v>194.02500000000001</v>
      </c>
      <c r="D15" s="1">
        <v>64.8</v>
      </c>
      <c r="E15" s="1">
        <v>2.4479000000000002</v>
      </c>
      <c r="F15" s="1">
        <f t="shared" si="0"/>
        <v>1.1501719770642633</v>
      </c>
      <c r="G15" s="1">
        <f t="shared" si="1"/>
        <v>1.7453292519943296E-3</v>
      </c>
      <c r="T15" s="1">
        <v>1.1501719770642633</v>
      </c>
      <c r="U15" s="1">
        <v>194.02500000000001</v>
      </c>
    </row>
    <row r="16" spans="1:21" ht="12.75" customHeight="1" x14ac:dyDescent="0.3">
      <c r="A16" s="1">
        <v>70.3</v>
      </c>
      <c r="B16" s="1">
        <v>194.01599999999999</v>
      </c>
      <c r="D16" s="1">
        <v>70.3</v>
      </c>
      <c r="E16" s="1">
        <v>2.4419</v>
      </c>
      <c r="F16" s="1">
        <f t="shared" si="0"/>
        <v>1.2269664641520135</v>
      </c>
      <c r="G16" s="1">
        <f t="shared" si="1"/>
        <v>1.7453292519943296E-3</v>
      </c>
      <c r="T16" s="1">
        <v>1.2269664641520135</v>
      </c>
      <c r="U16" s="1">
        <v>194.01599999999999</v>
      </c>
    </row>
    <row r="17" spans="1:21" ht="12.75" customHeight="1" x14ac:dyDescent="0.3">
      <c r="A17" s="1">
        <v>74.599999999999994</v>
      </c>
      <c r="B17" s="1">
        <v>194.011</v>
      </c>
      <c r="D17" s="1">
        <v>75.3</v>
      </c>
      <c r="E17" s="1">
        <v>2.4352999999999998</v>
      </c>
      <c r="F17" s="1">
        <f t="shared" si="0"/>
        <v>1.3020156219877697</v>
      </c>
      <c r="G17" s="1">
        <f t="shared" si="1"/>
        <v>1.7453292519943296E-3</v>
      </c>
      <c r="T17" s="1">
        <v>1.3020156219877697</v>
      </c>
      <c r="U17" s="1">
        <v>194.011</v>
      </c>
    </row>
    <row r="18" spans="1:21" ht="12.75" customHeight="1" x14ac:dyDescent="0.3">
      <c r="A18" s="1">
        <v>80</v>
      </c>
      <c r="B18" s="1">
        <v>194.00700000000001</v>
      </c>
      <c r="D18" s="1">
        <v>80.2</v>
      </c>
      <c r="E18" s="1">
        <v>2.4258000000000002</v>
      </c>
      <c r="F18" s="1">
        <f t="shared" si="0"/>
        <v>1.3962634015954636</v>
      </c>
      <c r="G18" s="1">
        <f t="shared" si="1"/>
        <v>1.7453292519943296E-3</v>
      </c>
      <c r="T18" s="1">
        <v>1.3962634015954636</v>
      </c>
      <c r="U18" s="1">
        <v>194.00700000000001</v>
      </c>
    </row>
    <row r="19" spans="1:21" ht="12.75" customHeight="1" x14ac:dyDescent="0.3">
      <c r="A19" s="1">
        <v>84.5</v>
      </c>
      <c r="B19" s="1">
        <v>193.994</v>
      </c>
      <c r="D19" s="1">
        <v>85.2</v>
      </c>
      <c r="E19" s="1">
        <v>2.4163999999999999</v>
      </c>
      <c r="F19" s="1">
        <f t="shared" si="0"/>
        <v>1.4748032179352084</v>
      </c>
      <c r="G19" s="1">
        <f t="shared" si="1"/>
        <v>1.7453292519943296E-3</v>
      </c>
      <c r="T19" s="1">
        <v>1.4748032179352084</v>
      </c>
      <c r="U19" s="1">
        <v>193.994</v>
      </c>
    </row>
    <row r="20" spans="1:21" ht="12.75" customHeight="1" x14ac:dyDescent="0.3">
      <c r="A20" s="1">
        <v>89.8</v>
      </c>
      <c r="B20" s="1">
        <v>194.00200000000001</v>
      </c>
      <c r="D20" s="1">
        <v>89.7</v>
      </c>
      <c r="E20" s="1">
        <v>2.4092000000000002</v>
      </c>
      <c r="F20" s="1">
        <f t="shared" si="0"/>
        <v>1.5673056682909077</v>
      </c>
      <c r="G20" s="1">
        <f t="shared" si="1"/>
        <v>1.7453292519943296E-3</v>
      </c>
      <c r="T20" s="1">
        <v>1.5673056682909077</v>
      </c>
      <c r="U20" s="1">
        <v>194.00200000000001</v>
      </c>
    </row>
    <row r="21" spans="1:21" ht="12.75" customHeight="1" x14ac:dyDescent="0.3">
      <c r="A21" s="1">
        <v>96.2</v>
      </c>
      <c r="B21" s="1">
        <v>194.00399999999999</v>
      </c>
      <c r="D21" s="1">
        <f>180-85.1</f>
        <v>94.9</v>
      </c>
      <c r="E21" s="1">
        <v>2.4039000000000001</v>
      </c>
      <c r="F21" s="1">
        <f t="shared" si="0"/>
        <v>1.6790067404185451</v>
      </c>
      <c r="G21" s="1">
        <f t="shared" si="1"/>
        <v>1.7453292519943296E-3</v>
      </c>
      <c r="T21" s="1">
        <v>1.6790067404185451</v>
      </c>
      <c r="U21" s="1">
        <v>194.00399999999999</v>
      </c>
    </row>
    <row r="22" spans="1:21" ht="12.75" customHeight="1" x14ac:dyDescent="0.3">
      <c r="A22" s="1">
        <v>100</v>
      </c>
      <c r="B22" s="1">
        <v>194.00899999999999</v>
      </c>
      <c r="D22" s="1">
        <f>180-80.6</f>
        <v>99.4</v>
      </c>
      <c r="E22" s="1">
        <v>2.3942000000000001</v>
      </c>
      <c r="F22" s="1">
        <f t="shared" si="0"/>
        <v>1.7453292519943295</v>
      </c>
      <c r="G22" s="1">
        <f t="shared" si="1"/>
        <v>1.7453292519943296E-3</v>
      </c>
      <c r="T22" s="1">
        <v>1.7453292519943295</v>
      </c>
      <c r="U22" s="1">
        <v>194.00899999999999</v>
      </c>
    </row>
    <row r="23" spans="1:21" ht="12.75" customHeight="1" x14ac:dyDescent="0.3">
      <c r="A23" s="1">
        <v>104.8</v>
      </c>
      <c r="B23" s="1">
        <v>194.02</v>
      </c>
      <c r="D23" s="1">
        <f>180-75</f>
        <v>105</v>
      </c>
      <c r="E23" s="1">
        <v>2.3867000000000003</v>
      </c>
      <c r="F23" s="1">
        <f t="shared" si="0"/>
        <v>1.8291050560900572</v>
      </c>
      <c r="G23" s="1">
        <f t="shared" si="1"/>
        <v>1.7453292519943296E-3</v>
      </c>
      <c r="T23" s="1">
        <v>1.8291050560900572</v>
      </c>
      <c r="U23" s="1">
        <v>194.02</v>
      </c>
    </row>
    <row r="24" spans="1:21" ht="12.75" customHeight="1" x14ac:dyDescent="0.3">
      <c r="A24" s="1">
        <v>109.9</v>
      </c>
      <c r="B24" s="1">
        <v>194.036</v>
      </c>
      <c r="D24" s="1">
        <f>180-70.5</f>
        <v>109.5</v>
      </c>
      <c r="E24" s="1">
        <v>2.3805999999999998</v>
      </c>
      <c r="F24" s="1">
        <f t="shared" si="0"/>
        <v>1.9181168479417683</v>
      </c>
      <c r="G24" s="1">
        <f t="shared" si="1"/>
        <v>1.7453292519943296E-3</v>
      </c>
      <c r="T24" s="1">
        <v>1.9181168479417683</v>
      </c>
      <c r="U24" s="1">
        <v>194.036</v>
      </c>
    </row>
    <row r="25" spans="1:21" ht="12.75" customHeight="1" x14ac:dyDescent="0.3">
      <c r="A25" s="1">
        <v>115.2</v>
      </c>
      <c r="B25" s="1">
        <v>194.04400000000001</v>
      </c>
      <c r="D25" s="1">
        <f>180-64.5</f>
        <v>115.5</v>
      </c>
      <c r="E25" s="1">
        <v>2.3738000000000001</v>
      </c>
      <c r="F25" s="1">
        <f t="shared" si="0"/>
        <v>2.0106192982974678</v>
      </c>
      <c r="G25" s="1">
        <f t="shared" si="1"/>
        <v>1.7453292519943296E-3</v>
      </c>
      <c r="T25" s="1">
        <v>2.0106192982974678</v>
      </c>
      <c r="U25" s="1">
        <v>194.04400000000001</v>
      </c>
    </row>
    <row r="26" spans="1:21" ht="12.75" customHeight="1" x14ac:dyDescent="0.3">
      <c r="A26" s="1">
        <v>120.3</v>
      </c>
      <c r="B26" s="1">
        <v>194.06100000000001</v>
      </c>
      <c r="D26" s="1">
        <f>180-60.2</f>
        <v>119.8</v>
      </c>
      <c r="E26" s="1">
        <v>2.3698000000000001</v>
      </c>
      <c r="F26" s="1">
        <f t="shared" si="0"/>
        <v>2.0996310901491784</v>
      </c>
      <c r="G26" s="1">
        <f t="shared" si="1"/>
        <v>1.7453292519943296E-3</v>
      </c>
      <c r="T26" s="1">
        <v>2.0996310901491784</v>
      </c>
      <c r="U26" s="1">
        <v>194.06100000000001</v>
      </c>
    </row>
    <row r="27" spans="1:21" ht="12.75" customHeight="1" x14ac:dyDescent="0.3">
      <c r="A27" s="1">
        <v>125.6</v>
      </c>
      <c r="B27" s="1">
        <v>194.08600000000001</v>
      </c>
      <c r="D27" s="1">
        <f>180-54.9</f>
        <v>125.1</v>
      </c>
      <c r="E27" s="1">
        <v>2.3646000000000003</v>
      </c>
      <c r="F27" s="1">
        <f t="shared" si="0"/>
        <v>2.1921335405048774</v>
      </c>
      <c r="G27" s="1">
        <f t="shared" si="1"/>
        <v>1.7453292519943296E-3</v>
      </c>
      <c r="T27" s="1">
        <v>2.1921335405048774</v>
      </c>
      <c r="U27" s="1">
        <v>194.08600000000001</v>
      </c>
    </row>
    <row r="28" spans="1:21" ht="12.75" customHeight="1" x14ac:dyDescent="0.3">
      <c r="A28" s="1">
        <v>131.1</v>
      </c>
      <c r="B28" s="1">
        <v>194.09400000000002</v>
      </c>
      <c r="D28" s="1">
        <f>180-50.4</f>
        <v>129.6</v>
      </c>
      <c r="E28" s="1">
        <v>2.3620999999999999</v>
      </c>
      <c r="F28" s="1">
        <f t="shared" si="0"/>
        <v>2.2881266493645658</v>
      </c>
      <c r="G28" s="1">
        <f t="shared" si="1"/>
        <v>1.7453292519943296E-3</v>
      </c>
      <c r="T28" s="1">
        <v>2.2881266493645658</v>
      </c>
      <c r="U28" s="1">
        <v>194.09400000000002</v>
      </c>
    </row>
    <row r="29" spans="1:21" ht="12.75" customHeight="1" x14ac:dyDescent="0.3">
      <c r="A29" s="1">
        <v>134.5</v>
      </c>
      <c r="B29" s="1">
        <v>194.101</v>
      </c>
      <c r="D29" s="1">
        <f>180-45.3</f>
        <v>134.69999999999999</v>
      </c>
      <c r="E29" s="1">
        <v>2.3595999999999999</v>
      </c>
      <c r="F29" s="1">
        <f t="shared" si="0"/>
        <v>2.3474678439323733</v>
      </c>
      <c r="G29" s="1">
        <f t="shared" si="1"/>
        <v>1.7453292519943296E-3</v>
      </c>
      <c r="T29" s="1">
        <v>2.3474678439323733</v>
      </c>
      <c r="U29" s="1">
        <v>194.101</v>
      </c>
    </row>
    <row r="30" spans="1:21" ht="12.75" customHeight="1" x14ac:dyDescent="0.3">
      <c r="A30" s="1">
        <v>140.19999999999999</v>
      </c>
      <c r="B30" s="1">
        <v>194.10000000000002</v>
      </c>
      <c r="D30" s="1">
        <f>180-40.3</f>
        <v>139.69999999999999</v>
      </c>
      <c r="E30" s="1">
        <v>2.359</v>
      </c>
      <c r="F30" s="1">
        <f t="shared" si="0"/>
        <v>2.4469516112960497</v>
      </c>
      <c r="G30" s="1">
        <f t="shared" si="1"/>
        <v>1.7453292519943296E-3</v>
      </c>
      <c r="T30" s="1">
        <v>2.4469516112960497</v>
      </c>
      <c r="U30" s="1">
        <v>194.10000000000002</v>
      </c>
    </row>
    <row r="31" spans="1:21" ht="12.75" customHeight="1" x14ac:dyDescent="0.3">
      <c r="A31" s="1">
        <v>144.6</v>
      </c>
      <c r="B31" s="1">
        <v>194.13900000000001</v>
      </c>
      <c r="D31" s="1">
        <f>180-35.7</f>
        <v>144.30000000000001</v>
      </c>
      <c r="E31" s="1">
        <v>2.3597000000000001</v>
      </c>
      <c r="F31" s="1">
        <f t="shared" si="0"/>
        <v>2.5237460983838003</v>
      </c>
      <c r="G31" s="1">
        <f t="shared" si="1"/>
        <v>1.7453292519943296E-3</v>
      </c>
      <c r="T31" s="1">
        <v>2.5237460983838003</v>
      </c>
      <c r="U31" s="1">
        <v>194.13900000000001</v>
      </c>
    </row>
    <row r="32" spans="1:21" ht="12.75" customHeight="1" x14ac:dyDescent="0.3">
      <c r="A32" s="1">
        <v>150.69999999999999</v>
      </c>
      <c r="B32" s="1">
        <v>194.16200000000001</v>
      </c>
      <c r="D32" s="1">
        <f>180-29.7</f>
        <v>150.30000000000001</v>
      </c>
      <c r="E32" s="1">
        <v>2.3618000000000001</v>
      </c>
      <c r="F32" s="1">
        <f t="shared" si="0"/>
        <v>2.6302111827554544</v>
      </c>
      <c r="G32" s="1">
        <f t="shared" si="1"/>
        <v>1.7453292519943296E-3</v>
      </c>
      <c r="T32" s="1">
        <v>2.6302111827554544</v>
      </c>
      <c r="U32" s="1">
        <v>194.16200000000001</v>
      </c>
    </row>
    <row r="33" spans="1:21" ht="12.75" customHeight="1" x14ac:dyDescent="0.3">
      <c r="A33" s="1">
        <v>154.69999999999999</v>
      </c>
      <c r="B33" s="1">
        <v>194.16900000000001</v>
      </c>
      <c r="D33" s="1">
        <f>180-25.2</f>
        <v>154.80000000000001</v>
      </c>
      <c r="E33" s="1">
        <v>2.3646000000000003</v>
      </c>
      <c r="F33" s="1">
        <f t="shared" si="0"/>
        <v>2.7000243528352277</v>
      </c>
      <c r="G33" s="1">
        <f t="shared" si="1"/>
        <v>1.7453292519943296E-3</v>
      </c>
      <c r="T33" s="1">
        <v>2.7000243528352277</v>
      </c>
      <c r="U33" s="1">
        <v>194.16900000000001</v>
      </c>
    </row>
    <row r="34" spans="1:21" ht="12.75" customHeight="1" x14ac:dyDescent="0.3">
      <c r="A34" s="1">
        <v>161.1</v>
      </c>
      <c r="B34" s="1">
        <v>194.18200000000002</v>
      </c>
      <c r="D34" s="1">
        <f>180-20.8</f>
        <v>159.19999999999999</v>
      </c>
      <c r="E34" s="1">
        <v>2.3691</v>
      </c>
      <c r="F34" s="1">
        <f t="shared" si="0"/>
        <v>2.8117254249628649</v>
      </c>
      <c r="G34" s="1">
        <f t="shared" si="1"/>
        <v>1.7453292519943296E-3</v>
      </c>
      <c r="T34" s="1">
        <v>2.8117254249628649</v>
      </c>
      <c r="U34" s="1">
        <v>194.18200000000002</v>
      </c>
    </row>
    <row r="35" spans="1:21" ht="12.75" customHeight="1" x14ac:dyDescent="0.3">
      <c r="A35" s="1">
        <v>165.5</v>
      </c>
      <c r="B35" s="1">
        <v>194.18600000000001</v>
      </c>
      <c r="D35" s="1">
        <f>180-15.1</f>
        <v>164.9</v>
      </c>
      <c r="E35" s="1">
        <v>2.3738999999999999</v>
      </c>
      <c r="F35" s="1">
        <f t="shared" si="0"/>
        <v>2.8885199120506155</v>
      </c>
      <c r="G35" s="1">
        <f t="shared" si="1"/>
        <v>1.7453292519943296E-3</v>
      </c>
      <c r="T35" s="1">
        <v>2.8885199120506155</v>
      </c>
      <c r="U35" s="1">
        <v>194.18600000000001</v>
      </c>
    </row>
    <row r="36" spans="1:21" ht="12.75" customHeight="1" x14ac:dyDescent="0.3">
      <c r="A36" s="1">
        <v>168.5</v>
      </c>
      <c r="B36" s="1">
        <v>194.172</v>
      </c>
      <c r="D36" s="1">
        <f>180-10.1</f>
        <v>169.9</v>
      </c>
      <c r="E36" s="1">
        <v>2.3813</v>
      </c>
      <c r="F36" s="1">
        <f t="shared" si="0"/>
        <v>2.9408797896104448</v>
      </c>
      <c r="G36" s="1">
        <f t="shared" si="1"/>
        <v>1.7453292519943296E-3</v>
      </c>
      <c r="T36" s="1">
        <v>2.9408797896104448</v>
      </c>
      <c r="U36" s="1">
        <v>194.172</v>
      </c>
    </row>
    <row r="37" spans="1:21" ht="12.75" customHeight="1" x14ac:dyDescent="0.3">
      <c r="A37" s="1">
        <v>171.8</v>
      </c>
      <c r="B37" s="1">
        <v>194.184</v>
      </c>
      <c r="D37" s="1">
        <f>180-5.4</f>
        <v>174.6</v>
      </c>
      <c r="E37" s="1">
        <v>2.3885000000000001</v>
      </c>
      <c r="F37" s="1">
        <f t="shared" si="0"/>
        <v>2.9984756549262581</v>
      </c>
      <c r="G37" s="1">
        <f t="shared" si="1"/>
        <v>1.7453292519943296E-3</v>
      </c>
      <c r="T37" s="1">
        <v>2.9984756549262581</v>
      </c>
      <c r="U37" s="1">
        <v>194.184</v>
      </c>
    </row>
    <row r="38" spans="1:21" ht="12.75" customHeight="1" x14ac:dyDescent="0.3">
      <c r="A38" s="1">
        <v>175.2</v>
      </c>
      <c r="B38" s="1">
        <v>194.191</v>
      </c>
      <c r="D38" s="1">
        <f>180-0.4</f>
        <v>179.6</v>
      </c>
      <c r="E38" s="1">
        <v>2.3959000000000001</v>
      </c>
      <c r="F38" s="1">
        <f t="shared" si="0"/>
        <v>3.0578168494940647</v>
      </c>
      <c r="G38" s="1">
        <f t="shared" si="1"/>
        <v>1.7453292519943296E-3</v>
      </c>
      <c r="T38" s="1">
        <v>3.0578168494940647</v>
      </c>
      <c r="U38" s="1">
        <v>194.191</v>
      </c>
    </row>
    <row r="39" spans="1:21" ht="12.75" customHeight="1" x14ac:dyDescent="0.3">
      <c r="A39" s="1">
        <v>179</v>
      </c>
      <c r="B39" s="1">
        <v>194.20699999999999</v>
      </c>
      <c r="U39" s="1">
        <v>194.20699999999999</v>
      </c>
    </row>
    <row r="40" spans="1:21" ht="12.75" customHeight="1" x14ac:dyDescent="0.25"/>
    <row r="41" spans="1:21" ht="12.75" customHeight="1" x14ac:dyDescent="0.25"/>
    <row r="42" spans="1:21" ht="12.75" customHeight="1" x14ac:dyDescent="0.25"/>
    <row r="43" spans="1:21" ht="12.75" customHeight="1" x14ac:dyDescent="0.25"/>
    <row r="44" spans="1:21" ht="12.75" customHeight="1" x14ac:dyDescent="0.25"/>
    <row r="45" spans="1:21" ht="12.75" customHeight="1" x14ac:dyDescent="0.25"/>
    <row r="46" spans="1:21" ht="12.75" customHeight="1" x14ac:dyDescent="0.25"/>
    <row r="47" spans="1:21" ht="12.75" customHeight="1" x14ac:dyDescent="0.25"/>
    <row r="48" spans="1:2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QLML</cp:lastModifiedBy>
  <dcterms:created xsi:type="dcterms:W3CDTF">2020-11-09T07:54:12Z</dcterms:created>
  <dcterms:modified xsi:type="dcterms:W3CDTF">2021-12-31T07:26:51Z</dcterms:modified>
</cp:coreProperties>
</file>