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cano\Documents\Horas proyectos\"/>
    </mc:Choice>
  </mc:AlternateContent>
  <xr:revisionPtr revIDLastSave="0" documentId="13_ncr:1_{B6278EAB-C450-423E-BB09-C5577BEC00F6}" xr6:coauthVersionLast="47" xr6:coauthVersionMax="47" xr10:uidLastSave="{00000000-0000-0000-0000-000000000000}"/>
  <bookViews>
    <workbookView xWindow="-110" yWindow="-110" windowWidth="19420" windowHeight="11500" xr2:uid="{E63CA2D6-92B9-457B-B8E5-C54244842BF8}"/>
  </bookViews>
  <sheets>
    <sheet name="Capacidad Instalada" sheetId="1" r:id="rId1"/>
  </sheets>
  <externalReferences>
    <externalReference r:id="rId2"/>
    <externalReference r:id="rId3"/>
  </externalReferences>
  <definedNames>
    <definedName name="LISTADEPROYECTOS">'[1]7.Lista de proyectos'!$B$8:$C$185</definedName>
    <definedName name="LISTADEPROYECTOS2">'[1]7.Lista de proyectos'!$B$8:$D$185</definedName>
    <definedName name="LISTADEPROYECTOS3">'[1]7.Lista de proyectos'!$B$8:$E$185</definedName>
    <definedName name="LISTADEPROYECTOS4">'[1]7.Lista de proyectos'!$B$8:$H$185</definedName>
    <definedName name="LISTADEPROYECTOS5">'[1]7.Lista de proyectos'!$B$8:$J$185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8" i="1" s="1"/>
  <c r="D8" i="1"/>
  <c r="C8" i="1"/>
  <c r="B8" i="1"/>
  <c r="C7" i="1"/>
  <c r="B7" i="1"/>
  <c r="D6" i="1"/>
  <c r="C6" i="1"/>
  <c r="G5" i="1"/>
  <c r="D5" i="1"/>
  <c r="C5" i="1"/>
  <c r="B5" i="1"/>
  <c r="G4" i="1"/>
  <c r="D4" i="1"/>
  <c r="C4" i="1"/>
  <c r="B4" i="1"/>
  <c r="B9" i="1" s="1"/>
  <c r="G3" i="1"/>
  <c r="D3" i="1"/>
  <c r="G2" i="1"/>
  <c r="G9" i="1" s="1"/>
  <c r="L19" i="1" s="1"/>
  <c r="C9" i="1" l="1"/>
  <c r="L17" i="1" s="1"/>
  <c r="D9" i="1"/>
  <c r="L18" i="1" s="1"/>
  <c r="L20" i="1"/>
</calcChain>
</file>

<file path=xl/sharedStrings.xml><?xml version="1.0" encoding="utf-8"?>
<sst xmlns="http://schemas.openxmlformats.org/spreadsheetml/2006/main" count="35" uniqueCount="30">
  <si>
    <t>RESUMEN POR ENTIDAD PROYECTOS 2024 GERENCIA CARLOS QUIROZ</t>
  </si>
  <si>
    <t>Horas presupuestas por entidad</t>
  </si>
  <si>
    <t>Capacidad Instalada</t>
  </si>
  <si>
    <t>Entidad</t>
  </si>
  <si>
    <t>Número de proyectos</t>
  </si>
  <si>
    <t>Horas Presupuestas*</t>
  </si>
  <si>
    <t>Horas Incurridas en proyectos al 30 de agosto de 2024</t>
  </si>
  <si>
    <t>Puesto</t>
  </si>
  <si>
    <t>Integrante</t>
  </si>
  <si>
    <t>Horas disponibles para proyectos</t>
  </si>
  <si>
    <t>QMX*</t>
  </si>
  <si>
    <t>Horas presupuestas</t>
  </si>
  <si>
    <t>Gerente</t>
  </si>
  <si>
    <t>QSalud*</t>
  </si>
  <si>
    <t>Horas incurridas en proyectos</t>
  </si>
  <si>
    <t>Auditor Jr</t>
  </si>
  <si>
    <t>QIC*</t>
  </si>
  <si>
    <t>Auditor Sr</t>
  </si>
  <si>
    <t>QPerú*</t>
  </si>
  <si>
    <t>Déficit</t>
  </si>
  <si>
    <t>Becario</t>
  </si>
  <si>
    <t>QSalvador*</t>
  </si>
  <si>
    <t>QColombia*</t>
  </si>
  <si>
    <t>QCosta Rica</t>
  </si>
  <si>
    <t>Totales</t>
  </si>
  <si>
    <t>José Alonso Cano Sleman</t>
  </si>
  <si>
    <t>Carlos Alan Quiroz Herrera</t>
  </si>
  <si>
    <t>María Guadalupe Bravo Varela</t>
  </si>
  <si>
    <t>Guadalupe Ivonne Peñaloza Macías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</si>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</sst>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entury Gothic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1"/>
      <name val="Arial Nova Cond"/>
      <family val="2"/>
    </font>
    <font>
      <b/>
      <sz val="9"/>
      <color theme="0"/>
      <name val="Arial Nova Cond"/>
      <family val="2"/>
    </font>
    <font>
      <sz val="9"/>
      <color theme="1"/>
      <name val="Century Gothic"/>
      <family val="2"/>
    </font>
    <font>
      <b/>
      <sz val="9"/>
      <color theme="0"/>
      <name val="Century Gothic"/>
      <family val="2"/>
    </font>
    <font>
      <sz val="9"/>
      <color theme="0"/>
      <name val="Century Gothic"/>
      <family val="2"/>
    </font>
    <font>
      <b/>
      <sz val="11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B0B62"/>
        <bgColor indexed="64"/>
      </patternFill>
    </fill>
    <fill>
      <patternFill patternType="solid">
        <fgColor rgb="FF0F715E"/>
        <bgColor indexed="64"/>
      </patternFill>
    </fill>
  </fills>
  <borders count="4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</borders>
  <cellStyleXfs count="3">
    <xf numFmtId="0" fontId="0" fillId="0" borderId="0"/>
    <xf numFmtId="0" fontId="2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1" applyFont="1"/>
    <xf numFmtId="164" fontId="4" fillId="0" borderId="0" xfId="2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3" fontId="6" fillId="4" borderId="0" xfId="0" applyNumberFormat="1" applyFont="1" applyFill="1" applyAlignment="1">
      <alignment horizontal="center" vertical="center"/>
    </xf>
    <xf numFmtId="3" fontId="6" fillId="5" borderId="0" xfId="0" applyNumberFormat="1" applyFont="1" applyFill="1" applyAlignment="1">
      <alignment horizontal="center" vertical="center"/>
    </xf>
    <xf numFmtId="0" fontId="7" fillId="5" borderId="0" xfId="0" applyFont="1" applyFill="1"/>
    <xf numFmtId="3" fontId="8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3" fontId="8" fillId="5" borderId="0" xfId="0" applyNumberFormat="1" applyFont="1" applyFill="1" applyAlignment="1">
      <alignment horizontal="center" vertical="center"/>
    </xf>
    <xf numFmtId="3" fontId="0" fillId="0" borderId="0" xfId="0" applyNumberFormat="1"/>
    <xf numFmtId="0" fontId="4" fillId="3" borderId="2" xfId="1" applyFont="1" applyFill="1" applyBorder="1" applyAlignment="1">
      <alignment horizontal="center" vertical="center" wrapText="1"/>
    </xf>
    <xf numFmtId="164" fontId="4" fillId="2" borderId="3" xfId="2" applyNumberFormat="1" applyFont="1" applyFill="1" applyBorder="1" applyAlignment="1">
      <alignment horizontal="center" vertical="center"/>
    </xf>
    <xf numFmtId="164" fontId="4" fillId="2" borderId="0" xfId="2" applyNumberFormat="1" applyFont="1" applyFill="1" applyBorder="1" applyAlignment="1">
      <alignment horizontal="center" vertical="center"/>
    </xf>
  </cellXfs>
  <cellStyles count="3">
    <cellStyle name="Millares 2" xfId="2" xr:uid="{F608331F-DE4B-4963-BEAB-573B5012F826}"/>
    <cellStyle name="Normal" xfId="0" builtinId="0"/>
    <cellStyle name="Normal 2" xfId="1" xr:uid="{3DF1D17B-A441-4290-9FBE-B009E597695E}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 Nova Cond"/>
        <family val="2"/>
        <scheme val="none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theme="0" tint="-0.249977111117893"/>
        </left>
        <right style="medium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  <vertical/>
        <horizontal/>
      </border>
    </dxf>
    <dxf>
      <border outline="0">
        <bottom style="medium">
          <color theme="0" tint="-0.249977111117893"/>
        </bottom>
      </border>
    </dxf>
    <dxf>
      <border outline="0">
        <top style="medium">
          <color theme="0" tint="-0.249977111117893"/>
        </top>
        <bottom style="medium">
          <color theme="0" tint="-0.24997711111789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rodriguezv\Downloads\DELOS%20AL%2022.09.23%20DESCARGADO.xlsx" TargetMode="External"/><Relationship Id="rId1" Type="http://schemas.openxmlformats.org/officeDocument/2006/relationships/externalLinkPath" Target="https://qualitasmx.sharepoint.com/sites/ComitAuditora11Oct2023/Documentos%20compartidos/13.%20Sesi&#243;n%20Octubre%2011,%202023%20%20%203T%202023/QMX/Plan%20Anual%202024/DELOS%20AL%2022.09.23%20DESCARGAD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quiroz\Documents\Carlos%20Quiroz\2024\PAI%202024%20Propuesta\Planeacion_PAI_2024_Gerencia_Actuaria_V5.xlsx" TargetMode="External"/><Relationship Id="rId1" Type="http://schemas.openxmlformats.org/officeDocument/2006/relationships/externalLinkPath" Target="/Users/caquiroz/Documents/Carlos%20Quiroz/2024/PAI%202024%20Propuesta/Planeacion_PAI_2024_Gerencia_Actuaria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en PAI 2024 2025"/>
      <sheetName val="Resumen PAI 2024"/>
      <sheetName val="13.1 POR PERSONA"/>
      <sheetName val="MENU"/>
      <sheetName val="20. ETM"/>
      <sheetName val="19. AP"/>
      <sheetName val="1.Deficit PAI 2023 resumido"/>
      <sheetName val="2.Deficit PAI 2023"/>
      <sheetName val="3.DetalleCAQ_y_T_aparte"/>
      <sheetName val="4.RESUMEN"/>
      <sheetName val="5.DetallePAI23AJE324MAYO23VSHR"/>
      <sheetName val="6.Carlos detalle"/>
      <sheetName val="7.Lista de proyectos"/>
      <sheetName val="8.BASE"/>
      <sheetName val="Hoja7"/>
      <sheetName val="9.TablaAcumulada"/>
      <sheetName val="Hoja6"/>
      <sheetName val="Hoja1"/>
      <sheetName val="10.ValoresAcumulado"/>
      <sheetName val="11.TablaSemanaActual"/>
      <sheetName val="12TablaValoresSemanaActual"/>
      <sheetName val="13.POR PERSONA"/>
      <sheetName val="14.ResumenPAI2022"/>
      <sheetName val="15.ResumenPAI2023"/>
      <sheetName val="16.APOYOS"/>
      <sheetName val="17.RESGUARDA"/>
      <sheetName val="Hoja4"/>
      <sheetName val="Hoja5"/>
      <sheetName val="Detalle1"/>
      <sheetName val="18.Administrativas"/>
      <sheetName val="Hoja2"/>
      <sheetName val="Hoja3"/>
      <sheetName val="Vacantes"/>
      <sheetName val="Detalle2"/>
      <sheetName val="GRUAS"/>
      <sheetName val="Hoja8"/>
      <sheetName val="DP"/>
      <sheetName val="revisar"/>
      <sheetName val="Hoja12"/>
      <sheetName val="18.Administrativasdetalle"/>
      <sheetName val="Admtvo PAI 2024"/>
      <sheetName val="Cap Inst Global 20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8">
          <cell r="B8" t="str">
            <v>Actividades Administrativas</v>
          </cell>
          <cell r="D8" t="str">
            <v>TODOS</v>
          </cell>
          <cell r="E8" t="str">
            <v>AD</v>
          </cell>
          <cell r="J8" t="str">
            <v>TODOS</v>
          </cell>
        </row>
        <row r="9">
          <cell r="B9" t="str">
            <v>AI-21-005 REVISIÓN DE ESTADOS FINANCIEROS DE QUÁLITAS CONTROLADORA A DICIEMBRE 2021</v>
          </cell>
          <cell r="C9">
            <v>2021</v>
          </cell>
          <cell r="D9" t="str">
            <v>LRV</v>
          </cell>
          <cell r="E9">
            <v>2021</v>
          </cell>
          <cell r="F9">
            <v>2021</v>
          </cell>
          <cell r="J9" t="str">
            <v>LRV</v>
          </cell>
        </row>
        <row r="10">
          <cell r="B10" t="str">
            <v>AI-21-059 DELOS - SOPORTE Y MANTENIEMIENTO DE LA PLATAFORMA DE AUDITORÍA</v>
          </cell>
          <cell r="D10" t="str">
            <v>DJG</v>
          </cell>
          <cell r="E10">
            <v>2021</v>
          </cell>
          <cell r="G10">
            <v>2021</v>
          </cell>
          <cell r="J10" t="str">
            <v>DJG</v>
          </cell>
        </row>
        <row r="11">
          <cell r="B11" t="str">
            <v>AI-21-109 DISPOSICIÓN DE PRIMAS AGENTE 58027 JOSÉ ALFREDO MORGAN SUBIA OFICINA CD. VICTORIA (124)</v>
          </cell>
          <cell r="C11" t="str">
            <v>A</v>
          </cell>
          <cell r="D11" t="str">
            <v>LRV</v>
          </cell>
          <cell r="E11" t="str">
            <v>A</v>
          </cell>
          <cell r="F11" t="str">
            <v>A</v>
          </cell>
          <cell r="J11" t="str">
            <v>LRV</v>
          </cell>
        </row>
        <row r="12">
          <cell r="B12" t="str">
            <v>AI-22-001, APOYOS A OFICINAS: PROCESO DE OBRA CIVIL CON ASIGNACIÓN DE ABOGADO EN LA PLAZA MONTERREY.</v>
          </cell>
          <cell r="C12" t="str">
            <v>A</v>
          </cell>
          <cell r="D12" t="str">
            <v>LRV</v>
          </cell>
          <cell r="E12" t="str">
            <v>A</v>
          </cell>
          <cell r="F12" t="str">
            <v>A</v>
          </cell>
          <cell r="J12" t="str">
            <v>LRV</v>
          </cell>
        </row>
        <row r="13">
          <cell r="B13" t="str">
            <v>AI-22-004 QCR - ACTUALIZACIÓN DE LA EVALUACIÓN DE GOBIERNO DE TI Y CIBERSEGURIDAD 2022</v>
          </cell>
          <cell r="D13" t="str">
            <v>ET</v>
          </cell>
          <cell r="E13">
            <v>2022</v>
          </cell>
          <cell r="H13">
            <v>2022</v>
          </cell>
          <cell r="J13" t="str">
            <v>ET</v>
          </cell>
        </row>
        <row r="14">
          <cell r="B14" t="str">
            <v>AI-22-006 QES - ACTUALIZACIÓN DE LA EVALUACIÓN DE GOBIERNO DE TI Y CIBERSEGURIDAD 2022</v>
          </cell>
          <cell r="D14" t="str">
            <v>ET</v>
          </cell>
          <cell r="E14">
            <v>2022</v>
          </cell>
          <cell r="H14">
            <v>2022</v>
          </cell>
          <cell r="J14" t="str">
            <v>ET</v>
          </cell>
        </row>
        <row r="15">
          <cell r="B15" t="str">
            <v>AI-22-007 QES - Revisión de Procesos 2022 (Supervisión)</v>
          </cell>
          <cell r="D15" t="str">
            <v>DJG</v>
          </cell>
          <cell r="E15">
            <v>2022</v>
          </cell>
          <cell r="G15">
            <v>2022</v>
          </cell>
          <cell r="J15" t="str">
            <v>DJG</v>
          </cell>
        </row>
        <row r="16">
          <cell r="B16" t="str">
            <v>AI-22-008 AyS Evaluación del control interno del proceso de comercialización y arrendamiento de unidades</v>
          </cell>
          <cell r="D16" t="str">
            <v>DJG</v>
          </cell>
          <cell r="E16">
            <v>2022</v>
          </cell>
          <cell r="G16">
            <v>2022</v>
          </cell>
          <cell r="J16" t="str">
            <v>DJG</v>
          </cell>
        </row>
        <row r="17">
          <cell r="B17" t="str">
            <v>AI-22-009 Evaluación anual del cumplimiento a las DG del Art 492 - 2022</v>
          </cell>
          <cell r="D17" t="str">
            <v>DJG</v>
          </cell>
          <cell r="E17">
            <v>2022</v>
          </cell>
          <cell r="G17">
            <v>2022</v>
          </cell>
          <cell r="J17" t="str">
            <v>DJG</v>
          </cell>
        </row>
        <row r="18">
          <cell r="B18" t="str">
            <v>AI-22-013 Proceso de cierre contable y asientos contables 2022 (journal entries).</v>
          </cell>
          <cell r="D18" t="str">
            <v>DJG</v>
          </cell>
          <cell r="E18">
            <v>2022</v>
          </cell>
          <cell r="G18">
            <v>2022</v>
          </cell>
          <cell r="J18" t="str">
            <v>DJG</v>
          </cell>
        </row>
        <row r="19">
          <cell r="B19" t="str">
            <v>AI-22-017 ISO 9001 SISTEMA DE GESTION DE CALIDAD - VALUACIÓN - 2022</v>
          </cell>
          <cell r="D19" t="str">
            <v>DJG</v>
          </cell>
          <cell r="E19">
            <v>2022</v>
          </cell>
          <cell r="G19">
            <v>2022</v>
          </cell>
          <cell r="J19" t="str">
            <v>DJG</v>
          </cell>
        </row>
        <row r="20">
          <cell r="B20" t="str">
            <v xml:space="preserve">AI-22-018 Inversiones </v>
          </cell>
          <cell r="D20" t="str">
            <v>DJG</v>
          </cell>
          <cell r="E20">
            <v>2022</v>
          </cell>
          <cell r="G20">
            <v>2022</v>
          </cell>
          <cell r="J20" t="str">
            <v>DJG</v>
          </cell>
        </row>
        <row r="21">
          <cell r="B21" t="str">
            <v>AI-22-025 Revisión de la Operación de Reaseguro al 31 de marzo de 2022</v>
          </cell>
          <cell r="D21" t="str">
            <v>ET</v>
          </cell>
          <cell r="E21">
            <v>2022</v>
          </cell>
          <cell r="H21">
            <v>2022</v>
          </cell>
          <cell r="J21" t="str">
            <v>ET</v>
          </cell>
        </row>
        <row r="22">
          <cell r="B22" t="str">
            <v>AI-22-028 Consultoría sobre la evaluación de procesos actuariales Quálitas Perú 2022</v>
          </cell>
          <cell r="D22" t="str">
            <v>ET</v>
          </cell>
          <cell r="E22">
            <v>2022</v>
          </cell>
          <cell r="H22">
            <v>2022</v>
          </cell>
          <cell r="J22" t="str">
            <v>ET</v>
          </cell>
        </row>
        <row r="23">
          <cell r="B23" t="str">
            <v>AI-22-029, Análisis de los Estados Financieros y Procesos de Flekk.</v>
          </cell>
          <cell r="C23">
            <v>2022</v>
          </cell>
          <cell r="D23" t="str">
            <v>LRV</v>
          </cell>
          <cell r="E23">
            <v>2022</v>
          </cell>
          <cell r="F23">
            <v>2022</v>
          </cell>
          <cell r="J23" t="str">
            <v>LRV</v>
          </cell>
        </row>
        <row r="24">
          <cell r="B24" t="str">
            <v>AI-22-035 MONITOREO DEL PROYECTO SECURITY AS A SERVICE (SEGURIDAD DE LA INFORMACIÓN)</v>
          </cell>
          <cell r="D24" t="str">
            <v>ET</v>
          </cell>
          <cell r="E24">
            <v>2022</v>
          </cell>
          <cell r="H24">
            <v>2022</v>
          </cell>
          <cell r="J24" t="str">
            <v>ET</v>
          </cell>
        </row>
        <row r="25">
          <cell r="B25" t="str">
            <v>AI-22-036 EVALUACIÓN DE CONTROLES GENERALES TI APLICABLE AL SISTEMA SIAG Y SERVICIOS DE GRÚAS COLISIÓN Y LICITACIONES</v>
          </cell>
          <cell r="C25">
            <v>2022</v>
          </cell>
          <cell r="D25" t="str">
            <v>LRV</v>
          </cell>
          <cell r="E25">
            <v>2022</v>
          </cell>
          <cell r="F25">
            <v>2022</v>
          </cell>
          <cell r="J25" t="str">
            <v>LRV</v>
          </cell>
        </row>
        <row r="26">
          <cell r="B26" t="str">
            <v>AI-22-037 EVALUACIÓN DEL CONTROL INTERNO DEL PROCESO DE PAGO DE DAÑOS A TERCEROS, SIPAC Y TRADICIONAL</v>
          </cell>
          <cell r="D26" t="str">
            <v>ET</v>
          </cell>
          <cell r="E26">
            <v>2022</v>
          </cell>
          <cell r="H26">
            <v>2022</v>
          </cell>
          <cell r="J26" t="str">
            <v>ET</v>
          </cell>
        </row>
        <row r="27">
          <cell r="B27" t="str">
            <v>AI-22-038, SEGUIMIENTO GRÚAS COLISIÓN Y LICITACIONES</v>
          </cell>
          <cell r="C27">
            <v>2022</v>
          </cell>
          <cell r="D27" t="str">
            <v>LRV</v>
          </cell>
          <cell r="E27">
            <v>2022</v>
          </cell>
          <cell r="F27">
            <v>2022</v>
          </cell>
          <cell r="J27" t="str">
            <v>LRV</v>
          </cell>
        </row>
        <row r="28">
          <cell r="B28" t="str">
            <v>AI-22-045 RESGUARDA 1650 MALAS PRACTICAS DE CDR EN PLAZA MONTERREY</v>
          </cell>
          <cell r="C28" t="str">
            <v>R</v>
          </cell>
          <cell r="D28" t="str">
            <v>LRV</v>
          </cell>
          <cell r="E28" t="str">
            <v>R</v>
          </cell>
          <cell r="F28" t="str">
            <v>R</v>
          </cell>
          <cell r="J28" t="str">
            <v>LRV</v>
          </cell>
        </row>
        <row r="29">
          <cell r="B29" t="str">
            <v>AI-22-046 Seguimiento a planes de acción del proceso de adquisiciones administrativas y administración de qualicoches y gasolina</v>
          </cell>
          <cell r="D29" t="str">
            <v>DJG</v>
          </cell>
          <cell r="E29">
            <v>2022</v>
          </cell>
          <cell r="G29">
            <v>2022</v>
          </cell>
          <cell r="J29" t="str">
            <v>DJG</v>
          </cell>
        </row>
        <row r="30">
          <cell r="B30" t="str">
            <v>AI-22-047, CONTROL Y ADMINISTRACIÓN DE REPORTES DE RESGUARDA 2022</v>
          </cell>
          <cell r="C30" t="str">
            <v>R</v>
          </cell>
          <cell r="D30" t="str">
            <v>LRV</v>
          </cell>
          <cell r="E30" t="str">
            <v>R</v>
          </cell>
          <cell r="F30" t="str">
            <v>R</v>
          </cell>
          <cell r="J30" t="str">
            <v>LRV</v>
          </cell>
        </row>
        <row r="31">
          <cell r="B31" t="str">
            <v>AI-22-051, S. Atención y Seguimiento de Irregularidades, Quejas y Denuncias.</v>
          </cell>
          <cell r="C31">
            <v>2021</v>
          </cell>
          <cell r="D31" t="str">
            <v>LRV</v>
          </cell>
          <cell r="E31">
            <v>2021</v>
          </cell>
          <cell r="F31">
            <v>2021</v>
          </cell>
          <cell r="J31" t="str">
            <v>LRV</v>
          </cell>
        </row>
        <row r="32">
          <cell r="B32" t="str">
            <v>AI-22-054, S. Resguarda 1458 Malas Prácticas de Ajustador por Montar Siniestros y Aligeramiento de PT’s Antes de su Envío a SV Plaza Guaymas (150)</v>
          </cell>
          <cell r="C32" t="str">
            <v>R</v>
          </cell>
          <cell r="D32" t="str">
            <v>LRV</v>
          </cell>
          <cell r="E32" t="str">
            <v>R</v>
          </cell>
          <cell r="F32" t="str">
            <v>R</v>
          </cell>
          <cell r="J32" t="str">
            <v>LRV</v>
          </cell>
        </row>
        <row r="33">
          <cell r="B33" t="str">
            <v>AI-22-066, REVISIÓN DE LA CONSOLIDACIÓN DE ESTADOS FINANCIEROS A DICIEMBRE 2022</v>
          </cell>
          <cell r="C33">
            <v>2022</v>
          </cell>
          <cell r="D33" t="str">
            <v>LRV</v>
          </cell>
          <cell r="E33">
            <v>2022</v>
          </cell>
          <cell r="F33">
            <v>2022</v>
          </cell>
          <cell r="J33" t="str">
            <v>LRV</v>
          </cell>
        </row>
        <row r="34">
          <cell r="B34" t="str">
            <v>AI-22-067, REVISIÓN DE LOS ESTADOS FINANCIEROS DE QUALITAS CONTROLADORA, S.A.B.</v>
          </cell>
          <cell r="C34">
            <v>2022</v>
          </cell>
          <cell r="D34" t="str">
            <v>LRV</v>
          </cell>
          <cell r="E34">
            <v>2022</v>
          </cell>
          <cell r="F34">
            <v>2022</v>
          </cell>
          <cell r="J34" t="str">
            <v>LRV</v>
          </cell>
        </row>
        <row r="35">
          <cell r="B35" t="str">
            <v>AI-22-068, REVISIÓN DE LOS ESTADOS FINANCIEROS DE QUALITAS FINANCIAL SERVICE, INC QUIC</v>
          </cell>
          <cell r="C35">
            <v>2022</v>
          </cell>
          <cell r="D35" t="str">
            <v>LRV</v>
          </cell>
          <cell r="E35">
            <v>2022</v>
          </cell>
          <cell r="F35">
            <v>2022</v>
          </cell>
          <cell r="J35" t="str">
            <v>LRV</v>
          </cell>
        </row>
        <row r="36">
          <cell r="B36" t="str">
            <v>AI-22-069, EVALUACIÓN DEL CONTROL INTERNO RELATIVO AL PROCESO PARA LA ATENCIÓN DE QUEJAS, INCONFORMIDADES y DENUNCIAS</v>
          </cell>
          <cell r="C36">
            <v>2022</v>
          </cell>
          <cell r="D36" t="str">
            <v>LRV</v>
          </cell>
          <cell r="E36">
            <v>2022</v>
          </cell>
          <cell r="F36">
            <v>2022</v>
          </cell>
          <cell r="J36" t="str">
            <v>LRV</v>
          </cell>
        </row>
        <row r="37">
          <cell r="B37" t="str">
            <v>AI-22-070, EVALUACIÓN AL CUMPLIMIENTO DEL CODIGO DE ÉTICA Y CONDUCTA</v>
          </cell>
          <cell r="C37">
            <v>2022</v>
          </cell>
          <cell r="D37" t="str">
            <v>LRV</v>
          </cell>
          <cell r="E37">
            <v>2022</v>
          </cell>
          <cell r="F37">
            <v>2022</v>
          </cell>
          <cell r="J37" t="str">
            <v>LRV</v>
          </cell>
        </row>
        <row r="38">
          <cell r="B38" t="str">
            <v>AI-22-071, EVALUACIÓN DEL CONTROL INTERNO A NIVEL ENTIDAD</v>
          </cell>
          <cell r="C38">
            <v>2022</v>
          </cell>
          <cell r="D38" t="str">
            <v>LRV</v>
          </cell>
          <cell r="E38">
            <v>2022</v>
          </cell>
          <cell r="F38">
            <v>2022</v>
          </cell>
          <cell r="J38" t="str">
            <v>LRV</v>
          </cell>
        </row>
        <row r="39">
          <cell r="B39" t="str">
            <v>AI-22-072, EVALUACIÓN DE LA FUNCIÓN DE ADMINISTRACIÓN INTEGRAL DE RIESGOS 2022 - RIESGO OPERATIVO</v>
          </cell>
          <cell r="C39">
            <v>2022</v>
          </cell>
          <cell r="D39" t="str">
            <v>LRV</v>
          </cell>
          <cell r="E39">
            <v>2022</v>
          </cell>
          <cell r="F39">
            <v>2022</v>
          </cell>
          <cell r="J39" t="str">
            <v>LRV</v>
          </cell>
        </row>
        <row r="40">
          <cell r="B40" t="str">
            <v>AI-22-073 Seguimiento a los reportes del actuario independiente y de otros aspectos relevantes en materia de reservas técnicas al 31 de diciembre de 2</v>
          </cell>
          <cell r="C40">
            <v>2022</v>
          </cell>
          <cell r="D40" t="str">
            <v>LRV</v>
          </cell>
          <cell r="E40">
            <v>2022</v>
          </cell>
          <cell r="F40">
            <v>2022</v>
          </cell>
          <cell r="J40" t="str">
            <v>LRV</v>
          </cell>
        </row>
        <row r="41">
          <cell r="B41" t="str">
            <v>AI-22-073, SEGUIMIENTO A LOS ASPECTOS RELEVANTES DE LOS INFORMES DEL ACTUARIO  EXTERNO Y OTROS</v>
          </cell>
          <cell r="C41">
            <v>2022</v>
          </cell>
          <cell r="D41" t="str">
            <v>LRV</v>
          </cell>
          <cell r="E41">
            <v>2022</v>
          </cell>
          <cell r="F41">
            <v>2022</v>
          </cell>
          <cell r="J41" t="str">
            <v>LRV</v>
          </cell>
        </row>
        <row r="42">
          <cell r="B42" t="str">
            <v>AI-22-077, EVALUACIÓN DE LA RECUPERABILIDAD DEL SALDO DEL DEUDOR POR PRIMA 2022</v>
          </cell>
          <cell r="C42">
            <v>2022</v>
          </cell>
          <cell r="D42" t="str">
            <v>LRV</v>
          </cell>
          <cell r="E42">
            <v>2022</v>
          </cell>
          <cell r="F42">
            <v>2022</v>
          </cell>
          <cell r="J42" t="str">
            <v>LRV</v>
          </cell>
        </row>
        <row r="43">
          <cell r="B43" t="str">
            <v>AI-22-078, ACREEDORES DIVERSOS (PROVISIONES Y CONTINGENCIAS)</v>
          </cell>
          <cell r="C43">
            <v>2022</v>
          </cell>
          <cell r="D43" t="str">
            <v>LRV</v>
          </cell>
          <cell r="E43">
            <v>2022</v>
          </cell>
          <cell r="F43">
            <v>2022</v>
          </cell>
          <cell r="J43" t="str">
            <v>LRV</v>
          </cell>
        </row>
        <row r="44">
          <cell r="B44" t="str">
            <v>AI-22-079, REVISIÓN DE SALDOS DEUDORES DIVERSOS</v>
          </cell>
          <cell r="C44">
            <v>2022</v>
          </cell>
          <cell r="D44" t="str">
            <v>LRV</v>
          </cell>
          <cell r="E44">
            <v>2022</v>
          </cell>
          <cell r="F44">
            <v>2022</v>
          </cell>
          <cell r="J44" t="str">
            <v>LRV</v>
          </cell>
        </row>
        <row r="45">
          <cell r="B45" t="str">
            <v>AI-22-080, REVISIONES FISCALES (ISR, PTU e IVA)</v>
          </cell>
          <cell r="C45">
            <v>2022</v>
          </cell>
          <cell r="D45" t="str">
            <v>LRV</v>
          </cell>
          <cell r="E45">
            <v>2022</v>
          </cell>
          <cell r="F45">
            <v>2022</v>
          </cell>
          <cell r="J45" t="str">
            <v>LRV</v>
          </cell>
        </row>
        <row r="46">
          <cell r="B46" t="str">
            <v>AI-22-087 DISPOSICIÓN DE PRIMAS AGENTE 08316 FRANCISCO RAMIREZ MORALES OFICINA 018 POLANCO</v>
          </cell>
          <cell r="D46" t="str">
            <v>DJG</v>
          </cell>
          <cell r="E46" t="str">
            <v>A</v>
          </cell>
          <cell r="G46" t="str">
            <v>A</v>
          </cell>
          <cell r="J46" t="str">
            <v>DJG</v>
          </cell>
        </row>
        <row r="47">
          <cell r="B47" t="str">
            <v>AI-22-089 PROCESO DE VALUACIÓN AUTOS - EVALUACIÓN DEL CONTROL INTERNO DEL PROCESO SERVICIO A REPARACIONES AUTOS CDR MULTIMARCA</v>
          </cell>
          <cell r="D47" t="str">
            <v>DJG</v>
          </cell>
          <cell r="E47">
            <v>2022</v>
          </cell>
          <cell r="G47">
            <v>2022</v>
          </cell>
          <cell r="J47" t="str">
            <v>DJG</v>
          </cell>
        </row>
        <row r="48">
          <cell r="B48" t="str">
            <v>AI-22-090 PROCESO DE VALUACIÓN AUTOS - EVALUACIÓN DEL CONTROL INTERNO DEL PROCESO SERVICIO A REPARACIONES AUTOS CDR CERTIFICADOS</v>
          </cell>
          <cell r="D48" t="str">
            <v>DJG</v>
          </cell>
          <cell r="E48">
            <v>2022</v>
          </cell>
          <cell r="G48">
            <v>2022</v>
          </cell>
          <cell r="J48" t="str">
            <v>DJG</v>
          </cell>
        </row>
        <row r="49">
          <cell r="B49" t="str">
            <v>AI-22-092, RESGUARDA 1576 INTENTO DE PAGO DE DIVERSAS PÓLIZAS CON TARJETA DE UN ASEGURADO SIN SU CONSENTIMIENTO OFICINA TULTITLÁN (028).</v>
          </cell>
          <cell r="C49" t="str">
            <v>R</v>
          </cell>
          <cell r="D49" t="str">
            <v>LRV</v>
          </cell>
          <cell r="E49" t="str">
            <v>R</v>
          </cell>
          <cell r="F49" t="str">
            <v>R</v>
          </cell>
          <cell r="J49" t="str">
            <v>LRV</v>
          </cell>
        </row>
        <row r="50">
          <cell r="B50" t="str">
            <v>AI-22-096 ANÁLISIS DE PAGOS DE INDEMNIZACIÓN POR MUERTE</v>
          </cell>
          <cell r="D50" t="str">
            <v>ET</v>
          </cell>
          <cell r="E50" t="str">
            <v>A</v>
          </cell>
          <cell r="H50" t="str">
            <v>A</v>
          </cell>
          <cell r="J50" t="str">
            <v>ET</v>
          </cell>
        </row>
        <row r="51">
          <cell r="B51" t="str">
            <v>AI-22-098 Cotizaciones alteradas, plaza Cancún</v>
          </cell>
          <cell r="D51" t="str">
            <v>ET</v>
          </cell>
          <cell r="E51" t="str">
            <v>A</v>
          </cell>
          <cell r="H51" t="str">
            <v>A</v>
          </cell>
          <cell r="J51" t="str">
            <v>ET</v>
          </cell>
        </row>
        <row r="52">
          <cell r="B52" t="str">
            <v>AI-22-105, APOYO: POLIZAS APOCRIFAS EN OFICINA CENTRO (024)</v>
          </cell>
          <cell r="C52" t="str">
            <v>A</v>
          </cell>
          <cell r="D52" t="str">
            <v>LRV</v>
          </cell>
          <cell r="E52" t="str">
            <v>A</v>
          </cell>
          <cell r="F52" t="str">
            <v>A</v>
          </cell>
          <cell r="J52" t="str">
            <v>LRV</v>
          </cell>
        </row>
        <row r="53">
          <cell r="B53" t="str">
            <v>AI-22-106 Evaluación Controles Generales (SISE) 2022</v>
          </cell>
          <cell r="D53" t="str">
            <v>ET</v>
          </cell>
          <cell r="E53">
            <v>2022</v>
          </cell>
          <cell r="H53">
            <v>2022</v>
          </cell>
          <cell r="J53" t="str">
            <v>ET</v>
          </cell>
        </row>
        <row r="54">
          <cell r="B54" t="str">
            <v>AI-22-108, RESGUARDA 1844 POLIZAS APOCRIFAS AGENTE 83262 METODO DIGITAL AGENTE DE SEGUROS, S.A. DE C.V.</v>
          </cell>
          <cell r="C54" t="str">
            <v>R</v>
          </cell>
          <cell r="D54" t="str">
            <v>LRV</v>
          </cell>
          <cell r="E54" t="str">
            <v>R</v>
          </cell>
          <cell r="F54" t="str">
            <v>R</v>
          </cell>
          <cell r="J54" t="str">
            <v>LRV</v>
          </cell>
        </row>
        <row r="55">
          <cell r="B55" t="str">
            <v>AI-22-112, APOYO: DISPOSICIÓN DE PRIMAS AGENTE JAIME ERNESTO AGUILAR ROUIN 60230 Y AGENTE MA. VICTORÍA ROUIN TORRES 16810, 31303 OFICINA TIJUANA (091)</v>
          </cell>
          <cell r="C55" t="str">
            <v>A</v>
          </cell>
          <cell r="D55" t="str">
            <v>LRV</v>
          </cell>
          <cell r="E55" t="str">
            <v>A</v>
          </cell>
          <cell r="F55" t="str">
            <v>A</v>
          </cell>
          <cell r="J55" t="str">
            <v>LRV</v>
          </cell>
        </row>
        <row r="56">
          <cell r="B56" t="str">
            <v>AI-22-114, RESGUARDA 1809 PÓLIZA APOCRIFA Agente 83262 METODO DIGITAL AGENTE DE SEGUROS, S.A OFICNA MATAMOROS (058)</v>
          </cell>
          <cell r="C56" t="str">
            <v>R</v>
          </cell>
          <cell r="D56" t="str">
            <v>LRV</v>
          </cell>
          <cell r="E56" t="str">
            <v>R</v>
          </cell>
          <cell r="F56" t="str">
            <v>R</v>
          </cell>
          <cell r="J56" t="str">
            <v>LRV</v>
          </cell>
        </row>
        <row r="57">
          <cell r="B57" t="str">
            <v>AI-22-123. RESGUARDA 1860 - ANÁLISIS DE SINIESTROS CON SENTENCIA CONDENATORIA</v>
          </cell>
          <cell r="D57" t="str">
            <v>ET</v>
          </cell>
          <cell r="E57" t="str">
            <v>R</v>
          </cell>
          <cell r="H57" t="str">
            <v>R</v>
          </cell>
          <cell r="J57" t="str">
            <v>ET</v>
          </cell>
        </row>
        <row r="58">
          <cell r="B58" t="str">
            <v>AI-22-124 ANÁLISIS DE RESERVAS CON MARCA CIVIL (06)</v>
          </cell>
          <cell r="D58" t="str">
            <v>ET</v>
          </cell>
          <cell r="E58" t="str">
            <v>A</v>
          </cell>
          <cell r="H58" t="str">
            <v>A</v>
          </cell>
          <cell r="J58" t="str">
            <v>ET</v>
          </cell>
        </row>
        <row r="59">
          <cell r="B59" t="str">
            <v>AI-22-125 RECUPERACIONES EN TRÁMITE CON JURÍDICO</v>
          </cell>
          <cell r="D59" t="str">
            <v>ET</v>
          </cell>
          <cell r="E59">
            <v>2022</v>
          </cell>
          <cell r="H59">
            <v>2022</v>
          </cell>
          <cell r="J59" t="str">
            <v>ET</v>
          </cell>
        </row>
        <row r="60">
          <cell r="B60" t="str">
            <v xml:space="preserve">AI-22-134. Apoyo – Cargos no reconocidos AMEX Oficina Centro                                    </v>
          </cell>
          <cell r="D60" t="str">
            <v>ET</v>
          </cell>
          <cell r="E60" t="str">
            <v>A</v>
          </cell>
          <cell r="H60" t="str">
            <v>A</v>
          </cell>
          <cell r="J60" t="str">
            <v>ET</v>
          </cell>
        </row>
        <row r="61">
          <cell r="B61" t="str">
            <v>AI-22-135. Q COLOMBIA. SEGUIMIENTO</v>
          </cell>
          <cell r="D61" t="str">
            <v>ET</v>
          </cell>
          <cell r="E61">
            <v>2022</v>
          </cell>
          <cell r="H61">
            <v>2022</v>
          </cell>
          <cell r="J61" t="str">
            <v>ET</v>
          </cell>
        </row>
        <row r="62">
          <cell r="B62" t="str">
            <v>AI-22-136. Q SALUD. Control interno suscripción, emisión y cobranza</v>
          </cell>
          <cell r="D62" t="str">
            <v>ET</v>
          </cell>
          <cell r="E62">
            <v>2022</v>
          </cell>
          <cell r="H62">
            <v>2022</v>
          </cell>
          <cell r="J62" t="str">
            <v>ET</v>
          </cell>
        </row>
        <row r="63">
          <cell r="B63" t="str">
            <v>AI-22-139 DELOS 2022 (INSTALACIÓN DE AMBIENTE QA Y ACTUALIZACIÓN DEL SOFTWARE DE AUDITORÍA INTERNA)</v>
          </cell>
          <cell r="D63" t="str">
            <v>DJG</v>
          </cell>
          <cell r="E63">
            <v>2022</v>
          </cell>
          <cell r="G63">
            <v>2022</v>
          </cell>
          <cell r="J63" t="str">
            <v>DJG</v>
          </cell>
        </row>
        <row r="64">
          <cell r="B64" t="str">
            <v xml:space="preserve">AI-22-141, APOYO: MALAS PRÁCTICAS DE VALUADOR DE EQUIPO PESADO PLAZA MONTERREY </v>
          </cell>
          <cell r="C64" t="str">
            <v>A</v>
          </cell>
          <cell r="D64" t="str">
            <v>LRV</v>
          </cell>
          <cell r="E64" t="str">
            <v>A</v>
          </cell>
          <cell r="F64" t="str">
            <v>A</v>
          </cell>
          <cell r="J64" t="str">
            <v>LRV</v>
          </cell>
        </row>
        <row r="65">
          <cell r="B65" t="str">
            <v>AI-22-142, APOYO: DISPOSICIÓN DE PRIMAS AGENTE 62940 JAIME LIZCANO LIZCANO ODQ PALENQUE (734)</v>
          </cell>
          <cell r="C65" t="str">
            <v>A</v>
          </cell>
          <cell r="D65" t="str">
            <v>LRV</v>
          </cell>
          <cell r="E65" t="str">
            <v>A</v>
          </cell>
          <cell r="F65" t="str">
            <v>A</v>
          </cell>
          <cell r="J65" t="str">
            <v>LRV</v>
          </cell>
        </row>
        <row r="66">
          <cell r="B66" t="str">
            <v>AI-22-143 QSALUD  - Evaluación de Controles Generales de TI 2022</v>
          </cell>
          <cell r="D66" t="str">
            <v>ET</v>
          </cell>
          <cell r="E66">
            <v>2023</v>
          </cell>
          <cell r="H66">
            <v>2023</v>
          </cell>
          <cell r="J66" t="str">
            <v>ET</v>
          </cell>
        </row>
        <row r="67">
          <cell r="B67" t="str">
            <v xml:space="preserve">AI-22-147 - QSALUD - Evaluación Cumplimiento a las disposiciones del art. 492 </v>
          </cell>
          <cell r="D67" t="str">
            <v>ET</v>
          </cell>
          <cell r="E67">
            <v>2023</v>
          </cell>
          <cell r="H67">
            <v>2023</v>
          </cell>
          <cell r="J67" t="str">
            <v>ET</v>
          </cell>
        </row>
        <row r="68">
          <cell r="B68" t="str">
            <v>AI-22-154, Resguarda 1998, 2002 y 2008: Disposición de primas posible agente Karla Harlen Rodriguez Oficina San Jerónimo IV.</v>
          </cell>
          <cell r="C68" t="str">
            <v>R</v>
          </cell>
          <cell r="D68" t="str">
            <v>LRV</v>
          </cell>
          <cell r="E68" t="str">
            <v>R</v>
          </cell>
          <cell r="F68" t="str">
            <v>R</v>
          </cell>
          <cell r="J68" t="str">
            <v>LRV</v>
          </cell>
        </row>
        <row r="69">
          <cell r="B69" t="str">
            <v>AI-22-155, RESGUARDA 1895 PAGO DE PÓLIZAS DE TRACTOCAMIONES POR UNA PERSONA DISTINTA AL ASEGURADO</v>
          </cell>
          <cell r="C69" t="str">
            <v>R</v>
          </cell>
          <cell r="D69" t="str">
            <v>LRV</v>
          </cell>
          <cell r="E69" t="str">
            <v>R</v>
          </cell>
          <cell r="F69" t="str">
            <v>R</v>
          </cell>
          <cell r="J69" t="str">
            <v>LRV</v>
          </cell>
        </row>
        <row r="70">
          <cell r="B70" t="str">
            <v>AI-22-157, APOYO: POSIBLE CONFLICTO DE INTÉRES ENTRE AJUSTADORA ELVIRA RAMÍREZ MENDOZA Y CDR 15825 AUTOSERVICIO RODRÍGUEZ</v>
          </cell>
          <cell r="C70" t="str">
            <v>A</v>
          </cell>
          <cell r="D70" t="str">
            <v>LRV</v>
          </cell>
          <cell r="E70" t="str">
            <v>A</v>
          </cell>
          <cell r="F70" t="str">
            <v>A</v>
          </cell>
          <cell r="J70" t="str">
            <v>LRV</v>
          </cell>
        </row>
        <row r="71">
          <cell r="B71" t="str">
            <v>AI-22-159, APOYO: PÓLIZA APOCRIFA 7160316630 OFICINA ROMA SUR (908)</v>
          </cell>
          <cell r="C71" t="str">
            <v>A</v>
          </cell>
          <cell r="D71" t="str">
            <v>LRV</v>
          </cell>
          <cell r="E71" t="str">
            <v>A</v>
          </cell>
          <cell r="F71" t="str">
            <v>A</v>
          </cell>
          <cell r="J71" t="str">
            <v>LRV</v>
          </cell>
        </row>
        <row r="72">
          <cell r="B72" t="str">
            <v xml:space="preserve">AI-22-161, RESGUARDA 2052: MALAS PRÁCTICAS DE AJUSTADOR POR PRESUNTAMENTE RECIBIR DADIVAS PARA PROCEDER UN SINIESTRO, CON PÓLIZA VENCIDA, PLAZA NUEVO </v>
          </cell>
          <cell r="C72" t="str">
            <v>R</v>
          </cell>
          <cell r="D72" t="str">
            <v>LRV</v>
          </cell>
          <cell r="E72" t="str">
            <v>R</v>
          </cell>
          <cell r="F72" t="str">
            <v>R</v>
          </cell>
          <cell r="J72" t="str">
            <v>LRV</v>
          </cell>
        </row>
        <row r="73">
          <cell r="B73" t="str">
            <v>AI-22-162, APOYO: PÓLIZAS ALTERADAS, AGENTE MIGO DE OFICINA ROMA SUR (716)</v>
          </cell>
          <cell r="C73" t="str">
            <v>A</v>
          </cell>
          <cell r="D73" t="str">
            <v>LRV</v>
          </cell>
          <cell r="E73" t="str">
            <v>A</v>
          </cell>
          <cell r="F73" t="str">
            <v>A</v>
          </cell>
          <cell r="J73" t="str">
            <v>LRV</v>
          </cell>
        </row>
        <row r="74">
          <cell r="B74" t="str">
            <v>AI-22-165 Caso Resguarda 1802 Presunta solicitud de dadivas por parte del ajustador 36708 CDMX</v>
          </cell>
          <cell r="D74" t="str">
            <v>DJG</v>
          </cell>
          <cell r="E74" t="str">
            <v>R</v>
          </cell>
          <cell r="G74" t="str">
            <v>R</v>
          </cell>
          <cell r="J74" t="str">
            <v>DJG</v>
          </cell>
        </row>
        <row r="75">
          <cell r="B75" t="str">
            <v>AI-22-166 Resguarda 1576 - Posibles cargos a tarjeta de crédito para pago de pólizas, no reconocidos por el asegurado</v>
          </cell>
          <cell r="D75" t="str">
            <v>DJG</v>
          </cell>
          <cell r="E75" t="str">
            <v>R</v>
          </cell>
          <cell r="G75" t="str">
            <v>R</v>
          </cell>
          <cell r="J75" t="str">
            <v>DJG</v>
          </cell>
        </row>
        <row r="76">
          <cell r="B76" t="str">
            <v>AI-22-167 CASO RESGUARDA 2092 SUSPENSIÓN PROVEEDOR TEKNOCENTER</v>
          </cell>
          <cell r="D76" t="str">
            <v>DJG</v>
          </cell>
          <cell r="E76" t="str">
            <v>R</v>
          </cell>
          <cell r="G76" t="str">
            <v>R</v>
          </cell>
          <cell r="J76" t="str">
            <v>DJG</v>
          </cell>
        </row>
        <row r="77">
          <cell r="B77" t="str">
            <v>AI-22-168 RESGUARDA 2116 - POSIBLES CARGOS A TARJETA DE CRÉDITO PARA PAGO DE PÓLIZAS, NO RECONOCIDOS POR EL ASEGURADO</v>
          </cell>
          <cell r="D77" t="str">
            <v>DJG</v>
          </cell>
          <cell r="E77" t="str">
            <v>R</v>
          </cell>
          <cell r="G77" t="str">
            <v>R</v>
          </cell>
          <cell r="I77">
            <v>45106</v>
          </cell>
          <cell r="J77" t="str">
            <v>DJG</v>
          </cell>
        </row>
        <row r="78">
          <cell r="B78" t="str">
            <v>AI-22-169 RESGUARDA N. 2083 PÓLIZA APÓCRIFA JALISCO</v>
          </cell>
          <cell r="D78" t="str">
            <v>DJG</v>
          </cell>
          <cell r="E78" t="str">
            <v>R</v>
          </cell>
          <cell r="G78" t="str">
            <v>R</v>
          </cell>
          <cell r="J78" t="str">
            <v>DJG</v>
          </cell>
        </row>
        <row r="79">
          <cell r="B79" t="str">
            <v>AI-23-001 Revisión del Proceso de Reaseguro de Quálitas Salud</v>
          </cell>
          <cell r="D79" t="str">
            <v>ET</v>
          </cell>
          <cell r="E79">
            <v>2023</v>
          </cell>
          <cell r="H79">
            <v>2023</v>
          </cell>
          <cell r="J79" t="str">
            <v>ET</v>
          </cell>
        </row>
        <row r="80">
          <cell r="B80" t="str">
            <v>AI-23-002 PE: Revisión integral de estados financieros Logiflekk 2023 y seguimiento de planes de acción 2022</v>
          </cell>
          <cell r="C80">
            <v>2023</v>
          </cell>
          <cell r="D80" t="str">
            <v>LRV</v>
          </cell>
          <cell r="E80">
            <v>2023</v>
          </cell>
          <cell r="F80">
            <v>2023</v>
          </cell>
          <cell r="J80" t="str">
            <v>LRV</v>
          </cell>
        </row>
        <row r="81">
          <cell r="B81" t="str">
            <v>AI-23-005 QIC (Revisión de reservas técnicas).</v>
          </cell>
          <cell r="C81">
            <v>2023</v>
          </cell>
          <cell r="D81" t="str">
            <v>LRV</v>
          </cell>
          <cell r="E81">
            <v>2023</v>
          </cell>
          <cell r="F81">
            <v>2023</v>
          </cell>
          <cell r="J81" t="str">
            <v>CAQ</v>
          </cell>
        </row>
        <row r="82">
          <cell r="B82" t="str">
            <v>AI-23-009 PE: Grúas colisión</v>
          </cell>
          <cell r="C82">
            <v>2023</v>
          </cell>
          <cell r="D82" t="str">
            <v>LRV</v>
          </cell>
          <cell r="E82">
            <v>2023</v>
          </cell>
          <cell r="F82">
            <v>2023</v>
          </cell>
          <cell r="J82" t="str">
            <v>LRV</v>
          </cell>
        </row>
        <row r="83">
          <cell r="B83" t="str">
            <v>AI-23-016 Resguardo y administración del inventario de salvamentos.</v>
          </cell>
          <cell r="C83">
            <v>2023</v>
          </cell>
          <cell r="D83" t="str">
            <v>LRV</v>
          </cell>
          <cell r="E83">
            <v>2023</v>
          </cell>
          <cell r="F83">
            <v>2023</v>
          </cell>
          <cell r="J83" t="str">
            <v>LRV</v>
          </cell>
        </row>
        <row r="84">
          <cell r="B84" t="str">
            <v>AI-23-022 Control y Administración de Proyectos de Resguarda</v>
          </cell>
          <cell r="C84" t="str">
            <v>R</v>
          </cell>
          <cell r="D84" t="str">
            <v>LRV</v>
          </cell>
          <cell r="E84" t="str">
            <v>R</v>
          </cell>
          <cell r="F84" t="str">
            <v>R</v>
          </cell>
          <cell r="J84" t="str">
            <v>LRV</v>
          </cell>
        </row>
        <row r="85">
          <cell r="B85" t="str">
            <v>AI-21-035 CONTROL Y ADMINISTRACIÓN DE REPORTES DE RESGUARDA 2021</v>
          </cell>
          <cell r="C85" t="str">
            <v>R</v>
          </cell>
          <cell r="D85" t="str">
            <v>LRV</v>
          </cell>
          <cell r="E85" t="str">
            <v>R</v>
          </cell>
          <cell r="F85" t="str">
            <v>R</v>
          </cell>
          <cell r="J85" t="str">
            <v>LRV</v>
          </cell>
        </row>
        <row r="86">
          <cell r="B86" t="str">
            <v>AI-23-023 Apoyo Fraude Cobro de Deducibles WhatsApp</v>
          </cell>
          <cell r="C86" t="str">
            <v>A</v>
          </cell>
          <cell r="D86" t="str">
            <v>LRV</v>
          </cell>
          <cell r="E86" t="str">
            <v>A</v>
          </cell>
          <cell r="F86" t="str">
            <v>A</v>
          </cell>
          <cell r="J86" t="str">
            <v>LRV</v>
          </cell>
        </row>
        <row r="87">
          <cell r="B87" t="str">
            <v>AI-23-024 - ACTUALIZACIÓN DE LA EVALUACIÓN DE CONTROLES GENERALES DE TI DE LOGIFLEKK 2023</v>
          </cell>
          <cell r="C87">
            <v>2023</v>
          </cell>
          <cell r="D87" t="str">
            <v>LRV</v>
          </cell>
          <cell r="E87">
            <v>2023</v>
          </cell>
          <cell r="F87">
            <v>2023</v>
          </cell>
          <cell r="J87" t="str">
            <v>LRV-TI</v>
          </cell>
        </row>
        <row r="88">
          <cell r="B88" t="str">
            <v>AI-23-026 R. 2157: Malas prácticas de Agente Miguel Angel Sandoval por inconsistencias en depósitos a su cuenta personal Plaza Saltillo Coahuila</v>
          </cell>
          <cell r="C88" t="str">
            <v>R</v>
          </cell>
          <cell r="D88" t="str">
            <v>LRV</v>
          </cell>
          <cell r="E88" t="str">
            <v>R</v>
          </cell>
          <cell r="F88" t="str">
            <v>R</v>
          </cell>
          <cell r="J88" t="str">
            <v>LRV</v>
          </cell>
        </row>
        <row r="89">
          <cell r="B89" t="str">
            <v>AI-23-027 Resguarda 2084: Cobro de dos deducibles Plaza Roma Sur (716)</v>
          </cell>
          <cell r="C89" t="str">
            <v>R</v>
          </cell>
          <cell r="D89" t="str">
            <v>LRV</v>
          </cell>
          <cell r="E89" t="str">
            <v>R</v>
          </cell>
          <cell r="F89" t="str">
            <v>R</v>
          </cell>
          <cell r="J89" t="str">
            <v>LRV</v>
          </cell>
        </row>
        <row r="90">
          <cell r="B90" t="str">
            <v>AI-23-028 Resguarda 2080: Reclamo de complemento de pago de indemnización por robo total oficina Polanco N.E. (270)</v>
          </cell>
          <cell r="C90" t="str">
            <v>R</v>
          </cell>
          <cell r="D90" t="str">
            <v>LRV</v>
          </cell>
          <cell r="E90" t="str">
            <v>R</v>
          </cell>
          <cell r="F90" t="str">
            <v>R</v>
          </cell>
          <cell r="J90" t="str">
            <v>LRV</v>
          </cell>
        </row>
        <row r="91">
          <cell r="B91" t="str">
            <v>AI-23-029, R. 2035 Malas prácticas de Gerente de Siniestros, por recibir dadivas del CDR Tracto Reparaciones Rodrigo (19916). Plaza Guadalajara.</v>
          </cell>
          <cell r="C91" t="str">
            <v>R</v>
          </cell>
          <cell r="D91" t="str">
            <v>LRV</v>
          </cell>
          <cell r="E91" t="str">
            <v>R</v>
          </cell>
          <cell r="F91" t="str">
            <v>R</v>
          </cell>
          <cell r="J91" t="str">
            <v>LRV</v>
          </cell>
        </row>
        <row r="92">
          <cell r="B92" t="str">
            <v>AI-23-030, R. 1934: Malas prácticas de representante de ODQ Cd. Neza (636), por utilizar dinero de la caja para fines personales.</v>
          </cell>
          <cell r="C92" t="str">
            <v>R</v>
          </cell>
          <cell r="D92" t="str">
            <v>LRV</v>
          </cell>
          <cell r="E92" t="str">
            <v>R</v>
          </cell>
          <cell r="F92" t="str">
            <v>R</v>
          </cell>
          <cell r="J92" t="str">
            <v>LRV</v>
          </cell>
        </row>
        <row r="93">
          <cell r="B93" t="str">
            <v>AI-23-031, R. 1976 y 1978 posibles negociaciones entre supervisoras y gerentes de grúas con Grúas Express del Sureste y Grúas HG.</v>
          </cell>
          <cell r="C93" t="str">
            <v>R</v>
          </cell>
          <cell r="D93" t="str">
            <v>LRV</v>
          </cell>
          <cell r="E93" t="str">
            <v>R</v>
          </cell>
          <cell r="F93" t="str">
            <v>R</v>
          </cell>
          <cell r="J93" t="str">
            <v>LRV</v>
          </cell>
        </row>
        <row r="94">
          <cell r="B94" t="str">
            <v>AI-23-032, R. 1986 malas prácticas de la Gerente de Proveedores AVQ, por prepotencia y tener conocimiento de quien recibe dinero de proveedores de grú</v>
          </cell>
          <cell r="C94" t="str">
            <v>R</v>
          </cell>
          <cell r="D94" t="str">
            <v>LRV</v>
          </cell>
          <cell r="E94" t="str">
            <v>R</v>
          </cell>
          <cell r="F94" t="str">
            <v>R</v>
          </cell>
          <cell r="J94" t="str">
            <v>LRV</v>
          </cell>
        </row>
        <row r="95">
          <cell r="B95" t="str">
            <v>AI-23-033, R. 2101 Malas prácticas del Gerente de Grúas Colisión, por estar coludido con grúas Soconusco y grúas 2000</v>
          </cell>
          <cell r="C95" t="str">
            <v>R</v>
          </cell>
          <cell r="D95" t="str">
            <v>LRV</v>
          </cell>
          <cell r="E95" t="str">
            <v>R</v>
          </cell>
          <cell r="F95" t="str">
            <v>R</v>
          </cell>
          <cell r="J95" t="str">
            <v>LRV</v>
          </cell>
        </row>
        <row r="96">
          <cell r="B96" t="str">
            <v>AI-23-034, R. 2121 Confirmación de pago a Centro Lechero Cooperativo los Altos SCL.</v>
          </cell>
          <cell r="C96" t="str">
            <v>R</v>
          </cell>
          <cell r="D96" t="str">
            <v>LRV</v>
          </cell>
          <cell r="E96" t="str">
            <v>R</v>
          </cell>
          <cell r="F96" t="str">
            <v>R</v>
          </cell>
          <cell r="I96">
            <v>45106</v>
          </cell>
          <cell r="J96" t="str">
            <v>LRV</v>
          </cell>
        </row>
        <row r="97">
          <cell r="B97" t="str">
            <v xml:space="preserve">AI-23-036  - Ciberseguridad  - Proyecto Piloto "DLP" - Auditoría Interna (Prevención de Pérdida de Datos) </v>
          </cell>
          <cell r="C97" t="str">
            <v>O</v>
          </cell>
          <cell r="D97" t="str">
            <v>LRV-ET</v>
          </cell>
          <cell r="E97">
            <v>2023</v>
          </cell>
          <cell r="H97">
            <v>2023</v>
          </cell>
          <cell r="J97" t="str">
            <v>ET</v>
          </cell>
        </row>
        <row r="98">
          <cell r="B98" t="str">
            <v>AI-23-037 REVISIÓN DEL CONTROL INTERNO DEL CUMPLIMIENTO REGULATORIO DE LA STPS</v>
          </cell>
          <cell r="D98" t="str">
            <v>ET</v>
          </cell>
          <cell r="E98" t="str">
            <v>A</v>
          </cell>
          <cell r="H98" t="str">
            <v>A</v>
          </cell>
          <cell r="J98" t="str">
            <v>ET</v>
          </cell>
        </row>
        <row r="99">
          <cell r="B99" t="str">
            <v>AI-23-041 CASO RESGUARDA 1989 MALAS PRÁCTICAS DE SUBDIRECTOR DE OPERACIONES VALUACIÓN, POR ABUSO DE PODER Y FAVORECER A PROVEEDORES.</v>
          </cell>
          <cell r="D99" t="str">
            <v>DJG</v>
          </cell>
          <cell r="E99" t="str">
            <v>R</v>
          </cell>
          <cell r="G99" t="str">
            <v>R</v>
          </cell>
          <cell r="I99">
            <v>45106</v>
          </cell>
          <cell r="J99" t="str">
            <v>DJG</v>
          </cell>
        </row>
        <row r="100">
          <cell r="B100" t="str">
            <v>AI-23-043, R. 2145 Depósitos por el pago de deducibles a cuentas distintas a las de Quálitas</v>
          </cell>
          <cell r="C100" t="str">
            <v>R</v>
          </cell>
          <cell r="D100" t="str">
            <v>LRV</v>
          </cell>
          <cell r="E100" t="str">
            <v>R</v>
          </cell>
          <cell r="F100" t="str">
            <v>R</v>
          </cell>
          <cell r="I100">
            <v>45105</v>
          </cell>
          <cell r="J100" t="str">
            <v>LRV</v>
          </cell>
        </row>
        <row r="101">
          <cell r="B101" t="str">
            <v>AI-23-045. RESGUARDA 1960 - OBRA CIVIL- CELAYA</v>
          </cell>
          <cell r="D101" t="str">
            <v>ET</v>
          </cell>
          <cell r="E101" t="str">
            <v>R</v>
          </cell>
          <cell r="H101" t="str">
            <v>R</v>
          </cell>
          <cell r="J101" t="str">
            <v>ET</v>
          </cell>
        </row>
        <row r="102">
          <cell r="B102" t="str">
            <v>AI-23-046. RESGUARDA 2194 Y 2196 - OBRA CIVIL - TORREÓN</v>
          </cell>
          <cell r="D102" t="str">
            <v>ET</v>
          </cell>
          <cell r="E102" t="str">
            <v>R</v>
          </cell>
          <cell r="H102" t="str">
            <v>R</v>
          </cell>
          <cell r="J102" t="str">
            <v>ET</v>
          </cell>
        </row>
        <row r="103">
          <cell r="B103" t="str">
            <v>AI-23-047 A. Seguimiento siniestros montados Plaza Zamora</v>
          </cell>
          <cell r="C103" t="str">
            <v>A</v>
          </cell>
          <cell r="D103" t="str">
            <v>LRV</v>
          </cell>
          <cell r="E103" t="str">
            <v>A</v>
          </cell>
          <cell r="F103" t="str">
            <v>A</v>
          </cell>
          <cell r="J103" t="str">
            <v>LRV</v>
          </cell>
        </row>
        <row r="104">
          <cell r="B104" t="str">
            <v>AI-23-050, R. 2212 Malas prácticas coordinador de siniestros Plaza Querétaro</v>
          </cell>
          <cell r="C104" t="str">
            <v>R</v>
          </cell>
          <cell r="D104" t="str">
            <v>LRV</v>
          </cell>
          <cell r="E104" t="str">
            <v>R</v>
          </cell>
          <cell r="F104" t="str">
            <v>R</v>
          </cell>
          <cell r="J104" t="str">
            <v>LRV</v>
          </cell>
        </row>
        <row r="105">
          <cell r="B105" t="str">
            <v>AI-23-051, A. Malas prácticas de representante de ODQ Chalco Zapata (706)</v>
          </cell>
          <cell r="C105" t="str">
            <v>A</v>
          </cell>
          <cell r="D105" t="str">
            <v>LRV</v>
          </cell>
          <cell r="E105" t="str">
            <v>A</v>
          </cell>
          <cell r="F105" t="str">
            <v>A</v>
          </cell>
          <cell r="J105" t="str">
            <v>LRV</v>
          </cell>
        </row>
        <row r="106">
          <cell r="B106" t="str">
            <v>AI-23-052, A. Malas prácticas de representante de clave directa Oficina Chalco  (100)</v>
          </cell>
          <cell r="C106" t="str">
            <v>A</v>
          </cell>
          <cell r="D106" t="str">
            <v>LRV</v>
          </cell>
          <cell r="E106" t="str">
            <v>A</v>
          </cell>
          <cell r="F106" t="str">
            <v>A</v>
          </cell>
          <cell r="J106" t="str">
            <v>LRV</v>
          </cell>
        </row>
        <row r="107">
          <cell r="B107" t="str">
            <v>AI-23-053, R. 2153 Denuncia por suplantación de identidad y fraude a Quálitas</v>
          </cell>
          <cell r="C107" t="str">
            <v>R</v>
          </cell>
          <cell r="D107" t="str">
            <v>LRV</v>
          </cell>
          <cell r="E107" t="str">
            <v>R</v>
          </cell>
          <cell r="F107" t="str">
            <v>R</v>
          </cell>
          <cell r="J107" t="str">
            <v>LRV</v>
          </cell>
        </row>
        <row r="108">
          <cell r="B108" t="str">
            <v>AI-23-49  - QES - ACTUALIZACIÓN DE LA EVALUACIÓN DE GOBIERNO DE TI Y CIBERSEGURIDAD 2023</v>
          </cell>
          <cell r="D108" t="str">
            <v>DJG</v>
          </cell>
          <cell r="E108">
            <v>2023</v>
          </cell>
          <cell r="G108">
            <v>2023</v>
          </cell>
          <cell r="J108" t="str">
            <v>AP-TI</v>
          </cell>
        </row>
        <row r="109">
          <cell r="B109" t="str">
            <v xml:space="preserve">ANÁLISIS DE RECUPERACIONES A CARGO DE ABOGADOS </v>
          </cell>
          <cell r="D109" t="str">
            <v>ET</v>
          </cell>
          <cell r="E109" t="str">
            <v>A</v>
          </cell>
          <cell r="H109" t="str">
            <v>A</v>
          </cell>
          <cell r="J109" t="str">
            <v>ET</v>
          </cell>
        </row>
        <row r="110">
          <cell r="B110" t="str">
            <v>Apoyo - Análisis Siniestro Oficina Monterrey (Transportes Urbanos)</v>
          </cell>
          <cell r="D110" t="str">
            <v>ET</v>
          </cell>
          <cell r="E110" t="str">
            <v>A</v>
          </cell>
          <cell r="H110" t="str">
            <v>A</v>
          </cell>
          <cell r="J110" t="str">
            <v>ET</v>
          </cell>
        </row>
        <row r="111">
          <cell r="B111" t="str">
            <v>APOYO – AUDITORIA COBRANZA AGENCIAS CHIHUAHUA</v>
          </cell>
          <cell r="D111" t="str">
            <v>ET</v>
          </cell>
          <cell r="E111" t="str">
            <v>A</v>
          </cell>
          <cell r="H111" t="str">
            <v>A</v>
          </cell>
          <cell r="J111" t="str">
            <v>ET</v>
          </cell>
        </row>
        <row r="112">
          <cell r="B112" t="str">
            <v xml:space="preserve">Apoyo Gestión de Caja Guadalajara </v>
          </cell>
          <cell r="D112" t="str">
            <v>ET</v>
          </cell>
          <cell r="E112" t="str">
            <v>A</v>
          </cell>
          <cell r="H112" t="str">
            <v>A</v>
          </cell>
          <cell r="J112" t="str">
            <v>ET</v>
          </cell>
        </row>
        <row r="113">
          <cell r="B113" t="str">
            <v>PÓLIZAS CANCELADAS POR FALTA DE PAGO PUTLA Oax.</v>
          </cell>
          <cell r="D113" t="str">
            <v>ET</v>
          </cell>
          <cell r="E113" t="str">
            <v>A</v>
          </cell>
          <cell r="H113" t="str">
            <v>A</v>
          </cell>
          <cell r="J113" t="str">
            <v>ET</v>
          </cell>
        </row>
        <row r="114">
          <cell r="B114" t="str">
            <v>AI-22-9-TI REVISIÓN ANUAL DE CUMPLIMIENTO A LO ESTABLECIDO EN EL ART 492 DE LA LISF - 2022</v>
          </cell>
          <cell r="D114" t="str">
            <v>DJG</v>
          </cell>
          <cell r="E114">
            <v>2022</v>
          </cell>
          <cell r="G114">
            <v>2022</v>
          </cell>
          <cell r="J114" t="str">
            <v>DJG</v>
          </cell>
        </row>
        <row r="115">
          <cell r="B115" t="str">
            <v>AI-23-019 Evaluación de la función de administración integral de riesgos  - Riesgo operativo</v>
          </cell>
          <cell r="C115">
            <v>2023</v>
          </cell>
          <cell r="D115" t="str">
            <v>LRV</v>
          </cell>
          <cell r="E115">
            <v>2023</v>
          </cell>
          <cell r="F115">
            <v>2023</v>
          </cell>
          <cell r="J115" t="str">
            <v>LRV</v>
          </cell>
        </row>
        <row r="116">
          <cell r="B116" t="str">
            <v>AI-23-020 Evaluación del control interno a nivel entidad</v>
          </cell>
          <cell r="C116">
            <v>2023</v>
          </cell>
          <cell r="D116" t="str">
            <v>LRV</v>
          </cell>
          <cell r="E116">
            <v>2023</v>
          </cell>
          <cell r="F116">
            <v>2023</v>
          </cell>
          <cell r="J116" t="str">
            <v>LRV</v>
          </cell>
        </row>
        <row r="117">
          <cell r="B117" t="str">
            <v>AI-23-025 R. 2066, 2067 y 2068: Pólizas apócrifas en Tala Jalisco</v>
          </cell>
          <cell r="C117" t="str">
            <v>R</v>
          </cell>
          <cell r="D117" t="str">
            <v>LRV</v>
          </cell>
          <cell r="E117" t="str">
            <v>R</v>
          </cell>
          <cell r="F117" t="str">
            <v>R</v>
          </cell>
          <cell r="J117" t="str">
            <v>LRV</v>
          </cell>
        </row>
        <row r="118">
          <cell r="B118" t="str">
            <v>AI-23-054 DENUNCIA DADIVAS COORDINADOR DE VALUACIÓN EP - OFNA QUERETARO</v>
          </cell>
          <cell r="D118" t="str">
            <v>DJG</v>
          </cell>
          <cell r="E118" t="str">
            <v>A</v>
          </cell>
          <cell r="G118" t="str">
            <v>A</v>
          </cell>
          <cell r="J118" t="str">
            <v>DJG</v>
          </cell>
        </row>
        <row r="119">
          <cell r="B119" t="str">
            <v>AI-23-055 SISTEMA DE GESTIÓN DE SEGURIDAD VIAL ISO 39001 (2023)</v>
          </cell>
          <cell r="D119" t="str">
            <v>DJG</v>
          </cell>
          <cell r="E119">
            <v>2023</v>
          </cell>
          <cell r="G119">
            <v>2023</v>
          </cell>
          <cell r="J119" t="str">
            <v>AP</v>
          </cell>
        </row>
        <row r="120">
          <cell r="B120" t="str">
            <v xml:space="preserve">AI-23-056 PROYECTO ESTRATEGICO EVALUACIÓN DE SERVICIO A REPARACION DE CDR S EQUIPO PESADO </v>
          </cell>
          <cell r="D120" t="str">
            <v>DJG</v>
          </cell>
          <cell r="E120">
            <v>2023</v>
          </cell>
          <cell r="G120">
            <v>2023</v>
          </cell>
          <cell r="J120" t="str">
            <v>AP</v>
          </cell>
        </row>
        <row r="121">
          <cell r="B121" t="str">
            <v>AI-23-057, LRV Nueva estrategia de Auditoria para el Siglo XXI (Proyecto Estratégico)</v>
          </cell>
          <cell r="C121">
            <v>2023</v>
          </cell>
          <cell r="D121" t="str">
            <v>LRV</v>
          </cell>
          <cell r="E121">
            <v>2023</v>
          </cell>
          <cell r="F121">
            <v>2023</v>
          </cell>
          <cell r="J121" t="str">
            <v>LRV</v>
          </cell>
        </row>
        <row r="122">
          <cell r="B122" t="str">
            <v>AI-23-058, R. 2211 Intento de estafa telefónica en las oficinas de Zacatecas y supuesta afiliación a Quálitas</v>
          </cell>
          <cell r="C122" t="str">
            <v>R</v>
          </cell>
          <cell r="D122" t="str">
            <v>LRV</v>
          </cell>
          <cell r="E122" t="str">
            <v>R</v>
          </cell>
          <cell r="F122" t="str">
            <v>R</v>
          </cell>
          <cell r="J122" t="str">
            <v>LRV</v>
          </cell>
        </row>
        <row r="123">
          <cell r="B123" t="str">
            <v>AI-23-059, R. 2230 Intento de soborno y negligencia por parte de ajustador de seguro tras un siniestro en carretera México-Querétaro</v>
          </cell>
          <cell r="C123" t="str">
            <v>R</v>
          </cell>
          <cell r="D123" t="str">
            <v>LRV</v>
          </cell>
          <cell r="E123" t="str">
            <v>R</v>
          </cell>
          <cell r="F123" t="str">
            <v>R</v>
          </cell>
          <cell r="J123" t="str">
            <v>LRV</v>
          </cell>
        </row>
        <row r="124">
          <cell r="B124" t="str">
            <v>RESGUARDA 2216: MALAS PRACTICAS. COORDINACIÓN JURIDICA PENAL ZONA VALLE / ORIENTE</v>
          </cell>
          <cell r="D124" t="str">
            <v>ET</v>
          </cell>
          <cell r="E124" t="str">
            <v>R</v>
          </cell>
          <cell r="H124" t="str">
            <v>R</v>
          </cell>
          <cell r="I124">
            <v>45106</v>
          </cell>
          <cell r="J124" t="str">
            <v>ET</v>
          </cell>
        </row>
        <row r="125">
          <cell r="B125" t="str">
            <v>AI-23-078 Revisión del informe de la Función Actuarial y las reservas técnicas de Quálitas Salud</v>
          </cell>
          <cell r="D125" t="str">
            <v>ET</v>
          </cell>
          <cell r="E125">
            <v>2023</v>
          </cell>
          <cell r="H125">
            <v>2023</v>
          </cell>
          <cell r="J125" t="str">
            <v>CAQ</v>
          </cell>
        </row>
        <row r="126">
          <cell r="B126" t="str">
            <v>AI-23-035 Evolución Digital y Preventiva (Tecnificación)</v>
          </cell>
          <cell r="C126" t="str">
            <v>O</v>
          </cell>
          <cell r="D126" t="str">
            <v>LRV-ET</v>
          </cell>
          <cell r="E126">
            <v>2023</v>
          </cell>
          <cell r="H126">
            <v>2023</v>
          </cell>
          <cell r="J126" t="str">
            <v>ET</v>
          </cell>
        </row>
        <row r="127">
          <cell r="B127" t="str">
            <v>AI-23-040 Compensaciones a Agentes o Intermediarios</v>
          </cell>
          <cell r="D127" t="str">
            <v>ET</v>
          </cell>
          <cell r="E127">
            <v>2023</v>
          </cell>
          <cell r="H127">
            <v>2023</v>
          </cell>
          <cell r="J127" t="str">
            <v>ET</v>
          </cell>
        </row>
        <row r="128">
          <cell r="B128" t="str">
            <v>AI-23-044 Q COSTA RICA Administración</v>
          </cell>
          <cell r="D128" t="str">
            <v>ET</v>
          </cell>
          <cell r="E128">
            <v>2023</v>
          </cell>
          <cell r="H128">
            <v>2023</v>
          </cell>
          <cell r="J128" t="str">
            <v>ET</v>
          </cell>
        </row>
        <row r="129">
          <cell r="B129" t="str">
            <v> AI-23-048 CANCELACIÓN DE PÓLIZAS  - AGRICOLA GANADERA</v>
          </cell>
          <cell r="D129" t="str">
            <v>ET</v>
          </cell>
          <cell r="E129" t="str">
            <v>A</v>
          </cell>
          <cell r="H129" t="str">
            <v>A</v>
          </cell>
          <cell r="J129" t="str">
            <v>ET</v>
          </cell>
        </row>
        <row r="130">
          <cell r="B130" t="str">
            <v>AI-23-065	CONTRATACIÓN DE SERVICIOS CON TERCEROS - 2023</v>
          </cell>
          <cell r="D130" t="str">
            <v>DJG</v>
          </cell>
          <cell r="E130">
            <v>2023</v>
          </cell>
          <cell r="G130">
            <v>2023</v>
          </cell>
          <cell r="J130" t="str">
            <v>AP</v>
          </cell>
        </row>
        <row r="131">
          <cell r="B131" t="str">
            <v>AI-23-079 Q Colombia  - Administración</v>
          </cell>
          <cell r="D131" t="str">
            <v>ET</v>
          </cell>
          <cell r="E131">
            <v>2023</v>
          </cell>
          <cell r="H131">
            <v>2023</v>
          </cell>
          <cell r="J131" t="str">
            <v>ET</v>
          </cell>
        </row>
        <row r="132">
          <cell r="B132" t="str">
            <v>AI-23-061 Artículo 492 LISF (identificación del cliente) - 2023</v>
          </cell>
          <cell r="D132" t="str">
            <v>DJG</v>
          </cell>
          <cell r="E132">
            <v>2023</v>
          </cell>
          <cell r="G132">
            <v>2023</v>
          </cell>
          <cell r="J132" t="str">
            <v>AP</v>
          </cell>
        </row>
        <row r="133">
          <cell r="B133" t="str">
            <v>AI-23-062 Evaluación Anual Operaciones de crédito - 2023</v>
          </cell>
          <cell r="D133" t="str">
            <v>DJG</v>
          </cell>
          <cell r="E133">
            <v>2023</v>
          </cell>
          <cell r="G133">
            <v>2023</v>
          </cell>
          <cell r="J133" t="str">
            <v>AP</v>
          </cell>
        </row>
        <row r="134">
          <cell r="B134" t="str">
            <v>AI-23-063 Seguimiento a observaciones de auditoría externa?</v>
          </cell>
          <cell r="D134" t="str">
            <v>DJG</v>
          </cell>
          <cell r="E134">
            <v>2023</v>
          </cell>
          <cell r="G134">
            <v>2023</v>
          </cell>
          <cell r="J134" t="str">
            <v>AP</v>
          </cell>
        </row>
        <row r="135">
          <cell r="B135" t="str">
            <v>AI-23-067 Valuación - Proceso de servicio a reparaciones CDR equipo pesado?</v>
          </cell>
          <cell r="D135" t="str">
            <v>DJG</v>
          </cell>
          <cell r="E135">
            <v>2023</v>
          </cell>
          <cell r="G135">
            <v>2023</v>
          </cell>
          <cell r="J135" t="str">
            <v>AP</v>
          </cell>
        </row>
        <row r="136">
          <cell r="B136" t="str">
            <v>AI-23-070 Inversiones - 2023</v>
          </cell>
          <cell r="D136" t="str">
            <v>DJG</v>
          </cell>
          <cell r="E136">
            <v>2023</v>
          </cell>
          <cell r="G136">
            <v>2023</v>
          </cell>
          <cell r="J136" t="str">
            <v>AP</v>
          </cell>
        </row>
        <row r="137">
          <cell r="B137" t="str">
            <v>AI-23-071 Automatización de Auditoría Interna (Proceso de valuación autos)</v>
          </cell>
          <cell r="D137" t="str">
            <v>DJG</v>
          </cell>
          <cell r="E137">
            <v>2023</v>
          </cell>
          <cell r="G137">
            <v>2023</v>
          </cell>
          <cell r="J137" t="str">
            <v>AP</v>
          </cell>
        </row>
        <row r="138">
          <cell r="B138" t="str">
            <v>AI-23-064 Proceso de cierre contable y journal entries - 2023</v>
          </cell>
          <cell r="D138" t="str">
            <v>DJG</v>
          </cell>
          <cell r="E138">
            <v>2023</v>
          </cell>
          <cell r="G138">
            <v>2023</v>
          </cell>
          <cell r="J138" t="str">
            <v>AP</v>
          </cell>
        </row>
        <row r="139">
          <cell r="B139" t="str">
            <v>AI-23-072 Sistemas – Evaluación controles generales de TI, integridad, confidencialidad y disponibilidad de la información (ciberseguridad sistema COR</v>
          </cell>
          <cell r="D139" t="str">
            <v>DJG</v>
          </cell>
          <cell r="E139">
            <v>2023</v>
          </cell>
          <cell r="G139">
            <v>2023</v>
          </cell>
          <cell r="J139" t="str">
            <v>AP-TI</v>
          </cell>
        </row>
        <row r="140">
          <cell r="B140" t="str">
            <v xml:space="preserve">AI-23-073 BCP y DRP (procesos y servicios críticos) </v>
          </cell>
          <cell r="D140" t="str">
            <v>DJG</v>
          </cell>
          <cell r="E140">
            <v>2023</v>
          </cell>
          <cell r="G140">
            <v>2023</v>
          </cell>
          <cell r="J140" t="str">
            <v>AP-TI</v>
          </cell>
        </row>
        <row r="141">
          <cell r="B141" t="str">
            <v>AI-23-080 Revisión del Proceso de Reaseguro  -  QMX - 2023</v>
          </cell>
          <cell r="D141" t="str">
            <v>ET</v>
          </cell>
          <cell r="E141">
            <v>2023</v>
          </cell>
          <cell r="H141">
            <v>2023</v>
          </cell>
          <cell r="J141" t="str">
            <v>CAQ</v>
          </cell>
        </row>
        <row r="142">
          <cell r="B142" t="str">
            <v>AI-23-82 QCR - ACTUALIZACIÓN DE LA EVALUACIÓN DE GOBIERNO DE TI Y CIBERSEGURIDAD 2023</v>
          </cell>
          <cell r="D142" t="str">
            <v>ET</v>
          </cell>
          <cell r="E142">
            <v>2023</v>
          </cell>
          <cell r="H142">
            <v>2023</v>
          </cell>
          <cell r="J142" t="str">
            <v>ET-TI</v>
          </cell>
        </row>
        <row r="143">
          <cell r="B143" t="str">
            <v>AI-23-081. APOYO  - EVALUACIÓN DE CONTROL INTERNO DEL PROCESO DE OBRA CIVIL</v>
          </cell>
          <cell r="D143" t="str">
            <v>ET</v>
          </cell>
          <cell r="E143" t="str">
            <v>A</v>
          </cell>
          <cell r="H143" t="str">
            <v>A</v>
          </cell>
          <cell r="J143" t="str">
            <v>ET</v>
          </cell>
        </row>
        <row r="144">
          <cell r="B144" t="str">
            <v>AI-23-083, A. Centro de atención a clientes Front.</v>
          </cell>
          <cell r="C144" t="str">
            <v>A</v>
          </cell>
          <cell r="D144" t="str">
            <v>LRV</v>
          </cell>
          <cell r="E144" t="str">
            <v>A</v>
          </cell>
          <cell r="F144" t="str">
            <v>A</v>
          </cell>
          <cell r="J144" t="str">
            <v>LRV</v>
          </cell>
        </row>
        <row r="145">
          <cell r="B145" t="str">
            <v>AI-23-084. Q - SALUD. CONTRATACIÓN DE SERVICIOS CON TERCEROS</v>
          </cell>
          <cell r="D145" t="str">
            <v>ET</v>
          </cell>
          <cell r="E145">
            <v>2023</v>
          </cell>
          <cell r="F145">
            <v>0</v>
          </cell>
          <cell r="H145">
            <v>2023</v>
          </cell>
          <cell r="J145" t="str">
            <v>ET</v>
          </cell>
        </row>
        <row r="146">
          <cell r="B146" t="str">
            <v>AI-23-085 Ampliación de análisis del caso de Teknocenter / Mastreta a solicitud de BR</v>
          </cell>
          <cell r="D146" t="str">
            <v>DJG</v>
          </cell>
          <cell r="E146" t="str">
            <v>A</v>
          </cell>
          <cell r="G146" t="str">
            <v>A</v>
          </cell>
          <cell r="J146" t="str">
            <v>AP</v>
          </cell>
        </row>
        <row r="147">
          <cell r="B147" t="str">
            <v>AI-23-086 Apoyo solicitado por la oficina de Querétaro Arcos relacionado con deducibles no ingresados por reparaciones improcedentes (TUMS).</v>
          </cell>
          <cell r="D147" t="str">
            <v>DJG</v>
          </cell>
          <cell r="E147" t="str">
            <v>A</v>
          </cell>
          <cell r="G147" t="str">
            <v>A</v>
          </cell>
          <cell r="J147" t="str">
            <v>DJG</v>
          </cell>
        </row>
        <row r="148">
          <cell r="B148" t="str">
            <v>AI-23-087 Apoyo solicitado por la DO respecto de inconsistencias en el surtido recepción de refacciones por CDRs Autos (refacciones con Asteriscos).</v>
          </cell>
          <cell r="D148" t="str">
            <v>DJG</v>
          </cell>
          <cell r="E148" t="str">
            <v>A</v>
          </cell>
          <cell r="G148" t="str">
            <v>A</v>
          </cell>
          <cell r="J148" t="str">
            <v>DJG</v>
          </cell>
        </row>
        <row r="149">
          <cell r="B149" t="str">
            <v>AI-23-088 R-2092 Suspensión a proveedor Teknocenter (TOT) y posible direccionamiento a proveedores de grupo Mastreta</v>
          </cell>
          <cell r="D149" t="str">
            <v>DJG</v>
          </cell>
          <cell r="E149" t="str">
            <v>R</v>
          </cell>
          <cell r="F149">
            <v>0</v>
          </cell>
          <cell r="G149" t="str">
            <v>R</v>
          </cell>
          <cell r="J149" t="str">
            <v>DJG</v>
          </cell>
        </row>
        <row r="150">
          <cell r="B150" t="str">
            <v>AI-23-089 R-2116 Cargos no reconocidos a tarjeta de crédito de asegurado por parte de agente MAG</v>
          </cell>
          <cell r="D150" t="str">
            <v>DJG</v>
          </cell>
          <cell r="E150" t="str">
            <v>R</v>
          </cell>
          <cell r="F150">
            <v>0</v>
          </cell>
          <cell r="G150" t="str">
            <v>R</v>
          </cell>
          <cell r="J150" t="str">
            <v>DJG</v>
          </cell>
        </row>
        <row r="151">
          <cell r="B151" t="str">
            <v xml:space="preserve">AI-23-093, R. 2258 Reunión en casa de supervisora y acude sospechoso de fraude </v>
          </cell>
          <cell r="C151" t="str">
            <v>R</v>
          </cell>
          <cell r="D151" t="str">
            <v>LRV</v>
          </cell>
          <cell r="E151" t="str">
            <v>R</v>
          </cell>
          <cell r="F151" t="str">
            <v>R</v>
          </cell>
          <cell r="J151" t="str">
            <v>LRV</v>
          </cell>
        </row>
        <row r="152">
          <cell r="B152" t="str">
            <v>AI-23-092, R. 2271, 2272 y 2274: Denuncia en contra del Supervisor de Centro de Contacto por cobro de deducibles en cuentas distintas a las de Q 2</v>
          </cell>
          <cell r="C152" t="str">
            <v>R</v>
          </cell>
          <cell r="D152" t="str">
            <v>LRV</v>
          </cell>
          <cell r="E152" t="str">
            <v>R</v>
          </cell>
          <cell r="F152" t="str">
            <v>R</v>
          </cell>
          <cell r="J152" t="str">
            <v>LRV</v>
          </cell>
        </row>
        <row r="153">
          <cell r="B153" t="str">
            <v>AI-22-170, A. Disposición de primas Agente 78371 Bituaj, Agente de Seguros y de Fianzas Oficina Quéretaro (083)</v>
          </cell>
          <cell r="C153" t="str">
            <v>A</v>
          </cell>
          <cell r="D153" t="str">
            <v>LRV</v>
          </cell>
          <cell r="E153" t="str">
            <v>A</v>
          </cell>
          <cell r="F153" t="str">
            <v>A</v>
          </cell>
          <cell r="J153" t="str">
            <v>LRV</v>
          </cell>
        </row>
        <row r="154">
          <cell r="B154" t="str">
            <v>AI-23-095 ARSI y PSD de QSalud al 31 de diciembre de 2022</v>
          </cell>
          <cell r="D154" t="str">
            <v>ET</v>
          </cell>
          <cell r="E154">
            <v>2023</v>
          </cell>
          <cell r="H154">
            <v>2023</v>
          </cell>
          <cell r="J154" t="str">
            <v>CAQ</v>
          </cell>
        </row>
        <row r="155">
          <cell r="B155" t="str">
            <v>AI-23-096, R. 2233 Cobro de deducible a cuentas distintas a las de Quálitas vía WhatsApp.</v>
          </cell>
          <cell r="C155" t="str">
            <v>R</v>
          </cell>
          <cell r="D155" t="str">
            <v>LRV</v>
          </cell>
          <cell r="E155" t="str">
            <v>R</v>
          </cell>
          <cell r="F155" t="str">
            <v>R</v>
          </cell>
          <cell r="J155" t="str">
            <v>LRV</v>
          </cell>
        </row>
        <row r="156">
          <cell r="B156" t="str">
            <v>AI-23-91. Q PERU Siniestros y Talleres</v>
          </cell>
          <cell r="D156" t="str">
            <v>ET</v>
          </cell>
          <cell r="E156">
            <v>2023</v>
          </cell>
          <cell r="H156">
            <v>2023</v>
          </cell>
          <cell r="J156" t="str">
            <v>ET</v>
          </cell>
        </row>
        <row r="157">
          <cell r="B157" t="str">
            <v>AI-22-082 QPERÚ - EVALUACIÓN DE PROCESOS DE SINIESTROS 2022</v>
          </cell>
          <cell r="D157" t="str">
            <v>ET</v>
          </cell>
          <cell r="E157">
            <v>2022</v>
          </cell>
          <cell r="H157">
            <v>2022</v>
          </cell>
          <cell r="J157" t="str">
            <v>ET</v>
          </cell>
        </row>
        <row r="158">
          <cell r="B158" t="str">
            <v>AI-23-097, R. 1402 Malas prácticas en la recolección de chatarra plaza Mérida</v>
          </cell>
          <cell r="C158" t="str">
            <v>R</v>
          </cell>
          <cell r="D158" t="str">
            <v>LRV</v>
          </cell>
          <cell r="E158" t="str">
            <v>R</v>
          </cell>
          <cell r="F158" t="str">
            <v>R</v>
          </cell>
          <cell r="J158" t="str">
            <v>LRV</v>
          </cell>
        </row>
        <row r="159">
          <cell r="B159" t="str">
            <v>AI-23-098, A. Seguimiento fraude Cristafácil 2019</v>
          </cell>
          <cell r="C159" t="str">
            <v>A</v>
          </cell>
          <cell r="D159" t="str">
            <v>LRV</v>
          </cell>
          <cell r="E159" t="str">
            <v>A</v>
          </cell>
          <cell r="F159" t="str">
            <v>A</v>
          </cell>
          <cell r="J159" t="str">
            <v>LRV</v>
          </cell>
        </row>
        <row r="160">
          <cell r="B160" t="str">
            <v>AI-23-099,R. CXX386 LWR856: Cambio de conducto Phase In Medical, S.de R.L.</v>
          </cell>
          <cell r="C160" t="str">
            <v>R</v>
          </cell>
          <cell r="D160" t="str">
            <v>LRV</v>
          </cell>
          <cell r="E160" t="str">
            <v>R</v>
          </cell>
          <cell r="F160" t="str">
            <v>R</v>
          </cell>
          <cell r="J160" t="str">
            <v>LRV</v>
          </cell>
        </row>
        <row r="161">
          <cell r="B161" t="str">
            <v>AI-23-100 EVALUACIÓN DE LA GESTIÓN DE REASEGUROS  2023 (QPERU)</v>
          </cell>
          <cell r="D161" t="str">
            <v>ET</v>
          </cell>
          <cell r="E161">
            <v>2023</v>
          </cell>
          <cell r="H161">
            <v>2023</v>
          </cell>
          <cell r="J161" t="str">
            <v>CAQ</v>
          </cell>
        </row>
        <row r="162">
          <cell r="B162" t="str">
            <v>AI-23-101 EVALUACIÓN DE LA FUNCIÓN ACTUARIAL Y GESTIÓN DEL RIESGO TÉCNICO 2023 (QPERU)</v>
          </cell>
          <cell r="D162" t="str">
            <v>ET</v>
          </cell>
          <cell r="E162">
            <v>2023</v>
          </cell>
          <cell r="H162">
            <v>2023</v>
          </cell>
          <cell r="J162" t="str">
            <v>CAQ</v>
          </cell>
        </row>
        <row r="163">
          <cell r="B163" t="str">
            <v>AI-23-102 EVALUACIÓN DE LA CALIDAD DE LA TARIFICACIÓN, RESERVAS TÉCNICAS Y MARGEN DE SOLVENCIA 2023 (QPERU)</v>
          </cell>
          <cell r="D163" t="str">
            <v>ET</v>
          </cell>
          <cell r="E163">
            <v>2023</v>
          </cell>
          <cell r="H163">
            <v>2023</v>
          </cell>
          <cell r="J163" t="str">
            <v>CAQ</v>
          </cell>
        </row>
        <row r="164">
          <cell r="B164" t="str">
            <v>AI-23-103, R. SZUV729 EHV544: Adulteración de valuación ODQ Ameca</v>
          </cell>
          <cell r="C164" t="str">
            <v>R</v>
          </cell>
          <cell r="D164" t="str">
            <v>LRV</v>
          </cell>
          <cell r="E164" t="str">
            <v>R</v>
          </cell>
          <cell r="F164" t="str">
            <v>R</v>
          </cell>
          <cell r="J164" t="str">
            <v>LRV</v>
          </cell>
        </row>
        <row r="165">
          <cell r="B165" t="str">
            <v>AI-23-106, R. TKE456 BFN419:  Siniestros Montados Plaza Tuxtla Gutierrez, Chiapas</v>
          </cell>
          <cell r="C165" t="str">
            <v>R</v>
          </cell>
          <cell r="D165" t="str">
            <v>LRV</v>
          </cell>
          <cell r="E165" t="str">
            <v>R</v>
          </cell>
          <cell r="F165" t="str">
            <v>R</v>
          </cell>
          <cell r="J165" t="str">
            <v>LRV</v>
          </cell>
        </row>
        <row r="166">
          <cell r="B166" t="str">
            <v>AI-23-107, R. YYA216 BTK281:  Extorsión a grúas y CDRs  y deficiente desempeño del supervisor de ajustes Querétaro Arcos (865)</v>
          </cell>
          <cell r="C166" t="str">
            <v>R</v>
          </cell>
          <cell r="D166" t="str">
            <v>LRV</v>
          </cell>
          <cell r="E166" t="str">
            <v>R</v>
          </cell>
          <cell r="F166" t="str">
            <v>R</v>
          </cell>
          <cell r="J166" t="str">
            <v>LRV</v>
          </cell>
        </row>
        <row r="167">
          <cell r="B167" t="str">
            <v>AI-23-108, R.2260: Denuncia en contra de la Coordinadora de RC carreteras por beneficiar al proveedor ISALI</v>
          </cell>
          <cell r="D167" t="str">
            <v>ET</v>
          </cell>
          <cell r="E167" t="str">
            <v>R</v>
          </cell>
          <cell r="H167" t="str">
            <v>R</v>
          </cell>
          <cell r="J167" t="str">
            <v>ET</v>
          </cell>
        </row>
        <row r="168">
          <cell r="B168" t="str">
            <v>AI-23-109, A. Revisión integral oficina Tuxtepec Oaxaca (141)</v>
          </cell>
          <cell r="C168" t="str">
            <v>A</v>
          </cell>
          <cell r="D168" t="str">
            <v>LRV</v>
          </cell>
          <cell r="E168" t="str">
            <v>A</v>
          </cell>
          <cell r="F168" t="str">
            <v>A</v>
          </cell>
          <cell r="J168" t="str">
            <v>LRV</v>
          </cell>
        </row>
        <row r="169">
          <cell r="B169" t="str">
            <v>AI-23-110, A. Solicitud de Marketing Digital sobre informe con pólizas apócrifas o intentos de fraude por contratar a través de medios no oficiales</v>
          </cell>
          <cell r="C169" t="str">
            <v>A</v>
          </cell>
          <cell r="D169" t="str">
            <v>LRV</v>
          </cell>
          <cell r="E169" t="str">
            <v>A</v>
          </cell>
          <cell r="F169" t="str">
            <v>A</v>
          </cell>
          <cell r="J169" t="str">
            <v>LRV</v>
          </cell>
        </row>
        <row r="170">
          <cell r="B170" t="str">
            <v xml:space="preserve">AI-23-111, A. Retroalimentación de la herramienta 360 a la subdirección de prevención de fraudes </v>
          </cell>
          <cell r="C170" t="str">
            <v>A</v>
          </cell>
          <cell r="D170" t="str">
            <v>LRV</v>
          </cell>
          <cell r="E170" t="str">
            <v>A</v>
          </cell>
          <cell r="F170" t="str">
            <v>A</v>
          </cell>
          <cell r="J170" t="str">
            <v>LRV</v>
          </cell>
        </row>
        <row r="171">
          <cell r="B171" t="str">
            <v>AI-23-112, R. CDQ361 PXJ654: Disposición de primas Ejecutiva Oficina Nogales</v>
          </cell>
          <cell r="C171" t="str">
            <v>R</v>
          </cell>
          <cell r="D171" t="str">
            <v>LRV</v>
          </cell>
          <cell r="E171" t="str">
            <v>R</v>
          </cell>
          <cell r="F171" t="str">
            <v>R</v>
          </cell>
          <cell r="J171" t="str">
            <v>LRV</v>
          </cell>
        </row>
        <row r="172">
          <cell r="B172" t="str">
            <v>AI-23-114, A. Depósitos de proveedor de grúas a colaborador</v>
          </cell>
          <cell r="C172" t="str">
            <v>A</v>
          </cell>
          <cell r="D172" t="str">
            <v>LRV</v>
          </cell>
          <cell r="E172" t="str">
            <v>A</v>
          </cell>
          <cell r="F172" t="str">
            <v>A</v>
          </cell>
          <cell r="J172" t="str">
            <v>LRV</v>
          </cell>
        </row>
        <row r="173">
          <cell r="B173" t="str">
            <v>AI-23-115, A. Inconsistencias en la evidencia de pago a proveedor de cristales</v>
          </cell>
          <cell r="C173" t="str">
            <v>A</v>
          </cell>
          <cell r="D173" t="str">
            <v>LRV</v>
          </cell>
          <cell r="E173" t="str">
            <v>A</v>
          </cell>
          <cell r="F173" t="str">
            <v>A</v>
          </cell>
          <cell r="J173" t="str">
            <v>LRV</v>
          </cell>
        </row>
        <row r="174">
          <cell r="B174" t="str">
            <v>AI-23-116, A. Seguimiento nueva denuncia Oficina Chalco</v>
          </cell>
          <cell r="C174" t="str">
            <v>A</v>
          </cell>
          <cell r="D174" t="str">
            <v>LRV</v>
          </cell>
          <cell r="E174" t="str">
            <v>A</v>
          </cell>
          <cell r="F174" t="str">
            <v>A</v>
          </cell>
          <cell r="J174" t="str">
            <v>LRV</v>
          </cell>
        </row>
        <row r="175">
          <cell r="B175" t="str">
            <v>AI-23-117 QS - ATENCIÓN Y SEGUIMIENTO DE IRREGULARIDADES, QUEJAS Y DENUNCIAS</v>
          </cell>
          <cell r="D175" t="str">
            <v>ET</v>
          </cell>
          <cell r="E175">
            <v>2023</v>
          </cell>
          <cell r="F175">
            <v>0</v>
          </cell>
          <cell r="H175">
            <v>2023</v>
          </cell>
          <cell r="J175" t="str">
            <v>ET</v>
          </cell>
        </row>
        <row r="176">
          <cell r="B176" t="str">
            <v>AI-23-118 QS - CÓDIGO DE ÉTICA Y CONDUCTA</v>
          </cell>
          <cell r="D176" t="str">
            <v>ET</v>
          </cell>
          <cell r="E176">
            <v>2023</v>
          </cell>
          <cell r="F176">
            <v>0</v>
          </cell>
          <cell r="H176">
            <v>2023</v>
          </cell>
          <cell r="J176" t="str">
            <v>ET</v>
          </cell>
        </row>
        <row r="177">
          <cell r="B177" t="str">
            <v>QS - OPERACIÓN DE ISES (TITULO 15 CUSF)</v>
          </cell>
          <cell r="D177" t="str">
            <v>ET</v>
          </cell>
          <cell r="E177">
            <v>2023</v>
          </cell>
          <cell r="F177">
            <v>0</v>
          </cell>
          <cell r="H177">
            <v>2023</v>
          </cell>
          <cell r="J177" t="str">
            <v>ET</v>
          </cell>
        </row>
        <row r="178">
          <cell r="B178" t="str">
            <v>AI-23-119 PE: Grúas colisión: Evaluación nuevo sistema</v>
          </cell>
          <cell r="C178">
            <v>2023</v>
          </cell>
          <cell r="D178" t="str">
            <v>LRV</v>
          </cell>
          <cell r="E178">
            <v>2023</v>
          </cell>
          <cell r="F178">
            <v>2023</v>
          </cell>
          <cell r="J178" t="str">
            <v>LRV-TI</v>
          </cell>
        </row>
        <row r="179">
          <cell r="B179" t="str">
            <v>AI-23-122 QS - EVALUACIÓN DEL CONTROL INTERNO (ANUAL)</v>
          </cell>
          <cell r="D179" t="str">
            <v>ET</v>
          </cell>
          <cell r="E179">
            <v>2023</v>
          </cell>
          <cell r="H179">
            <v>2023</v>
          </cell>
          <cell r="J179" t="str">
            <v>CAQ</v>
          </cell>
        </row>
        <row r="180">
          <cell r="B180" t="str">
            <v>AI-23-120 ARSI QSALUD al 31 de diciembre de 2022</v>
          </cell>
          <cell r="D180" t="str">
            <v>ET</v>
          </cell>
          <cell r="E180">
            <v>2023</v>
          </cell>
          <cell r="H180">
            <v>2023</v>
          </cell>
          <cell r="J180" t="str">
            <v>CAQ</v>
          </cell>
        </row>
        <row r="181">
          <cell r="B181" t="str">
            <v>VALUACIÓN - PROCESO DE SERVICIO A REPARACIONES CDR EP - N.14835 RODRIGO</v>
          </cell>
          <cell r="D181" t="str">
            <v>DJG</v>
          </cell>
          <cell r="E181">
            <v>2023</v>
          </cell>
          <cell r="G181">
            <v>2023</v>
          </cell>
          <cell r="J181" t="str">
            <v>AP</v>
          </cell>
        </row>
        <row r="182">
          <cell r="B182" t="str">
            <v>AI-23-075 ARSI (Auto evaluación de riesgos y solvencia institucionales)</v>
          </cell>
          <cell r="D182" t="str">
            <v>ET</v>
          </cell>
          <cell r="E182">
            <v>2023</v>
          </cell>
          <cell r="H182">
            <v>2023</v>
          </cell>
          <cell r="J182" t="str">
            <v>CAQ</v>
          </cell>
        </row>
        <row r="183">
          <cell r="B183" t="str">
            <v>AI-23-076 Prueba de solvencia dinámica</v>
          </cell>
          <cell r="D183" t="str">
            <v>ET</v>
          </cell>
          <cell r="E183">
            <v>2023</v>
          </cell>
          <cell r="H183">
            <v>2023</v>
          </cell>
          <cell r="J183" t="str">
            <v>CAQ</v>
          </cell>
        </row>
        <row r="184">
          <cell r="B184" t="str">
            <v>QS - SINIESTROS</v>
          </cell>
          <cell r="D184" t="str">
            <v>ET</v>
          </cell>
          <cell r="E184">
            <v>2023</v>
          </cell>
          <cell r="H184">
            <v>2023</v>
          </cell>
          <cell r="J184" t="str">
            <v>CAQ</v>
          </cell>
        </row>
        <row r="185">
          <cell r="B185" t="str">
            <v>AI-23-094 QMX - Apoyo Reembolsos Grúas Estafeta</v>
          </cell>
          <cell r="D185" t="str">
            <v>ET</v>
          </cell>
          <cell r="E185" t="str">
            <v>A</v>
          </cell>
          <cell r="F185">
            <v>0</v>
          </cell>
          <cell r="H185" t="str">
            <v>A</v>
          </cell>
          <cell r="J185" t="str">
            <v>ET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D"/>
      <sheetName val="Capacidad Instalada"/>
      <sheetName val="Detalle"/>
      <sheetName val="Plan 2024 (2)"/>
      <sheetName val="Plan 2024"/>
      <sheetName val="TD Res"/>
      <sheetName val="Paleta"/>
      <sheetName val="Capacidad_Instalada"/>
      <sheetName val="Resumen"/>
    </sheetNames>
    <sheetDataSet>
      <sheetData sheetId="0"/>
      <sheetData sheetId="1"/>
      <sheetData sheetId="2">
        <row r="3">
          <cell r="D3">
            <v>311</v>
          </cell>
        </row>
        <row r="4">
          <cell r="D4">
            <v>300.5</v>
          </cell>
        </row>
        <row r="5">
          <cell r="D5">
            <v>159.5</v>
          </cell>
        </row>
        <row r="6">
          <cell r="D6">
            <v>113</v>
          </cell>
          <cell r="G6">
            <v>48.85</v>
          </cell>
        </row>
        <row r="7">
          <cell r="D7">
            <v>89.5</v>
          </cell>
        </row>
        <row r="8">
          <cell r="D8">
            <v>88</v>
          </cell>
        </row>
        <row r="9">
          <cell r="D9">
            <v>86</v>
          </cell>
        </row>
        <row r="10">
          <cell r="D10">
            <v>62.5</v>
          </cell>
        </row>
        <row r="11">
          <cell r="D11">
            <v>43.5</v>
          </cell>
        </row>
        <row r="18">
          <cell r="G18">
            <v>266.5</v>
          </cell>
        </row>
        <row r="19">
          <cell r="H19">
            <v>45</v>
          </cell>
        </row>
        <row r="21">
          <cell r="H21">
            <v>240.75</v>
          </cell>
        </row>
        <row r="22">
          <cell r="G22">
            <v>252</v>
          </cell>
        </row>
      </sheetData>
      <sheetData sheetId="3"/>
      <sheetData sheetId="4"/>
      <sheetData sheetId="5">
        <row r="6">
          <cell r="B6">
            <v>3</v>
          </cell>
          <cell r="C6">
            <v>860</v>
          </cell>
        </row>
        <row r="7">
          <cell r="B7">
            <v>4</v>
          </cell>
          <cell r="C7">
            <v>750</v>
          </cell>
        </row>
        <row r="8">
          <cell r="C8">
            <v>620</v>
          </cell>
        </row>
        <row r="9">
          <cell r="B9">
            <v>2</v>
          </cell>
          <cell r="C9">
            <v>340</v>
          </cell>
        </row>
        <row r="10">
          <cell r="B10">
            <v>1</v>
          </cell>
          <cell r="C10">
            <v>300</v>
          </cell>
        </row>
      </sheetData>
      <sheetData sheetId="6"/>
      <sheetData sheetId="7">
        <row r="17">
          <cell r="C17">
            <v>1679</v>
          </cell>
        </row>
        <row r="18">
          <cell r="C18">
            <v>1796</v>
          </cell>
        </row>
        <row r="19">
          <cell r="C19">
            <v>636</v>
          </cell>
        </row>
        <row r="20">
          <cell r="C20">
            <v>1015</v>
          </cell>
        </row>
      </sheetData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0994F9-A805-4063-B2CA-C1C8BBED141D}" name="Tabla1" displayName="Tabla1" ref="A1:G10" totalsRowShown="0" headerRowDxfId="0" headerRowBorderDxfId="5" tableBorderDxfId="6" headerRowCellStyle="Normal 2">
  <autoFilter ref="A1:G10" xr:uid="{290994F9-A805-4063-B2CA-C1C8BBED141D}"/>
  <tableColumns count="7">
    <tableColumn id="1" xr3:uid="{DC697B2C-0E5B-4770-96E9-91DE5457E57A}" name="Entidad" dataDxfId="4"/>
    <tableColumn id="2" xr3:uid="{01B61E84-B762-4C47-9B1F-A6F85C0851D1}" name="Número de proyectos" dataDxfId="3"/>
    <tableColumn id="3" xr3:uid="{77FA6A86-E333-4A74-B729-C74B73D8BDEE}" name="Horas Presupuestas*" dataDxfId="2"/>
    <tableColumn id="4" xr3:uid="{F5F3322E-FD0B-4579-9F0C-03EAEA156518}" name="Horas Incurridas en proyectos al 30 de agosto de 2024" dataDxfId="1"/>
    <tableColumn id="5" xr3:uid="{3918DC26-A967-4D12-9047-3F2D21AFCAF6}" name="Puesto"/>
    <tableColumn id="6" xr3:uid="{5403E851-744F-493B-81CD-09F0D252A17F}" name="Integrante"/>
    <tableColumn id="7" xr3:uid="{070DDBB8-14A9-4931-BD26-CE0BD30D85FF}" name="Horas disponibles para proyect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F630-E2CD-4A4D-A2FF-70E52F4E5E51}">
  <dimension ref="A1:L20"/>
  <sheetViews>
    <sheetView showGridLines="0" tabSelected="1" zoomScaleNormal="100" workbookViewId="0">
      <selection activeCell="F9" sqref="F9"/>
    </sheetView>
  </sheetViews>
  <sheetFormatPr baseColWidth="10" defaultRowHeight="13.5" x14ac:dyDescent="0.25"/>
  <cols>
    <col min="1" max="1" width="4.08203125" customWidth="1"/>
    <col min="2" max="2" width="9.6640625" customWidth="1"/>
    <col min="3" max="3" width="15.6640625" customWidth="1"/>
    <col min="4" max="4" width="15.5" customWidth="1"/>
    <col min="5" max="5" width="36.25" customWidth="1"/>
    <col min="6" max="6" width="11.83203125" customWidth="1"/>
    <col min="7" max="7" width="24.9140625" bestFit="1" customWidth="1"/>
    <col min="8" max="8" width="23.1640625" customWidth="1"/>
    <col min="9" max="9" width="1.4140625" customWidth="1"/>
    <col min="10" max="10" width="7.75" bestFit="1" customWidth="1"/>
    <col min="11" max="11" width="27.75" customWidth="1"/>
    <col min="12" max="12" width="12.5" customWidth="1"/>
    <col min="13" max="13" width="0.83203125" customWidth="1"/>
  </cols>
  <sheetData>
    <row r="1" spans="1:10" ht="35" thickBot="1" x14ac:dyDescent="0.3">
      <c r="A1" s="16" t="s">
        <v>3</v>
      </c>
      <c r="B1" s="16" t="s">
        <v>4</v>
      </c>
      <c r="C1" s="16" t="s">
        <v>5</v>
      </c>
      <c r="D1" s="16" t="s">
        <v>6</v>
      </c>
      <c r="E1" s="16" t="s">
        <v>7</v>
      </c>
      <c r="F1" s="16" t="s">
        <v>8</v>
      </c>
      <c r="G1" s="16" t="s">
        <v>9</v>
      </c>
    </row>
    <row r="2" spans="1:10" ht="14" thickBot="1" x14ac:dyDescent="0.3">
      <c r="A2" s="4" t="s">
        <v>10</v>
      </c>
      <c r="B2" s="5">
        <v>7</v>
      </c>
      <c r="C2" s="6">
        <v>2300</v>
      </c>
      <c r="D2" s="6">
        <v>0</v>
      </c>
      <c r="E2" s="4" t="s">
        <v>12</v>
      </c>
      <c r="F2" s="4" t="s">
        <v>26</v>
      </c>
      <c r="G2" s="6">
        <f>[2]Capacidad_Instalada!C17-[2]Detalle!G18</f>
        <v>1412.5</v>
      </c>
    </row>
    <row r="3" spans="1:10" ht="14" thickBot="1" x14ac:dyDescent="0.3">
      <c r="A3" s="4" t="s">
        <v>13</v>
      </c>
      <c r="B3" s="5">
        <v>7</v>
      </c>
      <c r="C3" s="6">
        <v>1700</v>
      </c>
      <c r="D3" s="6">
        <f>[2]Detalle!D4+[2]Detalle!D9+[2]Detalle!G6</f>
        <v>435.35</v>
      </c>
      <c r="E3" s="4" t="s">
        <v>15</v>
      </c>
      <c r="F3" s="4" t="s">
        <v>27</v>
      </c>
      <c r="G3" s="6">
        <f>[2]Capacidad_Instalada!C18-[2]Detalle!G22</f>
        <v>1544</v>
      </c>
      <c r="H3" s="2"/>
      <c r="I3" s="3"/>
    </row>
    <row r="4" spans="1:10" ht="44" customHeight="1" thickBot="1" x14ac:dyDescent="0.3">
      <c r="A4" s="4" t="s">
        <v>16</v>
      </c>
      <c r="B4" s="5">
        <f>'[2]TD Res'!B6</f>
        <v>3</v>
      </c>
      <c r="C4" s="6">
        <f>'[2]TD Res'!C6</f>
        <v>860</v>
      </c>
      <c r="D4" s="6">
        <f>[2]Detalle!D10+[2]Detalle!G6</f>
        <v>111.35</v>
      </c>
      <c r="E4" s="4" t="s">
        <v>17</v>
      </c>
      <c r="F4" s="4" t="s">
        <v>28</v>
      </c>
      <c r="G4" s="6">
        <f>[2]Capacidad_Instalada!C20-[2]Detalle!H19</f>
        <v>970</v>
      </c>
      <c r="I4" s="3"/>
    </row>
    <row r="5" spans="1:10" ht="14" thickBot="1" x14ac:dyDescent="0.3">
      <c r="A5" s="4" t="s">
        <v>18</v>
      </c>
      <c r="B5" s="5">
        <f>'[2]TD Res'!B7</f>
        <v>4</v>
      </c>
      <c r="C5" s="6">
        <f>'[2]TD Res'!C7</f>
        <v>750</v>
      </c>
      <c r="D5" s="6">
        <f>[2]Detalle!D5+[2]Detalle!D7+([2]Detalle!D8+[2]Detalle!G6*2)</f>
        <v>434.7</v>
      </c>
      <c r="E5" s="4" t="s">
        <v>20</v>
      </c>
      <c r="F5" s="4" t="s">
        <v>25</v>
      </c>
      <c r="G5" s="6">
        <f>[2]Capacidad_Instalada!C19-[2]Detalle!H21</f>
        <v>395.25</v>
      </c>
      <c r="I5" s="3"/>
    </row>
    <row r="6" spans="1:10" ht="14" thickBot="1" x14ac:dyDescent="0.3">
      <c r="A6" s="4" t="s">
        <v>21</v>
      </c>
      <c r="B6" s="5">
        <v>2</v>
      </c>
      <c r="C6" s="6">
        <f>'[2]TD Res'!C8</f>
        <v>620</v>
      </c>
      <c r="D6" s="6">
        <f>[2]Detalle!D6+[2]Detalle!D11</f>
        <v>156.5</v>
      </c>
      <c r="I6" s="3"/>
    </row>
    <row r="7" spans="1:10" ht="14" thickBot="1" x14ac:dyDescent="0.3">
      <c r="A7" s="4" t="s">
        <v>22</v>
      </c>
      <c r="B7" s="5">
        <f>'[2]TD Res'!B9</f>
        <v>2</v>
      </c>
      <c r="C7" s="6">
        <f>'[2]TD Res'!C9</f>
        <v>340</v>
      </c>
      <c r="D7" s="6">
        <v>0</v>
      </c>
      <c r="I7" s="3"/>
    </row>
    <row r="8" spans="1:10" ht="14" thickBot="1" x14ac:dyDescent="0.3">
      <c r="A8" s="4" t="s">
        <v>23</v>
      </c>
      <c r="B8" s="5">
        <f>'[2]TD Res'!B10</f>
        <v>1</v>
      </c>
      <c r="C8" s="6">
        <f>'[2]TD Res'!C10</f>
        <v>300</v>
      </c>
      <c r="D8" s="6">
        <f>[2]Detalle!D3+[2]Detalle!G6</f>
        <v>359.85</v>
      </c>
      <c r="E8" s="7"/>
      <c r="F8" s="7"/>
      <c r="G8" s="7"/>
      <c r="I8" s="3"/>
    </row>
    <row r="9" spans="1:10" ht="14" x14ac:dyDescent="0.3">
      <c r="A9" s="12" t="s">
        <v>24</v>
      </c>
      <c r="B9" s="13">
        <f>SUM(B2:B8)</f>
        <v>26</v>
      </c>
      <c r="C9" s="9">
        <f>SUM(C2:C8)</f>
        <v>6870</v>
      </c>
      <c r="D9" s="14">
        <f>SUM(D2:D8)</f>
        <v>1497.75</v>
      </c>
      <c r="E9" s="10"/>
      <c r="F9" s="10" t="s">
        <v>29</v>
      </c>
      <c r="G9" s="11">
        <f>SUM(G2:G5)</f>
        <v>4321.75</v>
      </c>
      <c r="I9" s="3"/>
    </row>
    <row r="10" spans="1:10" x14ac:dyDescent="0.25">
      <c r="A10" s="17" t="s">
        <v>1</v>
      </c>
      <c r="B10" s="18"/>
      <c r="C10" s="18"/>
      <c r="D10" s="18"/>
      <c r="E10" s="17" t="s">
        <v>2</v>
      </c>
      <c r="F10" s="18"/>
      <c r="G10" s="18"/>
      <c r="I10" s="3"/>
    </row>
    <row r="11" spans="1:10" x14ac:dyDescent="0.25">
      <c r="I11" s="3"/>
    </row>
    <row r="12" spans="1:10" x14ac:dyDescent="0.25">
      <c r="I12" s="3"/>
      <c r="J12" s="15"/>
    </row>
    <row r="13" spans="1:10" x14ac:dyDescent="0.25">
      <c r="J13" s="15"/>
    </row>
    <row r="15" spans="1:10" x14ac:dyDescent="0.25">
      <c r="G15" s="8" t="s">
        <v>11</v>
      </c>
      <c r="H15" s="9" t="e">
        <f>#REF!</f>
        <v>#REF!</v>
      </c>
    </row>
    <row r="16" spans="1:10" x14ac:dyDescent="0.25">
      <c r="G16" s="8" t="s">
        <v>14</v>
      </c>
      <c r="H16" s="9" t="e">
        <f>#REF!</f>
        <v>#REF!</v>
      </c>
    </row>
    <row r="17" spans="1:12" ht="22.5" x14ac:dyDescent="0.45">
      <c r="A17" s="1" t="s">
        <v>0</v>
      </c>
      <c r="G17" s="8" t="s">
        <v>9</v>
      </c>
      <c r="H17" s="9">
        <f>C7</f>
        <v>340</v>
      </c>
      <c r="K17" s="8" t="s">
        <v>11</v>
      </c>
      <c r="L17" s="9">
        <f>C9</f>
        <v>6870</v>
      </c>
    </row>
    <row r="18" spans="1:12" x14ac:dyDescent="0.25">
      <c r="G18" s="8" t="s">
        <v>19</v>
      </c>
      <c r="H18" s="9" t="e">
        <f>H15-H16-H17</f>
        <v>#REF!</v>
      </c>
      <c r="K18" s="8" t="s">
        <v>14</v>
      </c>
      <c r="L18" s="9">
        <f>D9</f>
        <v>1497.75</v>
      </c>
    </row>
    <row r="19" spans="1:12" x14ac:dyDescent="0.25">
      <c r="K19" s="8" t="s">
        <v>9</v>
      </c>
      <c r="L19" s="9">
        <f>G9</f>
        <v>4321.75</v>
      </c>
    </row>
    <row r="20" spans="1:12" x14ac:dyDescent="0.25">
      <c r="K20" s="8" t="s">
        <v>19</v>
      </c>
      <c r="L20" s="9">
        <f>L17-L18-L19</f>
        <v>1050.5</v>
      </c>
    </row>
  </sheetData>
  <pageMargins left="0.7" right="0.7" top="0.75" bottom="0.75" header="0.3" footer="0.3"/>
  <pageSetup paperSize="9" scale="84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Capacidad Instalada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Alan Quiroz [gerente auditoría interna]</dc:creator>
  <cp:lastModifiedBy>Jose Cano [becario audit. interna]</cp:lastModifiedBy>
  <dcterms:created xsi:type="dcterms:W3CDTF">2025-05-13T15:04:05Z</dcterms:created>
  <dcterms:modified xsi:type="dcterms:W3CDTF">2025-05-13T20:29:45Z</dcterms:modified>
</cp:coreProperties>
</file>