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6" i="2" l="1"/>
  <c r="M28" i="2" l="1"/>
  <c r="M18" i="2"/>
  <c r="M19" i="2"/>
  <c r="M20" i="2"/>
  <c r="M21" i="2"/>
  <c r="M22" i="2"/>
  <c r="M23" i="2"/>
  <c r="M24" i="2"/>
  <c r="M25" i="2"/>
  <c r="M26" i="2"/>
  <c r="M27" i="2"/>
  <c r="M17" i="2" l="1"/>
  <c r="C31" i="2" l="1"/>
  <c r="C30" i="2"/>
  <c r="F31" i="2" l="1"/>
  <c r="F30" i="2"/>
  <c r="E4" i="1" l="1"/>
  <c r="F5" i="1" s="1"/>
  <c r="J11" i="2" l="1"/>
  <c r="D4" i="1" l="1"/>
  <c r="D3" i="1"/>
  <c r="F3" i="1" s="1"/>
  <c r="D2" i="1"/>
  <c r="F2" i="1" s="1"/>
  <c r="E5" i="1" l="1"/>
  <c r="F4" i="1" s="1"/>
  <c r="E6" i="1"/>
</calcChain>
</file>

<file path=xl/sharedStrings.xml><?xml version="1.0" encoding="utf-8"?>
<sst xmlns="http://schemas.openxmlformats.org/spreadsheetml/2006/main" count="98" uniqueCount="64">
  <si>
    <t xml:space="preserve">gain_dc_motor_Kp_A </t>
  </si>
  <si>
    <t>gain_dc_motor_Kp_B</t>
  </si>
  <si>
    <t xml:space="preserve">PWM_MAX_MOTORS_H </t>
  </si>
  <si>
    <t>PWM_MAX_SPEED</t>
  </si>
  <si>
    <t>gain_dc_motor_Kp_C</t>
  </si>
  <si>
    <t>Parametros standares</t>
  </si>
  <si>
    <t>Variable</t>
  </si>
  <si>
    <t>Valores</t>
  </si>
  <si>
    <t>APDP</t>
  </si>
  <si>
    <t>Freno 1</t>
  </si>
  <si>
    <t>Freno 2</t>
  </si>
  <si>
    <t>Velocidad</t>
  </si>
  <si>
    <t>Straight_brake</t>
  </si>
  <si>
    <t>Straight_brake_cont</t>
  </si>
  <si>
    <t>Test_1</t>
  </si>
  <si>
    <t>Track 1</t>
  </si>
  <si>
    <t>Test_2</t>
  </si>
  <si>
    <t>Test_3</t>
  </si>
  <si>
    <t>Test_4</t>
  </si>
  <si>
    <t>Test_5</t>
  </si>
  <si>
    <t>Test_6</t>
  </si>
  <si>
    <t>b</t>
  </si>
  <si>
    <t>c</t>
  </si>
  <si>
    <t>Test_7</t>
  </si>
  <si>
    <t>Test_8</t>
  </si>
  <si>
    <t>Test_9</t>
  </si>
  <si>
    <t>Test_10</t>
  </si>
  <si>
    <t>Test_11</t>
  </si>
  <si>
    <t>Test_12</t>
  </si>
  <si>
    <t>Test_13</t>
  </si>
  <si>
    <t>Viernes</t>
  </si>
  <si>
    <t>Jueves</t>
  </si>
  <si>
    <t>Test_14</t>
  </si>
  <si>
    <t>Test_15</t>
  </si>
  <si>
    <t>Test_16</t>
  </si>
  <si>
    <t>Test_17</t>
  </si>
  <si>
    <t>Test_18</t>
  </si>
  <si>
    <t>Test_19</t>
  </si>
  <si>
    <t>Test_20</t>
  </si>
  <si>
    <t>Test_21</t>
  </si>
  <si>
    <t>PERRISIMO A LA VERGA!!!</t>
  </si>
  <si>
    <t>Test_22</t>
  </si>
  <si>
    <t>Test_23</t>
  </si>
  <si>
    <t>Test_24</t>
  </si>
  <si>
    <t>Test_25</t>
  </si>
  <si>
    <t>Honra</t>
  </si>
  <si>
    <t>Programa</t>
  </si>
  <si>
    <t>pwm max</t>
  </si>
  <si>
    <t>dc error</t>
  </si>
  <si>
    <t>kpr</t>
  </si>
  <si>
    <t>kpl</t>
  </si>
  <si>
    <t>pwmr</t>
  </si>
  <si>
    <t>pwml</t>
  </si>
  <si>
    <t>girar der.</t>
  </si>
  <si>
    <t>girar izq,</t>
  </si>
  <si>
    <t>&lt;0</t>
  </si>
  <si>
    <t>&gt;0</t>
  </si>
  <si>
    <t>pwm</t>
  </si>
  <si>
    <t>pulsos L</t>
  </si>
  <si>
    <t>pulsos R</t>
  </si>
  <si>
    <t xml:space="preserve"> relasion</t>
  </si>
  <si>
    <t>H</t>
  </si>
  <si>
    <t>L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</si>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</sst>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4" borderId="0" xfId="0" applyFill="1" applyAlignment="1">
      <alignment horizontal="left"/>
    </xf>
    <xf numFmtId="0" fontId="0" fillId="9" borderId="0" xfId="0" applyFill="1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C4" sqref="C4"/>
    </sheetView>
  </sheetViews>
  <sheetFormatPr baseColWidth="10" defaultRowHeight="15" x14ac:dyDescent="0.25"/>
  <cols>
    <col min="2" max="2" width="22.5703125" bestFit="1" customWidth="1"/>
  </cols>
  <sheetData>
    <row r="2" spans="1:6" x14ac:dyDescent="0.25">
      <c r="A2" t="s">
        <v>9</v>
      </c>
      <c r="B2" t="s">
        <v>0</v>
      </c>
      <c r="C2">
        <v>550</v>
      </c>
      <c r="D2">
        <f>255-C2*0.3</f>
        <v>90</v>
      </c>
      <c r="F2">
        <f>255-D2</f>
        <v>165</v>
      </c>
    </row>
    <row r="3" spans="1:6" x14ac:dyDescent="0.25">
      <c r="A3" t="s">
        <v>10</v>
      </c>
      <c r="B3" t="s">
        <v>1</v>
      </c>
      <c r="C3">
        <v>70</v>
      </c>
      <c r="D3">
        <f>255-C3*0.3</f>
        <v>234</v>
      </c>
      <c r="F3">
        <f>255-D3</f>
        <v>21</v>
      </c>
    </row>
    <row r="4" spans="1:6" x14ac:dyDescent="0.25">
      <c r="A4" t="s">
        <v>11</v>
      </c>
      <c r="B4" t="s">
        <v>4</v>
      </c>
      <c r="C4">
        <v>290</v>
      </c>
      <c r="D4">
        <f>C5-C4*0.3</f>
        <v>93</v>
      </c>
      <c r="E4">
        <f>C5+C4*0.3</f>
        <v>267</v>
      </c>
      <c r="F4" t="str">
        <f>IF(E5&lt;0,"Corto","Normal")</f>
        <v>Corto</v>
      </c>
    </row>
    <row r="5" spans="1:6" x14ac:dyDescent="0.25">
      <c r="B5" t="s">
        <v>2</v>
      </c>
      <c r="C5">
        <v>180</v>
      </c>
      <c r="E5">
        <f>D2-D4</f>
        <v>-3</v>
      </c>
      <c r="F5" t="str">
        <f>IF(E4&gt;255,"Sobrecarrga","Normal")</f>
        <v>Sobrecarrga</v>
      </c>
    </row>
    <row r="6" spans="1:6" x14ac:dyDescent="0.25">
      <c r="B6" t="s">
        <v>3</v>
      </c>
      <c r="C6">
        <v>450</v>
      </c>
      <c r="E6">
        <f>D3-D4</f>
        <v>141</v>
      </c>
    </row>
    <row r="7" spans="1:6" x14ac:dyDescent="0.25">
      <c r="B7" t="s">
        <v>13</v>
      </c>
      <c r="C7">
        <v>255</v>
      </c>
    </row>
    <row r="8" spans="1:6" x14ac:dyDescent="0.25">
      <c r="B8" t="s">
        <v>12</v>
      </c>
      <c r="C8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1"/>
  <sheetViews>
    <sheetView tabSelected="1" topLeftCell="A7" workbookViewId="0">
      <selection activeCell="E26" sqref="E26"/>
    </sheetView>
  </sheetViews>
  <sheetFormatPr baseColWidth="10" defaultRowHeight="15" x14ac:dyDescent="0.25"/>
  <cols>
    <col min="2" max="2" width="22.5703125" bestFit="1" customWidth="1"/>
    <col min="9" max="9" width="11.85546875" bestFit="1" customWidth="1"/>
  </cols>
  <sheetData>
    <row r="1" spans="2:28" x14ac:dyDescent="0.25">
      <c r="B1" t="s">
        <v>5</v>
      </c>
    </row>
    <row r="2" spans="2:28" x14ac:dyDescent="0.25">
      <c r="C2" t="s">
        <v>7</v>
      </c>
      <c r="I2" t="s">
        <v>31</v>
      </c>
      <c r="M2" t="s">
        <v>30</v>
      </c>
      <c r="U2" t="s">
        <v>40</v>
      </c>
    </row>
    <row r="3" spans="2:28" x14ac:dyDescent="0.25">
      <c r="B3" t="s">
        <v>6</v>
      </c>
      <c r="C3" t="s">
        <v>8</v>
      </c>
      <c r="D3" t="s">
        <v>14</v>
      </c>
      <c r="E3" t="s">
        <v>16</v>
      </c>
      <c r="F3" t="s">
        <v>17</v>
      </c>
      <c r="G3" t="s">
        <v>18</v>
      </c>
      <c r="H3" t="s">
        <v>19</v>
      </c>
      <c r="I3" s="4" t="s">
        <v>20</v>
      </c>
      <c r="J3" s="4" t="s">
        <v>23</v>
      </c>
      <c r="K3" s="4" t="s">
        <v>24</v>
      </c>
      <c r="L3" s="4" t="s">
        <v>25</v>
      </c>
      <c r="M3" s="5" t="s">
        <v>26</v>
      </c>
      <c r="N3" s="5" t="s">
        <v>27</v>
      </c>
      <c r="O3" s="5" t="s">
        <v>28</v>
      </c>
      <c r="P3" s="5" t="s">
        <v>29</v>
      </c>
      <c r="Q3" s="6" t="s">
        <v>32</v>
      </c>
      <c r="R3" s="6" t="s">
        <v>33</v>
      </c>
      <c r="S3" s="6" t="s">
        <v>34</v>
      </c>
      <c r="T3" s="6" t="s">
        <v>35</v>
      </c>
      <c r="U3" s="3" t="s">
        <v>36</v>
      </c>
      <c r="V3" s="7" t="s">
        <v>37</v>
      </c>
      <c r="W3" s="3" t="s">
        <v>38</v>
      </c>
      <c r="X3" s="3" t="s">
        <v>39</v>
      </c>
      <c r="Y3" s="1" t="s">
        <v>41</v>
      </c>
      <c r="Z3" s="1" t="s">
        <v>42</v>
      </c>
      <c r="AA3" s="1" t="s">
        <v>43</v>
      </c>
      <c r="AB3" s="1" t="s">
        <v>44</v>
      </c>
    </row>
    <row r="4" spans="2:28" x14ac:dyDescent="0.25">
      <c r="B4" t="s">
        <v>0</v>
      </c>
      <c r="C4">
        <v>400</v>
      </c>
      <c r="D4">
        <v>500</v>
      </c>
      <c r="E4">
        <v>500</v>
      </c>
      <c r="F4">
        <v>500</v>
      </c>
      <c r="G4">
        <v>500</v>
      </c>
      <c r="H4" s="3">
        <v>500</v>
      </c>
      <c r="I4" s="4">
        <v>500</v>
      </c>
      <c r="J4" s="4">
        <v>500</v>
      </c>
      <c r="K4" s="4">
        <v>500</v>
      </c>
      <c r="L4" s="4">
        <v>500</v>
      </c>
      <c r="M4" s="5">
        <v>500</v>
      </c>
      <c r="N4" s="5">
        <v>500</v>
      </c>
      <c r="O4" s="5">
        <v>500</v>
      </c>
      <c r="P4" s="5">
        <v>500</v>
      </c>
      <c r="Q4" s="6">
        <v>550</v>
      </c>
      <c r="R4" s="6">
        <v>550</v>
      </c>
      <c r="S4" s="6">
        <v>550</v>
      </c>
      <c r="T4" s="6">
        <v>550</v>
      </c>
      <c r="U4" s="3">
        <v>550</v>
      </c>
      <c r="V4" s="7">
        <v>550</v>
      </c>
      <c r="W4" s="3">
        <v>550</v>
      </c>
      <c r="X4" s="3">
        <v>550</v>
      </c>
      <c r="Y4" s="1">
        <v>550</v>
      </c>
      <c r="Z4" s="1">
        <v>550</v>
      </c>
      <c r="AA4" s="1">
        <v>550</v>
      </c>
      <c r="AB4" s="1">
        <v>550</v>
      </c>
    </row>
    <row r="5" spans="2:28" x14ac:dyDescent="0.25">
      <c r="B5" t="s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4">
        <v>0</v>
      </c>
      <c r="J5" s="4">
        <v>0</v>
      </c>
      <c r="K5" s="4">
        <v>0</v>
      </c>
      <c r="L5" s="4">
        <v>0</v>
      </c>
      <c r="M5" s="5">
        <v>0</v>
      </c>
      <c r="N5" s="5">
        <v>0</v>
      </c>
      <c r="O5" s="5">
        <v>0</v>
      </c>
      <c r="P5" s="5">
        <v>0</v>
      </c>
      <c r="Q5" s="6">
        <v>0</v>
      </c>
      <c r="R5" s="6">
        <v>0</v>
      </c>
      <c r="S5" s="6">
        <v>0</v>
      </c>
      <c r="T5" s="6">
        <v>0</v>
      </c>
      <c r="U5" s="3">
        <v>0</v>
      </c>
      <c r="V5" s="7">
        <v>0</v>
      </c>
      <c r="W5" s="3">
        <v>0</v>
      </c>
      <c r="X5" s="3">
        <v>0</v>
      </c>
      <c r="Y5" s="1">
        <v>0</v>
      </c>
      <c r="Z5" s="1">
        <v>0</v>
      </c>
      <c r="AA5" s="1">
        <v>0</v>
      </c>
      <c r="AB5" s="1">
        <v>0</v>
      </c>
    </row>
    <row r="6" spans="2:28" x14ac:dyDescent="0.25">
      <c r="B6" t="s">
        <v>4</v>
      </c>
      <c r="C6">
        <v>0</v>
      </c>
      <c r="D6">
        <v>180</v>
      </c>
      <c r="E6">
        <v>180</v>
      </c>
      <c r="F6">
        <v>180</v>
      </c>
      <c r="G6">
        <v>180</v>
      </c>
      <c r="H6" s="3">
        <v>180</v>
      </c>
      <c r="I6" s="4">
        <v>180</v>
      </c>
      <c r="J6" s="4">
        <v>180</v>
      </c>
      <c r="K6" s="4">
        <v>180</v>
      </c>
      <c r="L6" s="4">
        <v>180</v>
      </c>
      <c r="M6" s="5">
        <v>180</v>
      </c>
      <c r="N6" s="5">
        <v>180</v>
      </c>
      <c r="O6" s="5">
        <v>180</v>
      </c>
      <c r="P6" s="5">
        <v>180</v>
      </c>
      <c r="Q6" s="6">
        <v>400</v>
      </c>
      <c r="R6" s="6">
        <v>400</v>
      </c>
      <c r="S6" s="6">
        <v>400</v>
      </c>
      <c r="T6" s="6">
        <v>400</v>
      </c>
      <c r="U6" s="3">
        <v>400</v>
      </c>
      <c r="V6" s="7">
        <v>400</v>
      </c>
      <c r="W6" s="3">
        <v>400</v>
      </c>
      <c r="X6" s="3">
        <v>400</v>
      </c>
      <c r="Y6" s="1">
        <v>400</v>
      </c>
      <c r="Z6" s="1">
        <v>400</v>
      </c>
      <c r="AA6" s="1">
        <v>400</v>
      </c>
      <c r="AB6" s="1">
        <v>400</v>
      </c>
    </row>
    <row r="7" spans="2:28" x14ac:dyDescent="0.25">
      <c r="B7" t="s">
        <v>2</v>
      </c>
      <c r="C7">
        <v>130</v>
      </c>
      <c r="D7">
        <v>130</v>
      </c>
      <c r="E7">
        <v>130</v>
      </c>
      <c r="F7">
        <v>130</v>
      </c>
      <c r="G7">
        <v>140</v>
      </c>
      <c r="H7">
        <v>150</v>
      </c>
      <c r="I7" s="4">
        <v>150</v>
      </c>
      <c r="J7" s="4">
        <v>150</v>
      </c>
      <c r="K7" s="4">
        <v>150</v>
      </c>
      <c r="L7" s="4">
        <v>150</v>
      </c>
      <c r="M7" s="5">
        <v>150</v>
      </c>
      <c r="N7" s="5">
        <v>150</v>
      </c>
      <c r="O7" s="5">
        <v>150</v>
      </c>
      <c r="P7" s="5">
        <v>150</v>
      </c>
      <c r="Q7" s="6">
        <v>200</v>
      </c>
      <c r="R7" s="6">
        <v>200</v>
      </c>
      <c r="S7" s="6">
        <v>200</v>
      </c>
      <c r="T7" s="6">
        <v>200</v>
      </c>
      <c r="U7" s="3">
        <v>150</v>
      </c>
      <c r="V7" s="7">
        <v>150</v>
      </c>
      <c r="W7" s="3">
        <v>150</v>
      </c>
      <c r="X7" s="3">
        <v>150</v>
      </c>
      <c r="Y7" s="1">
        <v>150</v>
      </c>
      <c r="Z7" s="1">
        <v>150</v>
      </c>
      <c r="AA7" s="1">
        <v>150</v>
      </c>
      <c r="AB7" s="1">
        <v>150</v>
      </c>
    </row>
    <row r="8" spans="2:28" x14ac:dyDescent="0.25">
      <c r="B8" t="s">
        <v>3</v>
      </c>
      <c r="C8">
        <v>130</v>
      </c>
      <c r="D8">
        <v>160</v>
      </c>
      <c r="E8">
        <v>170</v>
      </c>
      <c r="F8">
        <v>180</v>
      </c>
      <c r="G8">
        <v>180</v>
      </c>
      <c r="H8">
        <v>180</v>
      </c>
      <c r="I8" s="1">
        <v>180</v>
      </c>
      <c r="J8" s="1">
        <v>190</v>
      </c>
      <c r="K8" s="1">
        <v>200</v>
      </c>
      <c r="L8" s="1">
        <v>210</v>
      </c>
      <c r="M8" s="1">
        <v>180</v>
      </c>
      <c r="N8" s="1">
        <v>190</v>
      </c>
      <c r="O8" s="1">
        <v>200</v>
      </c>
      <c r="P8" s="1">
        <v>200</v>
      </c>
      <c r="Q8" s="6">
        <v>204</v>
      </c>
      <c r="R8" s="6">
        <v>208</v>
      </c>
      <c r="S8" s="6">
        <v>216</v>
      </c>
      <c r="T8" s="6">
        <v>220</v>
      </c>
      <c r="U8" s="3">
        <v>235</v>
      </c>
      <c r="V8" s="7">
        <v>240</v>
      </c>
      <c r="W8" s="3">
        <v>245</v>
      </c>
      <c r="X8" s="3">
        <v>250</v>
      </c>
      <c r="Y8" s="1">
        <v>242</v>
      </c>
      <c r="Z8" s="1">
        <v>244</v>
      </c>
      <c r="AA8" s="1">
        <v>246</v>
      </c>
      <c r="AB8" s="1">
        <v>248</v>
      </c>
    </row>
    <row r="9" spans="2:28" x14ac:dyDescent="0.25">
      <c r="B9" t="s">
        <v>13</v>
      </c>
      <c r="C9">
        <v>255</v>
      </c>
      <c r="D9">
        <v>230</v>
      </c>
      <c r="E9">
        <v>230</v>
      </c>
      <c r="F9">
        <v>230</v>
      </c>
      <c r="G9">
        <v>230</v>
      </c>
      <c r="H9">
        <v>230</v>
      </c>
      <c r="I9" s="4">
        <v>230</v>
      </c>
      <c r="J9" s="4">
        <v>230</v>
      </c>
      <c r="K9" s="4">
        <v>230</v>
      </c>
      <c r="L9" s="4">
        <v>230</v>
      </c>
      <c r="M9" s="1">
        <v>230</v>
      </c>
      <c r="N9" s="1">
        <v>220</v>
      </c>
      <c r="O9" s="1">
        <v>210</v>
      </c>
      <c r="P9" s="1">
        <v>2</v>
      </c>
      <c r="Q9" s="6">
        <v>204</v>
      </c>
      <c r="R9" s="6">
        <v>208</v>
      </c>
      <c r="S9" s="6">
        <v>216</v>
      </c>
      <c r="T9" s="6">
        <v>220</v>
      </c>
      <c r="U9" s="3">
        <v>255</v>
      </c>
      <c r="V9" s="7">
        <v>255</v>
      </c>
      <c r="W9" s="3">
        <v>255</v>
      </c>
      <c r="X9" s="3">
        <v>255</v>
      </c>
      <c r="Y9" s="1">
        <v>255</v>
      </c>
      <c r="Z9" s="1">
        <v>255</v>
      </c>
      <c r="AA9" s="1">
        <v>255</v>
      </c>
      <c r="AB9" s="1">
        <v>255</v>
      </c>
    </row>
    <row r="10" spans="2:28" x14ac:dyDescent="0.25">
      <c r="B10" t="s">
        <v>12</v>
      </c>
      <c r="C10">
        <v>255</v>
      </c>
      <c r="D10">
        <v>200</v>
      </c>
      <c r="E10">
        <v>200</v>
      </c>
      <c r="F10">
        <v>200</v>
      </c>
      <c r="G10">
        <v>200</v>
      </c>
      <c r="H10">
        <v>200</v>
      </c>
      <c r="I10" s="4">
        <v>200</v>
      </c>
      <c r="J10" s="4">
        <v>200</v>
      </c>
      <c r="K10" s="4">
        <v>200</v>
      </c>
      <c r="L10" s="4">
        <v>200</v>
      </c>
      <c r="M10" s="5">
        <v>200</v>
      </c>
      <c r="N10" s="5">
        <v>200</v>
      </c>
      <c r="O10" s="5">
        <v>200</v>
      </c>
      <c r="P10" s="5">
        <v>200</v>
      </c>
      <c r="Q10" s="6">
        <v>220</v>
      </c>
      <c r="R10" s="6">
        <v>220</v>
      </c>
      <c r="S10" s="6">
        <v>220</v>
      </c>
      <c r="T10" s="6">
        <v>220</v>
      </c>
      <c r="U10" s="3">
        <v>255</v>
      </c>
      <c r="V10" s="7">
        <v>255</v>
      </c>
      <c r="W10" s="3">
        <v>255</v>
      </c>
      <c r="X10" s="3">
        <v>255</v>
      </c>
      <c r="Y10" s="1">
        <v>255</v>
      </c>
      <c r="Z10" s="1">
        <v>255</v>
      </c>
      <c r="AA10" s="1">
        <v>255</v>
      </c>
      <c r="AB10" s="1">
        <v>255</v>
      </c>
    </row>
    <row r="11" spans="2:28" x14ac:dyDescent="0.25">
      <c r="B11" t="s">
        <v>15</v>
      </c>
      <c r="D11" s="2">
        <v>13.8</v>
      </c>
      <c r="E11" s="2">
        <v>13.5</v>
      </c>
      <c r="F11" s="2">
        <v>13.6</v>
      </c>
      <c r="G11" s="2">
        <v>12.2</v>
      </c>
      <c r="H11" s="2">
        <v>11.4</v>
      </c>
      <c r="I11" s="4">
        <v>12</v>
      </c>
      <c r="J11" s="4">
        <f>0</f>
        <v>0</v>
      </c>
      <c r="K11" s="4">
        <v>11.31</v>
      </c>
      <c r="L11" s="4">
        <v>0</v>
      </c>
      <c r="M11" s="5">
        <v>1</v>
      </c>
      <c r="N11" s="5">
        <v>1</v>
      </c>
      <c r="O11" s="5">
        <v>1</v>
      </c>
      <c r="P11" s="5">
        <v>1</v>
      </c>
      <c r="Y11" s="1">
        <v>23.3</v>
      </c>
      <c r="Z11" s="1">
        <v>23.3</v>
      </c>
      <c r="AA11" s="1">
        <v>23.14</v>
      </c>
    </row>
    <row r="12" spans="2:28" x14ac:dyDescent="0.25">
      <c r="B12" t="s">
        <v>21</v>
      </c>
      <c r="J12">
        <v>0</v>
      </c>
      <c r="O12" s="5"/>
    </row>
    <row r="13" spans="2:28" x14ac:dyDescent="0.25">
      <c r="B13" t="s">
        <v>22</v>
      </c>
      <c r="J13" s="1">
        <v>0</v>
      </c>
      <c r="K13" s="1"/>
      <c r="L13" s="1"/>
      <c r="M13" s="1"/>
      <c r="N13" s="1"/>
    </row>
    <row r="15" spans="2:28" x14ac:dyDescent="0.25">
      <c r="B15" t="s">
        <v>6</v>
      </c>
      <c r="C15" t="s">
        <v>8</v>
      </c>
      <c r="D15" t="s">
        <v>14</v>
      </c>
      <c r="E15" t="s">
        <v>16</v>
      </c>
      <c r="F15" t="s">
        <v>45</v>
      </c>
    </row>
    <row r="16" spans="2:28" x14ac:dyDescent="0.25">
      <c r="B16" t="s">
        <v>0</v>
      </c>
      <c r="C16">
        <v>400</v>
      </c>
      <c r="D16">
        <v>400</v>
      </c>
      <c r="E16">
        <v>400</v>
      </c>
      <c r="F16">
        <v>500</v>
      </c>
      <c r="J16" s="12" t="s">
        <v>57</v>
      </c>
      <c r="K16" s="12" t="s">
        <v>59</v>
      </c>
      <c r="L16" s="12" t="s">
        <v>58</v>
      </c>
      <c r="M16" s="12" t="s">
        <v>60</v>
      </c>
      <c r="O16" s="12" t="s">
        <v>11</v>
      </c>
      <c r="P16" s="12" t="s">
        <v>61</v>
      </c>
      <c r="Q16" s="12" t="s">
        <v>62</v>
      </c>
    </row>
    <row r="17" spans="2:17" x14ac:dyDescent="0.25">
      <c r="B17" t="s">
        <v>1</v>
      </c>
      <c r="C17">
        <v>0</v>
      </c>
      <c r="D17">
        <v>0</v>
      </c>
      <c r="E17">
        <v>0</v>
      </c>
      <c r="F17">
        <v>225</v>
      </c>
      <c r="J17" s="12">
        <v>50</v>
      </c>
      <c r="K17" s="13" t="s">
        <v>63</v>
      </c>
      <c r="L17" s="12">
        <v>3</v>
      </c>
      <c r="M17" s="11">
        <f>J17/K17</f>
        <v>16.666666666666668</v>
      </c>
      <c r="O17">
        <v>90</v>
      </c>
      <c r="P17">
        <v>0</v>
      </c>
      <c r="Q17">
        <v>0.2</v>
      </c>
    </row>
    <row r="18" spans="2:17" x14ac:dyDescent="0.25">
      <c r="B18" t="s">
        <v>4</v>
      </c>
      <c r="C18">
        <v>550</v>
      </c>
      <c r="D18">
        <v>550</v>
      </c>
      <c r="E18">
        <v>550</v>
      </c>
      <c r="F18">
        <v>400</v>
      </c>
      <c r="J18" s="12">
        <v>70</v>
      </c>
      <c r="K18" s="12">
        <v>6</v>
      </c>
      <c r="L18" s="12">
        <v>6</v>
      </c>
      <c r="M18" s="11">
        <f t="shared" ref="M18:M27" si="0">J18/K18</f>
        <v>11.666666666666666</v>
      </c>
      <c r="O18" s="12">
        <v>100</v>
      </c>
      <c r="P18" s="12">
        <v>0</v>
      </c>
      <c r="Q18" s="12">
        <v>0.5</v>
      </c>
    </row>
    <row r="19" spans="2:17" x14ac:dyDescent="0.25">
      <c r="B19" t="s">
        <v>2</v>
      </c>
      <c r="C19">
        <v>150</v>
      </c>
      <c r="D19">
        <v>150</v>
      </c>
      <c r="E19">
        <v>150</v>
      </c>
      <c r="F19">
        <v>150</v>
      </c>
      <c r="J19" s="12">
        <v>90</v>
      </c>
      <c r="K19" s="12">
        <v>8</v>
      </c>
      <c r="L19" s="12">
        <v>7</v>
      </c>
      <c r="M19" s="11">
        <f t="shared" si="0"/>
        <v>11.25</v>
      </c>
    </row>
    <row r="20" spans="2:17" x14ac:dyDescent="0.25">
      <c r="B20" t="s">
        <v>3</v>
      </c>
      <c r="C20">
        <v>180</v>
      </c>
      <c r="D20">
        <v>200</v>
      </c>
      <c r="E20">
        <v>220</v>
      </c>
      <c r="F20">
        <v>200</v>
      </c>
      <c r="J20" s="12">
        <v>110</v>
      </c>
      <c r="K20" s="12">
        <v>10</v>
      </c>
      <c r="L20" s="12">
        <v>10</v>
      </c>
      <c r="M20" s="11">
        <f t="shared" si="0"/>
        <v>11</v>
      </c>
    </row>
    <row r="21" spans="2:17" x14ac:dyDescent="0.25">
      <c r="B21" t="s">
        <v>13</v>
      </c>
      <c r="C21">
        <v>255</v>
      </c>
      <c r="D21">
        <v>255</v>
      </c>
      <c r="E21">
        <v>255</v>
      </c>
      <c r="F21">
        <v>200</v>
      </c>
      <c r="J21" s="12">
        <v>130</v>
      </c>
      <c r="K21" s="12">
        <v>11</v>
      </c>
      <c r="L21" s="12">
        <v>11</v>
      </c>
      <c r="M21" s="11">
        <f t="shared" si="0"/>
        <v>11.818181818181818</v>
      </c>
    </row>
    <row r="22" spans="2:17" x14ac:dyDescent="0.25">
      <c r="B22" t="s">
        <v>12</v>
      </c>
      <c r="C22">
        <v>255</v>
      </c>
      <c r="D22">
        <v>255</v>
      </c>
      <c r="E22">
        <v>255</v>
      </c>
      <c r="F22">
        <v>255</v>
      </c>
      <c r="J22" s="12">
        <v>150</v>
      </c>
      <c r="K22" s="12">
        <v>13</v>
      </c>
      <c r="L22" s="12">
        <v>13</v>
      </c>
      <c r="M22" s="11">
        <f t="shared" si="0"/>
        <v>11.538461538461538</v>
      </c>
    </row>
    <row r="23" spans="2:17" x14ac:dyDescent="0.25">
      <c r="J23" s="12">
        <v>170</v>
      </c>
      <c r="K23" s="12">
        <v>15</v>
      </c>
      <c r="L23" s="12">
        <v>15</v>
      </c>
      <c r="M23" s="11">
        <f t="shared" si="0"/>
        <v>11.333333333333334</v>
      </c>
    </row>
    <row r="24" spans="2:17" x14ac:dyDescent="0.25">
      <c r="B24" t="s">
        <v>53</v>
      </c>
      <c r="C24" t="s">
        <v>55</v>
      </c>
      <c r="E24" t="s">
        <v>54</v>
      </c>
      <c r="F24" t="s">
        <v>56</v>
      </c>
      <c r="J24" s="12">
        <v>190</v>
      </c>
      <c r="K24" s="12">
        <v>17</v>
      </c>
      <c r="L24" s="12">
        <v>17</v>
      </c>
      <c r="M24" s="11">
        <f t="shared" si="0"/>
        <v>11.176470588235293</v>
      </c>
    </row>
    <row r="25" spans="2:17" x14ac:dyDescent="0.25">
      <c r="B25" t="s">
        <v>47</v>
      </c>
      <c r="C25">
        <v>200</v>
      </c>
      <c r="J25" s="12">
        <v>210</v>
      </c>
      <c r="K25" s="12">
        <v>19</v>
      </c>
      <c r="L25" s="12">
        <v>19</v>
      </c>
      <c r="M25" s="11">
        <f t="shared" si="0"/>
        <v>11.052631578947368</v>
      </c>
    </row>
    <row r="26" spans="2:17" x14ac:dyDescent="0.25">
      <c r="B26" t="s">
        <v>48</v>
      </c>
      <c r="C26">
        <v>0.3</v>
      </c>
      <c r="E26">
        <v>1000</v>
      </c>
      <c r="F26">
        <f>((48000000)*0.00000002)/E26</f>
        <v>9.6000000000000002E-4</v>
      </c>
      <c r="J26" s="12">
        <v>220</v>
      </c>
      <c r="K26" s="12">
        <v>20</v>
      </c>
      <c r="L26" s="12">
        <v>20</v>
      </c>
      <c r="M26" s="11">
        <f t="shared" si="0"/>
        <v>11</v>
      </c>
    </row>
    <row r="27" spans="2:17" x14ac:dyDescent="0.25">
      <c r="B27" t="s">
        <v>49</v>
      </c>
      <c r="C27">
        <v>40</v>
      </c>
      <c r="J27" s="12">
        <v>240</v>
      </c>
      <c r="K27" s="12">
        <v>21</v>
      </c>
      <c r="L27" s="12">
        <v>21</v>
      </c>
      <c r="M27" s="11">
        <f t="shared" si="0"/>
        <v>11.428571428571429</v>
      </c>
    </row>
    <row r="28" spans="2:17" x14ac:dyDescent="0.25">
      <c r="B28" t="s">
        <v>50</v>
      </c>
      <c r="C28">
        <v>120</v>
      </c>
      <c r="J28" s="12"/>
      <c r="K28" s="12"/>
      <c r="L28" s="14"/>
      <c r="M28" s="11">
        <f>AVERAGE(M17:M27)</f>
        <v>11.8119076017331</v>
      </c>
    </row>
    <row r="30" spans="2:17" x14ac:dyDescent="0.25">
      <c r="B30" t="s">
        <v>51</v>
      </c>
      <c r="C30">
        <f>C25- (C26*C27)</f>
        <v>188</v>
      </c>
      <c r="E30" t="s">
        <v>51</v>
      </c>
      <c r="F30">
        <f>C25-((H30*C26)*C28)</f>
        <v>236</v>
      </c>
      <c r="H30">
        <v>-1</v>
      </c>
    </row>
    <row r="31" spans="2:17" x14ac:dyDescent="0.25">
      <c r="B31" t="s">
        <v>52</v>
      </c>
      <c r="C31">
        <f>C25 - (C26 *C28)</f>
        <v>164</v>
      </c>
      <c r="E31" t="s">
        <v>52</v>
      </c>
      <c r="F31">
        <f>C25-((H30*C26)*C27)</f>
        <v>212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9"/>
  <sheetViews>
    <sheetView workbookViewId="0">
      <selection activeCell="C14" sqref="C14"/>
    </sheetView>
  </sheetViews>
  <sheetFormatPr baseColWidth="10" defaultRowHeight="15" x14ac:dyDescent="0.25"/>
  <cols>
    <col min="2" max="2" width="22.5703125" bestFit="1" customWidth="1"/>
  </cols>
  <sheetData>
    <row r="1" spans="2:26" x14ac:dyDescent="0.25">
      <c r="C1" s="8" t="s">
        <v>46</v>
      </c>
      <c r="D1" s="8">
        <v>0</v>
      </c>
      <c r="E1" s="8"/>
      <c r="F1" s="8"/>
      <c r="G1" s="9" t="s">
        <v>46</v>
      </c>
      <c r="H1" s="9">
        <v>1</v>
      </c>
      <c r="I1" s="9"/>
      <c r="J1" s="9"/>
      <c r="K1" s="6" t="s">
        <v>46</v>
      </c>
      <c r="L1" s="6">
        <v>2</v>
      </c>
      <c r="M1" s="6"/>
      <c r="N1" s="6"/>
      <c r="O1" s="10" t="s">
        <v>46</v>
      </c>
      <c r="P1" s="10">
        <v>3</v>
      </c>
      <c r="Q1" s="10"/>
      <c r="R1" s="10"/>
      <c r="S1" s="6" t="s">
        <v>46</v>
      </c>
      <c r="T1" s="6">
        <v>4</v>
      </c>
      <c r="U1" s="6"/>
      <c r="V1" s="6"/>
      <c r="W1" s="6" t="s">
        <v>46</v>
      </c>
      <c r="X1" s="6">
        <v>4</v>
      </c>
      <c r="Y1" s="6"/>
      <c r="Z1" s="6"/>
    </row>
    <row r="2" spans="2:26" x14ac:dyDescent="0.25">
      <c r="B2" t="s">
        <v>6</v>
      </c>
      <c r="C2" s="8">
        <v>0</v>
      </c>
      <c r="D2" s="8">
        <v>1</v>
      </c>
      <c r="E2" s="8">
        <v>2</v>
      </c>
      <c r="F2" s="8">
        <v>3</v>
      </c>
      <c r="G2" s="9">
        <v>0</v>
      </c>
      <c r="H2" s="9">
        <v>1</v>
      </c>
      <c r="I2" s="9">
        <v>2</v>
      </c>
      <c r="J2" s="9">
        <v>3</v>
      </c>
      <c r="K2" s="6">
        <v>0</v>
      </c>
      <c r="L2" s="6">
        <v>1</v>
      </c>
      <c r="M2" s="6">
        <v>2</v>
      </c>
      <c r="N2" s="6">
        <v>3</v>
      </c>
      <c r="O2" s="10">
        <v>0</v>
      </c>
      <c r="P2" s="10">
        <v>1</v>
      </c>
      <c r="Q2" s="10">
        <v>2</v>
      </c>
      <c r="R2" s="10">
        <v>3</v>
      </c>
      <c r="S2" s="6">
        <v>0</v>
      </c>
      <c r="T2" s="6">
        <v>1</v>
      </c>
      <c r="U2" s="6">
        <v>2</v>
      </c>
      <c r="V2" s="6">
        <v>3</v>
      </c>
      <c r="W2" s="6">
        <v>0</v>
      </c>
      <c r="X2" s="6">
        <v>1</v>
      </c>
      <c r="Y2" s="6">
        <v>2</v>
      </c>
      <c r="Z2" s="6">
        <v>3</v>
      </c>
    </row>
    <row r="3" spans="2:26" x14ac:dyDescent="0.25">
      <c r="B3" t="s">
        <v>0</v>
      </c>
      <c r="C3" s="8">
        <v>550</v>
      </c>
      <c r="D3" s="8">
        <v>550</v>
      </c>
      <c r="E3" s="8">
        <v>550</v>
      </c>
      <c r="F3" s="8">
        <v>550</v>
      </c>
      <c r="G3" s="8">
        <v>550</v>
      </c>
      <c r="H3" s="8">
        <v>550</v>
      </c>
      <c r="I3" s="8">
        <v>550</v>
      </c>
      <c r="J3" s="8">
        <v>550</v>
      </c>
      <c r="K3" s="8">
        <v>550</v>
      </c>
      <c r="L3" s="8">
        <v>550</v>
      </c>
      <c r="M3" s="8">
        <v>550</v>
      </c>
      <c r="N3" s="8">
        <v>550</v>
      </c>
      <c r="O3" s="8">
        <v>550</v>
      </c>
      <c r="P3" s="8">
        <v>550</v>
      </c>
      <c r="Q3" s="8">
        <v>550</v>
      </c>
      <c r="R3" s="8">
        <v>550</v>
      </c>
      <c r="S3" s="8">
        <v>550</v>
      </c>
      <c r="T3" s="8">
        <v>550</v>
      </c>
      <c r="U3" s="8">
        <v>550</v>
      </c>
      <c r="V3" s="8">
        <v>550</v>
      </c>
      <c r="W3" s="8">
        <v>550</v>
      </c>
      <c r="X3" s="8">
        <v>550</v>
      </c>
      <c r="Y3" s="8">
        <v>550</v>
      </c>
      <c r="Z3" s="8">
        <v>550</v>
      </c>
    </row>
    <row r="4" spans="2:26" x14ac:dyDescent="0.25">
      <c r="B4" t="s">
        <v>1</v>
      </c>
      <c r="C4" s="8">
        <v>70</v>
      </c>
      <c r="D4" s="8">
        <v>70</v>
      </c>
      <c r="E4" s="8">
        <v>70</v>
      </c>
      <c r="F4" s="8">
        <v>70</v>
      </c>
      <c r="G4" s="8">
        <v>70</v>
      </c>
      <c r="H4" s="8">
        <v>70</v>
      </c>
      <c r="I4" s="8">
        <v>70</v>
      </c>
      <c r="J4" s="8">
        <v>70</v>
      </c>
      <c r="K4" s="8">
        <v>70</v>
      </c>
      <c r="L4" s="8">
        <v>70</v>
      </c>
      <c r="M4" s="8">
        <v>70</v>
      </c>
      <c r="N4" s="8">
        <v>70</v>
      </c>
      <c r="O4" s="8">
        <v>100</v>
      </c>
      <c r="P4" s="8">
        <v>150</v>
      </c>
      <c r="Q4" s="8">
        <v>200</v>
      </c>
      <c r="R4" s="8">
        <v>250</v>
      </c>
      <c r="S4" s="8">
        <v>70</v>
      </c>
      <c r="T4" s="8">
        <v>70</v>
      </c>
      <c r="U4" s="8">
        <v>70</v>
      </c>
      <c r="V4" s="8">
        <v>70</v>
      </c>
      <c r="W4" s="8">
        <v>70</v>
      </c>
      <c r="X4" s="8">
        <v>70</v>
      </c>
      <c r="Y4" s="8">
        <v>70</v>
      </c>
      <c r="Z4" s="8">
        <v>70</v>
      </c>
    </row>
    <row r="5" spans="2:26" x14ac:dyDescent="0.25">
      <c r="B5" t="s">
        <v>4</v>
      </c>
      <c r="C5" s="8">
        <v>400</v>
      </c>
      <c r="D5" s="8">
        <v>400</v>
      </c>
      <c r="E5" s="8">
        <v>400</v>
      </c>
      <c r="F5" s="8">
        <v>400</v>
      </c>
      <c r="G5" s="8">
        <v>400</v>
      </c>
      <c r="H5" s="8">
        <v>400</v>
      </c>
      <c r="I5" s="8">
        <v>400</v>
      </c>
      <c r="J5" s="8">
        <v>400</v>
      </c>
      <c r="K5" s="8">
        <v>400</v>
      </c>
      <c r="L5" s="8">
        <v>400</v>
      </c>
      <c r="M5" s="8">
        <v>400</v>
      </c>
      <c r="N5" s="8">
        <v>400</v>
      </c>
      <c r="O5" s="8">
        <v>400</v>
      </c>
      <c r="P5" s="8">
        <v>400</v>
      </c>
      <c r="Q5" s="8">
        <v>400</v>
      </c>
      <c r="R5" s="8">
        <v>400</v>
      </c>
      <c r="S5" s="8">
        <v>400</v>
      </c>
      <c r="T5" s="8">
        <v>400</v>
      </c>
      <c r="U5" s="8">
        <v>400</v>
      </c>
      <c r="V5" s="8">
        <v>400</v>
      </c>
      <c r="W5" s="8">
        <v>400</v>
      </c>
      <c r="X5" s="8">
        <v>400</v>
      </c>
      <c r="Y5" s="8">
        <v>400</v>
      </c>
      <c r="Z5" s="8">
        <v>400</v>
      </c>
    </row>
    <row r="6" spans="2:26" x14ac:dyDescent="0.25">
      <c r="B6" t="s">
        <v>2</v>
      </c>
      <c r="C6" s="8">
        <v>150</v>
      </c>
      <c r="D6" s="8">
        <v>150</v>
      </c>
      <c r="E6" s="8">
        <v>150</v>
      </c>
      <c r="F6" s="8">
        <v>150</v>
      </c>
      <c r="G6" s="8">
        <v>150</v>
      </c>
      <c r="H6" s="8">
        <v>150</v>
      </c>
      <c r="I6" s="8">
        <v>150</v>
      </c>
      <c r="J6" s="8">
        <v>150</v>
      </c>
      <c r="K6" s="8">
        <v>150</v>
      </c>
      <c r="L6" s="8">
        <v>150</v>
      </c>
      <c r="M6" s="8">
        <v>150</v>
      </c>
      <c r="N6" s="8">
        <v>150</v>
      </c>
      <c r="O6" s="8">
        <v>150</v>
      </c>
      <c r="P6" s="8">
        <v>150</v>
      </c>
      <c r="Q6" s="8">
        <v>150</v>
      </c>
      <c r="R6" s="8">
        <v>150</v>
      </c>
      <c r="S6" s="8">
        <v>150</v>
      </c>
      <c r="T6" s="8">
        <v>150</v>
      </c>
      <c r="U6" s="8">
        <v>150</v>
      </c>
      <c r="V6" s="8">
        <v>150</v>
      </c>
      <c r="W6" s="8">
        <v>150</v>
      </c>
      <c r="X6" s="8">
        <v>150</v>
      </c>
      <c r="Y6" s="8">
        <v>150</v>
      </c>
      <c r="Z6" s="8">
        <v>150</v>
      </c>
    </row>
    <row r="7" spans="2:26" x14ac:dyDescent="0.25">
      <c r="B7" t="s">
        <v>3</v>
      </c>
      <c r="C7" s="8">
        <v>150</v>
      </c>
      <c r="D7" s="8">
        <v>160</v>
      </c>
      <c r="E7" s="8">
        <v>170</v>
      </c>
      <c r="F7" s="8">
        <v>180</v>
      </c>
      <c r="G7" s="9">
        <v>190</v>
      </c>
      <c r="H7" s="9">
        <v>200</v>
      </c>
      <c r="I7" s="9">
        <v>210</v>
      </c>
      <c r="J7" s="9">
        <v>220</v>
      </c>
      <c r="K7" s="6">
        <v>230</v>
      </c>
      <c r="L7" s="6">
        <v>240</v>
      </c>
      <c r="M7" s="6">
        <v>250</v>
      </c>
      <c r="N7" s="6">
        <v>255</v>
      </c>
      <c r="O7" s="10">
        <v>130</v>
      </c>
      <c r="P7" s="10">
        <v>160</v>
      </c>
      <c r="Q7" s="10">
        <v>170</v>
      </c>
      <c r="R7" s="10">
        <v>180</v>
      </c>
      <c r="S7" s="6">
        <v>150</v>
      </c>
      <c r="T7" s="6">
        <v>160</v>
      </c>
      <c r="U7" s="6">
        <v>170</v>
      </c>
      <c r="V7" s="6">
        <v>180</v>
      </c>
      <c r="W7" s="6">
        <v>150</v>
      </c>
      <c r="X7" s="6">
        <v>160</v>
      </c>
      <c r="Y7" s="6">
        <v>170</v>
      </c>
      <c r="Z7" s="6">
        <v>180</v>
      </c>
    </row>
    <row r="8" spans="2:26" x14ac:dyDescent="0.25">
      <c r="B8" t="s">
        <v>13</v>
      </c>
      <c r="C8" s="8">
        <v>240</v>
      </c>
      <c r="D8" s="8">
        <v>240</v>
      </c>
      <c r="E8" s="8">
        <v>240</v>
      </c>
      <c r="F8" s="8">
        <v>240</v>
      </c>
      <c r="G8" s="8">
        <v>240</v>
      </c>
      <c r="H8" s="8">
        <v>240</v>
      </c>
      <c r="I8" s="8">
        <v>240</v>
      </c>
      <c r="J8" s="8">
        <v>240</v>
      </c>
      <c r="K8" s="8">
        <v>240</v>
      </c>
      <c r="L8" s="8">
        <v>240</v>
      </c>
      <c r="M8" s="8">
        <v>240</v>
      </c>
      <c r="N8" s="8">
        <v>240</v>
      </c>
      <c r="O8" s="8">
        <v>240</v>
      </c>
      <c r="P8" s="8">
        <v>240</v>
      </c>
      <c r="Q8" s="8">
        <v>240</v>
      </c>
      <c r="R8" s="8">
        <v>240</v>
      </c>
      <c r="S8" s="8">
        <v>240</v>
      </c>
      <c r="T8" s="8">
        <v>240</v>
      </c>
      <c r="U8" s="8">
        <v>240</v>
      </c>
      <c r="V8" s="8">
        <v>240</v>
      </c>
      <c r="W8" s="8">
        <v>240</v>
      </c>
      <c r="X8" s="8">
        <v>240</v>
      </c>
      <c r="Y8" s="8">
        <v>240</v>
      </c>
      <c r="Z8" s="8">
        <v>240</v>
      </c>
    </row>
    <row r="9" spans="2:26" x14ac:dyDescent="0.25">
      <c r="B9" t="s">
        <v>12</v>
      </c>
      <c r="C9" s="8">
        <v>255</v>
      </c>
      <c r="D9" s="8">
        <v>255</v>
      </c>
      <c r="E9" s="8">
        <v>255</v>
      </c>
      <c r="F9" s="8">
        <v>255</v>
      </c>
      <c r="G9" s="8">
        <v>255</v>
      </c>
      <c r="H9" s="8">
        <v>255</v>
      </c>
      <c r="I9" s="8">
        <v>255</v>
      </c>
      <c r="J9" s="8">
        <v>255</v>
      </c>
      <c r="K9" s="8">
        <v>255</v>
      </c>
      <c r="L9" s="8">
        <v>255</v>
      </c>
      <c r="M9" s="8">
        <v>255</v>
      </c>
      <c r="N9" s="8">
        <v>255</v>
      </c>
      <c r="O9" s="8">
        <v>255</v>
      </c>
      <c r="P9" s="8">
        <v>255</v>
      </c>
      <c r="Q9" s="8">
        <v>255</v>
      </c>
      <c r="R9" s="8">
        <v>255</v>
      </c>
      <c r="S9" s="8">
        <v>255</v>
      </c>
      <c r="T9" s="8">
        <v>255</v>
      </c>
      <c r="U9" s="8">
        <v>255</v>
      </c>
      <c r="V9" s="8">
        <v>255</v>
      </c>
      <c r="W9" s="8">
        <v>255</v>
      </c>
      <c r="X9" s="8">
        <v>255</v>
      </c>
      <c r="Y9" s="8">
        <v>255</v>
      </c>
      <c r="Z9" s="8">
        <v>255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Vallejo</dc:creator>
  <cp:lastModifiedBy>Vallejo</cp:lastModifiedBy>
  <dcterms:created xsi:type="dcterms:W3CDTF">2014-11-06T20:24:57Z</dcterms:created>
  <dcterms:modified xsi:type="dcterms:W3CDTF">2015-04-21T23:10:52Z</dcterms:modified>
</cp:coreProperties>
</file>