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5"/>
  </bookViews>
  <sheets>
    <sheet name="Титульный" sheetId="3" r:id="rId1"/>
    <sheet name="Условие" sheetId="4" r:id="rId2"/>
    <sheet name="Задание 1,2,3" sheetId="1" r:id="rId3"/>
    <sheet name="Задание 4" sheetId="5" r:id="rId4"/>
    <sheet name="Задание 5" sheetId="6" r:id="rId5"/>
    <sheet name="Задание 6" sheetId="7" r:id="rId6"/>
  </sheets>
  <definedNames>
    <definedName name="_xlnm._FilterDatabase" localSheetId="2" hidden="1">'Задание 1,2,3'!#REF!</definedName>
    <definedName name="_xlnm._FilterDatabase" localSheetId="3" hidden="1">'Задание 4'!$A$1:$G$11</definedName>
    <definedName name="_xlnm._FilterDatabase" localSheetId="4" hidden="1">'Задание 5'!$A$1:$G$11</definedName>
    <definedName name="_xlnm._FilterDatabase" localSheetId="5" hidden="1">'Задание 6'!$A$1:$G$1</definedName>
    <definedName name="_xlnm.Extract" localSheetId="4">'Задание 5'!$I$4:$O$5</definedName>
    <definedName name="_xlnm.Extract" localSheetId="5">'Задание 6'!$I$9:$O$11</definedName>
    <definedName name="_xlnm.Criteria" localSheetId="4">'Задание 5'!$I$1:$O$2</definedName>
    <definedName name="_xlnm.Criteria" localSheetId="5">'Задание 6'!$I$3:$O$4</definedName>
  </definedNames>
  <calcPr calcId="145621"/>
  <pivotCaches>
    <pivotCache cacheId="18" r:id="rId7"/>
  </pivotCaches>
</workbook>
</file>

<file path=xl/calcChain.xml><?xml version="1.0" encoding="utf-8"?>
<calcChain xmlns="http://schemas.openxmlformats.org/spreadsheetml/2006/main">
  <c r="G11" i="7" l="1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D30" i="1"/>
  <c r="D27" i="1"/>
  <c r="D25" i="1"/>
  <c r="D22" i="1"/>
  <c r="D20" i="1"/>
  <c r="D18" i="1"/>
  <c r="D15" i="1"/>
  <c r="D12" i="1"/>
  <c r="D32" i="1" s="1"/>
  <c r="D9" i="1"/>
  <c r="D7" i="1"/>
  <c r="F31" i="1"/>
  <c r="F28" i="1"/>
  <c r="F23" i="1"/>
  <c r="F16" i="1"/>
  <c r="F13" i="1"/>
  <c r="F10" i="1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8" i="1"/>
  <c r="G11" i="1"/>
  <c r="G14" i="1"/>
  <c r="G17" i="1"/>
  <c r="G19" i="1"/>
  <c r="G21" i="1"/>
  <c r="G24" i="1"/>
  <c r="G26" i="1"/>
  <c r="G29" i="1"/>
  <c r="G6" i="1"/>
  <c r="E8" i="1"/>
  <c r="E11" i="1"/>
  <c r="E14" i="1"/>
  <c r="E17" i="1"/>
  <c r="E19" i="1"/>
  <c r="E21" i="1"/>
  <c r="E24" i="1"/>
  <c r="E26" i="1"/>
  <c r="E29" i="1"/>
  <c r="E6" i="1"/>
  <c r="F33" i="1" l="1"/>
</calcChain>
</file>

<file path=xl/sharedStrings.xml><?xml version="1.0" encoding="utf-8"?>
<sst xmlns="http://schemas.openxmlformats.org/spreadsheetml/2006/main" count="331" uniqueCount="61">
  <si>
    <t>==========================================================</t>
  </si>
  <si>
    <t>Міністерство освіти і науки України</t>
  </si>
  <si>
    <t>Національний технічний університет</t>
  </si>
  <si>
    <t>«Дніпровська політехніка»</t>
  </si>
  <si>
    <t>ЗВІТ</t>
  </si>
  <si>
    <t>про виконання лабораторних робіт</t>
  </si>
  <si>
    <t>Виконав:</t>
  </si>
  <si>
    <t>студент гр. 124-19-2</t>
  </si>
  <si>
    <t>Моторний Андрій Сергійович</t>
  </si>
  <si>
    <t>Прийняв:</t>
  </si>
  <si>
    <r>
      <t>управління. 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       </t>
    </r>
  </si>
  <si>
    <t>Дніпро</t>
  </si>
  <si>
    <t>з дисципліни</t>
  </si>
  <si>
    <t xml:space="preserve">ПЗЕОМ </t>
  </si>
  <si>
    <t xml:space="preserve">асистент кафедри системного аналізу і </t>
  </si>
  <si>
    <r>
      <rPr>
        <b/>
        <sz val="14"/>
        <color rgb="FF000000"/>
        <rFont val="Times New Roman"/>
        <family val="1"/>
        <charset val="204"/>
      </rPr>
      <t>Гаранжа Дмитрій Миколайович</t>
    </r>
    <r>
      <rPr>
        <sz val="11"/>
        <color rgb="FF000000"/>
        <rFont val="Times New Roman"/>
        <family val="1"/>
        <charset val="204"/>
      </rPr>
      <t xml:space="preserve">
</t>
    </r>
  </si>
  <si>
    <t>Практична робота № 2.3</t>
  </si>
  <si>
    <t>Тип</t>
  </si>
  <si>
    <t>Изготовитель</t>
  </si>
  <si>
    <t>Модель</t>
  </si>
  <si>
    <t>Кол-во,   шт</t>
  </si>
  <si>
    <t>Цена,         $</t>
  </si>
  <si>
    <t>Цена,      гр</t>
  </si>
  <si>
    <t>Epson</t>
  </si>
  <si>
    <t>Canon</t>
  </si>
  <si>
    <t>HP</t>
  </si>
  <si>
    <t>Samsung</t>
  </si>
  <si>
    <t>Струйный</t>
  </si>
  <si>
    <t>Матричный</t>
  </si>
  <si>
    <t>Лазерный</t>
  </si>
  <si>
    <t>A36</t>
  </si>
  <si>
    <t>B42</t>
  </si>
  <si>
    <t>C15</t>
  </si>
  <si>
    <t>E29</t>
  </si>
  <si>
    <t>O17</t>
  </si>
  <si>
    <t>C-16</t>
  </si>
  <si>
    <t>L-12</t>
  </si>
  <si>
    <t>E1</t>
  </si>
  <si>
    <t>7-A</t>
  </si>
  <si>
    <t>B6</t>
  </si>
  <si>
    <t>Стоимость, гр</t>
  </si>
  <si>
    <t>Общий итог</t>
  </si>
  <si>
    <t>Canon Среднее</t>
  </si>
  <si>
    <t>HP Среднее</t>
  </si>
  <si>
    <t>Epson Среднее</t>
  </si>
  <si>
    <t>Samsung Среднее</t>
  </si>
  <si>
    <t>Общее среднее</t>
  </si>
  <si>
    <t>Лазерный Итог</t>
  </si>
  <si>
    <t>Струйный Итог</t>
  </si>
  <si>
    <t>Матричный Итог</t>
  </si>
  <si>
    <t>&gt;6000</t>
  </si>
  <si>
    <t>Названия строк</t>
  </si>
  <si>
    <t>Сумма по полю Цена,      гр</t>
  </si>
  <si>
    <t>Сумма по полю Цена,         $</t>
  </si>
  <si>
    <t>Сумма по полю Кол-во,   шт</t>
  </si>
  <si>
    <t>Сумма по полю Стоимость, гр</t>
  </si>
  <si>
    <t>Названия столбцов</t>
  </si>
  <si>
    <t>Итог Сумма по полю Цена,      гр</t>
  </si>
  <si>
    <t>Итог Сумма по полю Цена,         $</t>
  </si>
  <si>
    <t>Итог Сумма по полю Кол-во,   шт</t>
  </si>
  <si>
    <t>Итог Сумма по полю Стоимость, 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</si>
</sst>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Cambria"/>
      <family val="1"/>
      <charset val="204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5</xdr:row>
      <xdr:rowOff>66675</xdr:rowOff>
    </xdr:from>
    <xdr:to>
      <xdr:col>0</xdr:col>
      <xdr:colOff>4600575</xdr:colOff>
      <xdr:row>10</xdr:row>
      <xdr:rowOff>152400</xdr:rowOff>
    </xdr:to>
    <xdr:pic>
      <xdr:nvPicPr>
        <xdr:cNvPr id="2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257300"/>
          <a:ext cx="284797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11</xdr:col>
      <xdr:colOff>10456</xdr:colOff>
      <xdr:row>31</xdr:row>
      <xdr:rowOff>48456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0"/>
          <a:ext cx="6668431" cy="595395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0</xdr:row>
      <xdr:rowOff>0</xdr:rowOff>
    </xdr:from>
    <xdr:to>
      <xdr:col>21</xdr:col>
      <xdr:colOff>931</xdr:colOff>
      <xdr:row>18</xdr:row>
      <xdr:rowOff>162426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0"/>
          <a:ext cx="6668431" cy="35914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208.01567951389" createdVersion="4" refreshedVersion="4" minRefreshableVersion="3" recordCount="10">
  <cacheSource type="worksheet">
    <worksheetSource ref="A1:G11" sheet="Задание 6"/>
  </cacheSource>
  <cacheFields count="7">
    <cacheField name="Изготовитель" numFmtId="0">
      <sharedItems count="4">
        <s v="Canon"/>
        <s v="HP"/>
        <s v="Epson"/>
        <s v="Samsung"/>
      </sharedItems>
    </cacheField>
    <cacheField name="Тип" numFmtId="0">
      <sharedItems count="3">
        <s v="Лазерный"/>
        <s v="Струйный"/>
        <s v="Матричный"/>
      </sharedItems>
    </cacheField>
    <cacheField name="Модель" numFmtId="0">
      <sharedItems count="10">
        <s v="7-A"/>
        <s v="C15"/>
        <s v="A36"/>
        <s v="B42"/>
        <s v="B6"/>
        <s v="E29"/>
        <s v="L-12"/>
        <s v="E1"/>
        <s v="O17"/>
        <s v="C-16"/>
      </sharedItems>
    </cacheField>
    <cacheField name="Цена,      гр" numFmtId="0">
      <sharedItems containsSemiMixedTypes="0" containsString="0" containsNumber="1" containsInteger="1" minValue="2356" maxValue="9550" count="10">
        <n v="2356"/>
        <n v="2990"/>
        <n v="4240"/>
        <n v="5160"/>
        <n v="6569"/>
        <n v="8100"/>
        <n v="9030"/>
        <n v="9455"/>
        <n v="9530"/>
        <n v="9550"/>
      </sharedItems>
    </cacheField>
    <cacheField name="Цена,         $" numFmtId="0">
      <sharedItems containsSemiMixedTypes="0" containsString="0" containsNumber="1" minValue="94.24" maxValue="347.27272727272725" count="10">
        <n v="94.24"/>
        <n v="119.6"/>
        <n v="154.18181818181819"/>
        <n v="187.63636363636363"/>
        <n v="238.87272727272727"/>
        <n v="294.54545454545456"/>
        <n v="328.36363636363637"/>
        <n v="343.81818181818181"/>
        <n v="346.54545454545456"/>
        <n v="347.27272727272725"/>
      </sharedItems>
    </cacheField>
    <cacheField name="Кол-во,   шт" numFmtId="0">
      <sharedItems containsSemiMixedTypes="0" containsString="0" containsNumber="1" containsInteger="1" minValue="1" maxValue="7"/>
    </cacheField>
    <cacheField name="Стоимость, гр" numFmtId="0">
      <sharedItems containsSemiMixedTypes="0" containsString="0" containsNumber="1" containsInteger="1" minValue="4712" maxValue="5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n v="2"/>
    <n v="4712"/>
  </r>
  <r>
    <x v="1"/>
    <x v="0"/>
    <x v="1"/>
    <x v="1"/>
    <x v="1"/>
    <n v="3"/>
    <n v="8970"/>
  </r>
  <r>
    <x v="2"/>
    <x v="1"/>
    <x v="2"/>
    <x v="2"/>
    <x v="2"/>
    <n v="4"/>
    <n v="16960"/>
  </r>
  <r>
    <x v="0"/>
    <x v="2"/>
    <x v="3"/>
    <x v="3"/>
    <x v="3"/>
    <n v="5"/>
    <n v="25800"/>
  </r>
  <r>
    <x v="3"/>
    <x v="1"/>
    <x v="4"/>
    <x v="4"/>
    <x v="4"/>
    <n v="7"/>
    <n v="45983"/>
  </r>
  <r>
    <x v="2"/>
    <x v="1"/>
    <x v="5"/>
    <x v="5"/>
    <x v="5"/>
    <n v="6"/>
    <n v="48600"/>
  </r>
  <r>
    <x v="3"/>
    <x v="1"/>
    <x v="6"/>
    <x v="6"/>
    <x v="6"/>
    <n v="1"/>
    <n v="9030"/>
  </r>
  <r>
    <x v="2"/>
    <x v="2"/>
    <x v="7"/>
    <x v="7"/>
    <x v="7"/>
    <n v="2"/>
    <n v="18910"/>
  </r>
  <r>
    <x v="0"/>
    <x v="2"/>
    <x v="8"/>
    <x v="8"/>
    <x v="8"/>
    <n v="4"/>
    <n v="38120"/>
  </r>
  <r>
    <x v="1"/>
    <x v="0"/>
    <x v="9"/>
    <x v="9"/>
    <x v="9"/>
    <n v="6"/>
    <n v="57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4:Q31" firstHeaderRow="1" firstDataRow="3" firstDataCol="1"/>
  <pivotFields count="7"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11">
        <item x="0"/>
        <item x="2"/>
        <item x="3"/>
        <item x="4"/>
        <item x="1"/>
        <item x="9"/>
        <item x="7"/>
        <item x="5"/>
        <item x="6"/>
        <item x="8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2">
    <field x="0"/>
    <field x="2"/>
  </rowFields>
  <rowItems count="15">
    <i>
      <x/>
    </i>
    <i r="1">
      <x/>
    </i>
    <i r="1">
      <x v="2"/>
    </i>
    <i r="1">
      <x v="9"/>
    </i>
    <i>
      <x v="1"/>
    </i>
    <i r="1">
      <x v="1"/>
    </i>
    <i r="1">
      <x v="6"/>
    </i>
    <i r="1">
      <x v="7"/>
    </i>
    <i>
      <x v="2"/>
    </i>
    <i r="1">
      <x v="4"/>
    </i>
    <i r="1">
      <x v="5"/>
    </i>
    <i>
      <x v="3"/>
    </i>
    <i r="1">
      <x v="3"/>
    </i>
    <i r="1">
      <x v="8"/>
    </i>
    <i t="grand">
      <x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Сумма по полю Цена,      гр" fld="3" baseField="0" baseItem="0"/>
    <dataField name="Сумма по полю Цена,         $" fld="4" baseField="0" baseItem="0"/>
    <dataField name="Сумма по полю Кол-во,   шт" fld="5" baseField="0" baseItem="0"/>
    <dataField name="Сумма по полю Стоимость, гр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A18" sqref="A18"/>
    </sheetView>
  </sheetViews>
  <sheetFormatPr defaultRowHeight="15" x14ac:dyDescent="0.25"/>
  <cols>
    <col min="1" max="1" width="95.28515625" bestFit="1" customWidth="1"/>
  </cols>
  <sheetData>
    <row r="1" spans="1:1" ht="18.75" x14ac:dyDescent="0.25">
      <c r="A1" s="1" t="s">
        <v>0</v>
      </c>
    </row>
    <row r="2" spans="1:1" ht="18.75" x14ac:dyDescent="0.25">
      <c r="A2" s="2" t="s">
        <v>1</v>
      </c>
    </row>
    <row r="3" spans="1:1" ht="18.75" x14ac:dyDescent="0.25">
      <c r="A3" s="2" t="s">
        <v>2</v>
      </c>
    </row>
    <row r="4" spans="1:1" ht="18.75" x14ac:dyDescent="0.25">
      <c r="A4" s="2" t="s">
        <v>3</v>
      </c>
    </row>
    <row r="5" spans="1:1" ht="18.75" x14ac:dyDescent="0.25">
      <c r="A5" s="2"/>
    </row>
    <row r="6" spans="1:1" ht="18.75" x14ac:dyDescent="0.25">
      <c r="A6" s="2"/>
    </row>
    <row r="7" spans="1:1" ht="18.75" x14ac:dyDescent="0.25">
      <c r="A7" s="1"/>
    </row>
    <row r="8" spans="1:1" ht="18.75" x14ac:dyDescent="0.25">
      <c r="A8" s="1"/>
    </row>
    <row r="9" spans="1:1" ht="18.75" x14ac:dyDescent="0.25">
      <c r="A9" s="1"/>
    </row>
    <row r="10" spans="1:1" ht="18.75" x14ac:dyDescent="0.25">
      <c r="A10" s="1"/>
    </row>
    <row r="11" spans="1:1" ht="18.75" x14ac:dyDescent="0.25">
      <c r="A11" s="1"/>
    </row>
    <row r="12" spans="1:1" ht="18.75" x14ac:dyDescent="0.25">
      <c r="A12" s="1"/>
    </row>
    <row r="14" spans="1:1" ht="20.25" x14ac:dyDescent="0.25">
      <c r="A14" s="3" t="s">
        <v>4</v>
      </c>
    </row>
    <row r="15" spans="1:1" ht="20.25" x14ac:dyDescent="0.25">
      <c r="A15" s="3" t="s">
        <v>5</v>
      </c>
    </row>
    <row r="16" spans="1:1" ht="20.25" x14ac:dyDescent="0.25">
      <c r="A16" s="3" t="s">
        <v>12</v>
      </c>
    </row>
    <row r="17" spans="1:1" ht="20.25" x14ac:dyDescent="0.25">
      <c r="A17" s="3" t="s">
        <v>13</v>
      </c>
    </row>
    <row r="18" spans="1:1" ht="18.75" x14ac:dyDescent="0.25">
      <c r="A18" s="2" t="s">
        <v>16</v>
      </c>
    </row>
    <row r="19" spans="1:1" ht="18.75" x14ac:dyDescent="0.25">
      <c r="A19" s="1"/>
    </row>
    <row r="20" spans="1:1" ht="18.75" x14ac:dyDescent="0.25">
      <c r="A20" s="1"/>
    </row>
    <row r="21" spans="1:1" ht="18.75" x14ac:dyDescent="0.25">
      <c r="A21" s="1"/>
    </row>
    <row r="22" spans="1:1" ht="18.75" x14ac:dyDescent="0.25">
      <c r="A22" s="1"/>
    </row>
    <row r="23" spans="1:1" ht="18.75" x14ac:dyDescent="0.3">
      <c r="A23" s="5" t="s">
        <v>6</v>
      </c>
    </row>
    <row r="24" spans="1:1" ht="18.75" x14ac:dyDescent="0.3">
      <c r="A24" s="5" t="s">
        <v>7</v>
      </c>
    </row>
    <row r="25" spans="1:1" ht="18.75" x14ac:dyDescent="0.3">
      <c r="A25" s="5" t="s">
        <v>8</v>
      </c>
    </row>
    <row r="26" spans="1:1" ht="18.75" x14ac:dyDescent="0.3">
      <c r="A26" s="5"/>
    </row>
    <row r="27" spans="1:1" ht="18.75" x14ac:dyDescent="0.3">
      <c r="A27" s="5" t="s">
        <v>9</v>
      </c>
    </row>
    <row r="28" spans="1:1" ht="18.75" x14ac:dyDescent="0.3">
      <c r="A28" s="5" t="s">
        <v>14</v>
      </c>
    </row>
    <row r="29" spans="1:1" ht="18.75" x14ac:dyDescent="0.3">
      <c r="A29" s="5" t="s">
        <v>10</v>
      </c>
    </row>
    <row r="30" spans="1:1" ht="37.5" x14ac:dyDescent="0.3">
      <c r="A30" s="6" t="s">
        <v>15</v>
      </c>
    </row>
    <row r="31" spans="1:1" ht="18.75" x14ac:dyDescent="0.25">
      <c r="A31" s="1"/>
    </row>
    <row r="32" spans="1:1" ht="18.75" x14ac:dyDescent="0.25">
      <c r="A32" s="1"/>
    </row>
    <row r="33" spans="1:1" ht="18.75" x14ac:dyDescent="0.25">
      <c r="A33" s="1"/>
    </row>
    <row r="34" spans="1:1" ht="18.75" x14ac:dyDescent="0.25">
      <c r="A34" s="1"/>
    </row>
    <row r="35" spans="1:1" ht="18.75" x14ac:dyDescent="0.25">
      <c r="A35" s="2" t="s">
        <v>11</v>
      </c>
    </row>
    <row r="36" spans="1:1" ht="18.75" x14ac:dyDescent="0.25">
      <c r="A36" s="2">
        <v>2020</v>
      </c>
    </row>
    <row r="37" spans="1:1" ht="18.75" x14ac:dyDescent="0.25">
      <c r="A37" s="4"/>
    </row>
    <row r="38" spans="1:1" ht="18.75" x14ac:dyDescent="0.25">
      <c r="A38" s="1"/>
    </row>
    <row r="39" spans="1:1" ht="18.75" x14ac:dyDescent="0.25">
      <c r="A39" s="1"/>
    </row>
    <row r="40" spans="1:1" ht="18.75" x14ac:dyDescent="0.25">
      <c r="A40" s="1"/>
    </row>
    <row r="41" spans="1:1" ht="18.75" x14ac:dyDescent="0.25">
      <c r="A41" s="1"/>
    </row>
    <row r="42" spans="1:1" ht="18.75" x14ac:dyDescent="0.25">
      <c r="A42" s="1"/>
    </row>
    <row r="43" spans="1:1" ht="18.75" x14ac:dyDescent="0.25">
      <c r="A43" s="1"/>
    </row>
    <row r="44" spans="1:1" ht="18.75" x14ac:dyDescent="0.25">
      <c r="A44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"/>
  <sheetViews>
    <sheetView workbookViewId="0">
      <selection activeCell="N17" sqref="N17"/>
    </sheetView>
  </sheetViews>
  <sheetFormatPr defaultRowHeight="15" x14ac:dyDescent="0.25"/>
  <sheetData>
    <row r="1" spans="4:6" x14ac:dyDescent="0.25">
      <c r="D1" s="7"/>
      <c r="E1" s="7"/>
      <c r="F1" s="7"/>
    </row>
    <row r="2" spans="4:6" x14ac:dyDescent="0.25">
      <c r="D2" s="7"/>
      <c r="E2" s="7"/>
      <c r="F2" s="7"/>
    </row>
  </sheetData>
  <mergeCells count="1">
    <mergeCell ref="D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zoomScaleNormal="100" workbookViewId="0">
      <selection activeCell="J5" sqref="J5:P15"/>
    </sheetView>
  </sheetViews>
  <sheetFormatPr defaultRowHeight="15" outlineLevelRow="3" x14ac:dyDescent="0.25"/>
  <cols>
    <col min="1" max="7" width="13.7109375" style="8" customWidth="1"/>
    <col min="8" max="9" width="9.140625" style="8"/>
    <col min="10" max="10" width="13.5703125" style="8" bestFit="1" customWidth="1"/>
    <col min="11" max="11" width="9" style="8" bestFit="1" customWidth="1"/>
    <col min="12" max="12" width="8.28515625" style="8" bestFit="1" customWidth="1"/>
    <col min="13" max="13" width="10.7109375" style="8" bestFit="1" customWidth="1"/>
    <col min="14" max="15" width="11.5703125" style="8" bestFit="1" customWidth="1"/>
    <col min="16" max="16" width="13.5703125" style="8" bestFit="1" customWidth="1"/>
    <col min="17" max="16384" width="9.140625" style="8"/>
  </cols>
  <sheetData>
    <row r="2" spans="1:16" ht="30.75" customHeight="1" x14ac:dyDescent="0.25"/>
    <row r="5" spans="1:16" ht="15" customHeight="1" x14ac:dyDescent="0.25">
      <c r="A5" s="11" t="s">
        <v>18</v>
      </c>
      <c r="B5" s="11" t="s">
        <v>17</v>
      </c>
      <c r="C5" s="11" t="s">
        <v>19</v>
      </c>
      <c r="D5" s="11" t="s">
        <v>22</v>
      </c>
      <c r="E5" s="11" t="s">
        <v>21</v>
      </c>
      <c r="F5" s="11" t="s">
        <v>20</v>
      </c>
      <c r="G5" s="11" t="s">
        <v>40</v>
      </c>
      <c r="J5" s="15" t="s">
        <v>18</v>
      </c>
      <c r="K5" s="15" t="s">
        <v>17</v>
      </c>
      <c r="L5" s="15" t="s">
        <v>19</v>
      </c>
      <c r="M5" s="15" t="s">
        <v>22</v>
      </c>
      <c r="N5" s="15" t="s">
        <v>21</v>
      </c>
      <c r="O5" s="15" t="s">
        <v>20</v>
      </c>
      <c r="P5" s="15" t="s">
        <v>40</v>
      </c>
    </row>
    <row r="6" spans="1:16" ht="30" outlineLevel="3" x14ac:dyDescent="0.25">
      <c r="A6" s="9" t="s">
        <v>24</v>
      </c>
      <c r="B6" s="9" t="s">
        <v>29</v>
      </c>
      <c r="C6" s="9" t="s">
        <v>38</v>
      </c>
      <c r="D6" s="9">
        <v>2356</v>
      </c>
      <c r="E6" s="9">
        <f>IF(D6&lt;3000,D6/25,IF(D6&lt;6000,D6/27.5,IF(D6&gt;4000,D6/27.5,D6/29)))</f>
        <v>94.24</v>
      </c>
      <c r="F6" s="9">
        <v>2</v>
      </c>
      <c r="G6" s="9">
        <f>D6*F6</f>
        <v>4712</v>
      </c>
      <c r="J6" s="10" t="s">
        <v>24</v>
      </c>
      <c r="K6" s="10" t="s">
        <v>29</v>
      </c>
      <c r="L6" s="10" t="s">
        <v>38</v>
      </c>
      <c r="M6" s="10">
        <v>2356</v>
      </c>
      <c r="N6" s="10">
        <f>IF(M6&lt;3000,M6/25,IF(M6&lt;6000,M6/27.5,IF(M6&gt;4000,M6/27.5,M6/29)))</f>
        <v>94.24</v>
      </c>
      <c r="O6" s="10">
        <v>2</v>
      </c>
      <c r="P6" s="10">
        <f>M6*O6</f>
        <v>4712</v>
      </c>
    </row>
    <row r="7" spans="1:16" ht="30" outlineLevel="2" x14ac:dyDescent="0.25">
      <c r="A7" s="12" t="s">
        <v>42</v>
      </c>
      <c r="B7" s="9"/>
      <c r="C7" s="9"/>
      <c r="D7" s="9">
        <f>SUBTOTAL(1,D6:D6)</f>
        <v>2356</v>
      </c>
      <c r="E7" s="9"/>
      <c r="F7" s="9"/>
      <c r="G7" s="9"/>
      <c r="J7" s="10" t="s">
        <v>25</v>
      </c>
      <c r="K7" s="10" t="s">
        <v>29</v>
      </c>
      <c r="L7" s="10" t="s">
        <v>32</v>
      </c>
      <c r="M7" s="10">
        <v>2990</v>
      </c>
      <c r="N7" s="10">
        <f t="shared" ref="N7:N15" si="0">IF(M7&lt;3000,M7/25,IF(M7&lt;6000,M7/27.5,IF(M7&gt;4000,M7/27.5,M7/29)))</f>
        <v>119.6</v>
      </c>
      <c r="O7" s="10">
        <v>3</v>
      </c>
      <c r="P7" s="10">
        <f t="shared" ref="P7:P15" si="1">M7*O7</f>
        <v>8970</v>
      </c>
    </row>
    <row r="8" spans="1:16" ht="30" outlineLevel="3" x14ac:dyDescent="0.25">
      <c r="A8" s="9" t="s">
        <v>25</v>
      </c>
      <c r="B8" s="9" t="s">
        <v>29</v>
      </c>
      <c r="C8" s="9" t="s">
        <v>32</v>
      </c>
      <c r="D8" s="9">
        <v>2990</v>
      </c>
      <c r="E8" s="9">
        <f t="shared" ref="E8:E29" si="2">IF(D8&lt;3000,D8/25,IF(D8&lt;6000,D8/27.5,IF(D8&gt;4000,D8/27.5,D8/29)))</f>
        <v>119.6</v>
      </c>
      <c r="F8" s="9">
        <v>3</v>
      </c>
      <c r="G8" s="9">
        <f t="shared" ref="G8:G29" si="3">D8*F8</f>
        <v>8970</v>
      </c>
      <c r="J8" s="10" t="s">
        <v>23</v>
      </c>
      <c r="K8" s="10" t="s">
        <v>27</v>
      </c>
      <c r="L8" s="10" t="s">
        <v>30</v>
      </c>
      <c r="M8" s="10">
        <v>4240</v>
      </c>
      <c r="N8" s="10">
        <f t="shared" si="0"/>
        <v>154.18181818181819</v>
      </c>
      <c r="O8" s="10">
        <v>4</v>
      </c>
      <c r="P8" s="10">
        <f t="shared" si="1"/>
        <v>16960</v>
      </c>
    </row>
    <row r="9" spans="1:16" ht="30" outlineLevel="2" x14ac:dyDescent="0.25">
      <c r="A9" s="12" t="s">
        <v>43</v>
      </c>
      <c r="B9" s="9"/>
      <c r="C9" s="9"/>
      <c r="D9" s="9">
        <f>SUBTOTAL(1,D8:D8)</f>
        <v>2990</v>
      </c>
      <c r="E9" s="9"/>
      <c r="F9" s="9"/>
      <c r="G9" s="9"/>
      <c r="J9" s="10" t="s">
        <v>24</v>
      </c>
      <c r="K9" s="10" t="s">
        <v>28</v>
      </c>
      <c r="L9" s="10" t="s">
        <v>31</v>
      </c>
      <c r="M9" s="10">
        <v>5160</v>
      </c>
      <c r="N9" s="10">
        <f t="shared" si="0"/>
        <v>187.63636363636363</v>
      </c>
      <c r="O9" s="10">
        <v>5</v>
      </c>
      <c r="P9" s="10">
        <f t="shared" si="1"/>
        <v>25800</v>
      </c>
    </row>
    <row r="10" spans="1:16" ht="30" outlineLevel="1" x14ac:dyDescent="0.25">
      <c r="A10" s="9"/>
      <c r="B10" s="12" t="s">
        <v>47</v>
      </c>
      <c r="C10" s="9"/>
      <c r="D10" s="9"/>
      <c r="E10" s="9"/>
      <c r="F10" s="9">
        <f>SUBTOTAL(9,F6:F8)</f>
        <v>5</v>
      </c>
      <c r="G10" s="9"/>
      <c r="J10" s="10" t="s">
        <v>26</v>
      </c>
      <c r="K10" s="10" t="s">
        <v>27</v>
      </c>
      <c r="L10" s="10" t="s">
        <v>39</v>
      </c>
      <c r="M10" s="10">
        <v>6569</v>
      </c>
      <c r="N10" s="10">
        <f t="shared" si="0"/>
        <v>238.87272727272727</v>
      </c>
      <c r="O10" s="10">
        <v>7</v>
      </c>
      <c r="P10" s="10">
        <f t="shared" si="1"/>
        <v>45983</v>
      </c>
    </row>
    <row r="11" spans="1:16" ht="30" outlineLevel="3" x14ac:dyDescent="0.25">
      <c r="A11" s="9" t="s">
        <v>23</v>
      </c>
      <c r="B11" s="9" t="s">
        <v>27</v>
      </c>
      <c r="C11" s="9" t="s">
        <v>30</v>
      </c>
      <c r="D11" s="9">
        <v>4240</v>
      </c>
      <c r="E11" s="9">
        <f t="shared" si="2"/>
        <v>154.18181818181819</v>
      </c>
      <c r="F11" s="9">
        <v>4</v>
      </c>
      <c r="G11" s="9">
        <f t="shared" si="3"/>
        <v>16960</v>
      </c>
      <c r="J11" s="10" t="s">
        <v>23</v>
      </c>
      <c r="K11" s="10" t="s">
        <v>27</v>
      </c>
      <c r="L11" s="10" t="s">
        <v>33</v>
      </c>
      <c r="M11" s="10">
        <v>8100</v>
      </c>
      <c r="N11" s="10">
        <f t="shared" si="0"/>
        <v>294.54545454545456</v>
      </c>
      <c r="O11" s="10">
        <v>6</v>
      </c>
      <c r="P11" s="10">
        <f t="shared" si="1"/>
        <v>48600</v>
      </c>
    </row>
    <row r="12" spans="1:16" ht="30" outlineLevel="2" x14ac:dyDescent="0.25">
      <c r="A12" s="12" t="s">
        <v>44</v>
      </c>
      <c r="B12" s="9"/>
      <c r="C12" s="9"/>
      <c r="D12" s="9">
        <f>SUBTOTAL(1,D11:D11)</f>
        <v>4240</v>
      </c>
      <c r="E12" s="9"/>
      <c r="F12" s="9"/>
      <c r="G12" s="9"/>
      <c r="J12" s="10" t="s">
        <v>26</v>
      </c>
      <c r="K12" s="10" t="s">
        <v>27</v>
      </c>
      <c r="L12" s="10" t="s">
        <v>36</v>
      </c>
      <c r="M12" s="10">
        <v>9030</v>
      </c>
      <c r="N12" s="10">
        <f t="shared" si="0"/>
        <v>328.36363636363637</v>
      </c>
      <c r="O12" s="10">
        <v>1</v>
      </c>
      <c r="P12" s="10">
        <f t="shared" si="1"/>
        <v>9030</v>
      </c>
    </row>
    <row r="13" spans="1:16" ht="30" outlineLevel="1" x14ac:dyDescent="0.25">
      <c r="A13" s="9"/>
      <c r="B13" s="12" t="s">
        <v>48</v>
      </c>
      <c r="C13" s="9"/>
      <c r="D13" s="9"/>
      <c r="E13" s="9"/>
      <c r="F13" s="9">
        <f>SUBTOTAL(9,F11:F11)</f>
        <v>4</v>
      </c>
      <c r="G13" s="9"/>
      <c r="J13" s="10" t="s">
        <v>23</v>
      </c>
      <c r="K13" s="10" t="s">
        <v>28</v>
      </c>
      <c r="L13" s="10" t="s">
        <v>37</v>
      </c>
      <c r="M13" s="10">
        <v>9455</v>
      </c>
      <c r="N13" s="10">
        <f t="shared" si="0"/>
        <v>343.81818181818181</v>
      </c>
      <c r="O13" s="10">
        <v>2</v>
      </c>
      <c r="P13" s="10">
        <f t="shared" si="1"/>
        <v>18910</v>
      </c>
    </row>
    <row r="14" spans="1:16" ht="30" outlineLevel="3" x14ac:dyDescent="0.25">
      <c r="A14" s="9" t="s">
        <v>24</v>
      </c>
      <c r="B14" s="9" t="s">
        <v>28</v>
      </c>
      <c r="C14" s="9" t="s">
        <v>31</v>
      </c>
      <c r="D14" s="9">
        <v>5160</v>
      </c>
      <c r="E14" s="9">
        <f t="shared" si="2"/>
        <v>187.63636363636363</v>
      </c>
      <c r="F14" s="9">
        <v>5</v>
      </c>
      <c r="G14" s="9">
        <f t="shared" si="3"/>
        <v>25800</v>
      </c>
      <c r="J14" s="10" t="s">
        <v>24</v>
      </c>
      <c r="K14" s="10" t="s">
        <v>28</v>
      </c>
      <c r="L14" s="10" t="s">
        <v>34</v>
      </c>
      <c r="M14" s="10">
        <v>9530</v>
      </c>
      <c r="N14" s="10">
        <f t="shared" si="0"/>
        <v>346.54545454545456</v>
      </c>
      <c r="O14" s="10">
        <v>4</v>
      </c>
      <c r="P14" s="10">
        <f t="shared" si="1"/>
        <v>38120</v>
      </c>
    </row>
    <row r="15" spans="1:16" ht="30" outlineLevel="2" x14ac:dyDescent="0.25">
      <c r="A15" s="12" t="s">
        <v>42</v>
      </c>
      <c r="B15" s="9"/>
      <c r="C15" s="9"/>
      <c r="D15" s="9">
        <f>SUBTOTAL(1,D14:D14)</f>
        <v>5160</v>
      </c>
      <c r="E15" s="9"/>
      <c r="F15" s="9"/>
      <c r="G15" s="9"/>
      <c r="J15" s="10" t="s">
        <v>25</v>
      </c>
      <c r="K15" s="10" t="s">
        <v>29</v>
      </c>
      <c r="L15" s="10" t="s">
        <v>35</v>
      </c>
      <c r="M15" s="10">
        <v>9550</v>
      </c>
      <c r="N15" s="10">
        <f t="shared" si="0"/>
        <v>347.27272727272725</v>
      </c>
      <c r="O15" s="10">
        <v>6</v>
      </c>
      <c r="P15" s="10">
        <f t="shared" si="1"/>
        <v>57300</v>
      </c>
    </row>
    <row r="16" spans="1:16" outlineLevel="1" x14ac:dyDescent="0.25">
      <c r="A16" s="9"/>
      <c r="B16" s="12" t="s">
        <v>49</v>
      </c>
      <c r="C16" s="9"/>
      <c r="D16" s="9"/>
      <c r="E16" s="9"/>
      <c r="F16" s="9">
        <f>SUBTOTAL(9,F14:F14)</f>
        <v>5</v>
      </c>
      <c r="G16" s="9"/>
    </row>
    <row r="17" spans="1:7" outlineLevel="3" x14ac:dyDescent="0.25">
      <c r="A17" s="9" t="s">
        <v>26</v>
      </c>
      <c r="B17" s="9" t="s">
        <v>27</v>
      </c>
      <c r="C17" s="9" t="s">
        <v>39</v>
      </c>
      <c r="D17" s="9">
        <v>6569</v>
      </c>
      <c r="E17" s="9">
        <f t="shared" si="2"/>
        <v>238.87272727272727</v>
      </c>
      <c r="F17" s="9">
        <v>7</v>
      </c>
      <c r="G17" s="9">
        <f t="shared" si="3"/>
        <v>45983</v>
      </c>
    </row>
    <row r="18" spans="1:7" outlineLevel="2" x14ac:dyDescent="0.25">
      <c r="A18" s="12" t="s">
        <v>45</v>
      </c>
      <c r="B18" s="9"/>
      <c r="C18" s="9"/>
      <c r="D18" s="9">
        <f>SUBTOTAL(1,D17:D17)</f>
        <v>6569</v>
      </c>
      <c r="E18" s="9"/>
      <c r="F18" s="9"/>
      <c r="G18" s="9"/>
    </row>
    <row r="19" spans="1:7" outlineLevel="3" x14ac:dyDescent="0.25">
      <c r="A19" s="9" t="s">
        <v>23</v>
      </c>
      <c r="B19" s="9" t="s">
        <v>27</v>
      </c>
      <c r="C19" s="9" t="s">
        <v>33</v>
      </c>
      <c r="D19" s="9">
        <v>8100</v>
      </c>
      <c r="E19" s="9">
        <f t="shared" si="2"/>
        <v>294.54545454545456</v>
      </c>
      <c r="F19" s="9">
        <v>6</v>
      </c>
      <c r="G19" s="9">
        <f t="shared" si="3"/>
        <v>48600</v>
      </c>
    </row>
    <row r="20" spans="1:7" outlineLevel="2" x14ac:dyDescent="0.25">
      <c r="A20" s="12" t="s">
        <v>44</v>
      </c>
      <c r="B20" s="9"/>
      <c r="C20" s="9"/>
      <c r="D20" s="9">
        <f>SUBTOTAL(1,D19:D19)</f>
        <v>8100</v>
      </c>
      <c r="E20" s="9"/>
      <c r="F20" s="9"/>
      <c r="G20" s="9"/>
    </row>
    <row r="21" spans="1:7" outlineLevel="3" x14ac:dyDescent="0.25">
      <c r="A21" s="9" t="s">
        <v>26</v>
      </c>
      <c r="B21" s="9" t="s">
        <v>27</v>
      </c>
      <c r="C21" s="9" t="s">
        <v>36</v>
      </c>
      <c r="D21" s="9">
        <v>9030</v>
      </c>
      <c r="E21" s="9">
        <f t="shared" si="2"/>
        <v>328.36363636363637</v>
      </c>
      <c r="F21" s="9">
        <v>1</v>
      </c>
      <c r="G21" s="9">
        <f t="shared" si="3"/>
        <v>9030</v>
      </c>
    </row>
    <row r="22" spans="1:7" outlineLevel="2" x14ac:dyDescent="0.25">
      <c r="A22" s="12" t="s">
        <v>45</v>
      </c>
      <c r="B22" s="9"/>
      <c r="C22" s="9"/>
      <c r="D22" s="9">
        <f>SUBTOTAL(1,D21:D21)</f>
        <v>9030</v>
      </c>
      <c r="E22" s="9"/>
      <c r="F22" s="9"/>
      <c r="G22" s="9"/>
    </row>
    <row r="23" spans="1:7" outlineLevel="1" x14ac:dyDescent="0.25">
      <c r="A23" s="9"/>
      <c r="B23" s="12" t="s">
        <v>48</v>
      </c>
      <c r="C23" s="9"/>
      <c r="D23" s="9"/>
      <c r="E23" s="9"/>
      <c r="F23" s="9">
        <f>SUBTOTAL(9,F17:F21)</f>
        <v>14</v>
      </c>
      <c r="G23" s="9"/>
    </row>
    <row r="24" spans="1:7" outlineLevel="3" x14ac:dyDescent="0.25">
      <c r="A24" s="9" t="s">
        <v>23</v>
      </c>
      <c r="B24" s="9" t="s">
        <v>28</v>
      </c>
      <c r="C24" s="9" t="s">
        <v>37</v>
      </c>
      <c r="D24" s="9">
        <v>9455</v>
      </c>
      <c r="E24" s="9">
        <f t="shared" si="2"/>
        <v>343.81818181818181</v>
      </c>
      <c r="F24" s="9">
        <v>2</v>
      </c>
      <c r="G24" s="9">
        <f t="shared" si="3"/>
        <v>18910</v>
      </c>
    </row>
    <row r="25" spans="1:7" outlineLevel="2" x14ac:dyDescent="0.25">
      <c r="A25" s="12" t="s">
        <v>44</v>
      </c>
      <c r="B25" s="9"/>
      <c r="C25" s="9"/>
      <c r="D25" s="9">
        <f>SUBTOTAL(1,D24:D24)</f>
        <v>9455</v>
      </c>
      <c r="E25" s="9"/>
      <c r="F25" s="9"/>
      <c r="G25" s="9"/>
    </row>
    <row r="26" spans="1:7" outlineLevel="3" x14ac:dyDescent="0.25">
      <c r="A26" s="9" t="s">
        <v>24</v>
      </c>
      <c r="B26" s="9" t="s">
        <v>28</v>
      </c>
      <c r="C26" s="9" t="s">
        <v>34</v>
      </c>
      <c r="D26" s="9">
        <v>9530</v>
      </c>
      <c r="E26" s="9">
        <f t="shared" si="2"/>
        <v>346.54545454545456</v>
      </c>
      <c r="F26" s="9">
        <v>4</v>
      </c>
      <c r="G26" s="9">
        <f t="shared" si="3"/>
        <v>38120</v>
      </c>
    </row>
    <row r="27" spans="1:7" outlineLevel="2" x14ac:dyDescent="0.25">
      <c r="A27" s="12" t="s">
        <v>42</v>
      </c>
      <c r="B27" s="9"/>
      <c r="C27" s="9"/>
      <c r="D27" s="9">
        <f>SUBTOTAL(1,D26:D26)</f>
        <v>9530</v>
      </c>
      <c r="E27" s="9"/>
      <c r="F27" s="9"/>
      <c r="G27" s="9"/>
    </row>
    <row r="28" spans="1:7" outlineLevel="1" x14ac:dyDescent="0.25">
      <c r="A28" s="9"/>
      <c r="B28" s="12" t="s">
        <v>49</v>
      </c>
      <c r="C28" s="9"/>
      <c r="D28" s="9"/>
      <c r="E28" s="9"/>
      <c r="F28" s="9">
        <f>SUBTOTAL(9,F24:F26)</f>
        <v>6</v>
      </c>
      <c r="G28" s="9"/>
    </row>
    <row r="29" spans="1:7" outlineLevel="3" x14ac:dyDescent="0.25">
      <c r="A29" s="9" t="s">
        <v>25</v>
      </c>
      <c r="B29" s="9" t="s">
        <v>29</v>
      </c>
      <c r="C29" s="9" t="s">
        <v>35</v>
      </c>
      <c r="D29" s="9">
        <v>9550</v>
      </c>
      <c r="E29" s="9">
        <f t="shared" si="2"/>
        <v>347.27272727272725</v>
      </c>
      <c r="F29" s="9">
        <v>6</v>
      </c>
      <c r="G29" s="9">
        <f t="shared" si="3"/>
        <v>57300</v>
      </c>
    </row>
    <row r="30" spans="1:7" outlineLevel="2" x14ac:dyDescent="0.25">
      <c r="A30" s="14" t="s">
        <v>43</v>
      </c>
      <c r="B30" s="13"/>
      <c r="C30" s="13"/>
      <c r="D30" s="13">
        <f>SUBTOTAL(1,D29:D29)</f>
        <v>9550</v>
      </c>
      <c r="E30" s="13"/>
      <c r="F30" s="13"/>
      <c r="G30" s="13"/>
    </row>
    <row r="31" spans="1:7" outlineLevel="1" x14ac:dyDescent="0.25">
      <c r="A31" s="13"/>
      <c r="B31" s="14" t="s">
        <v>47</v>
      </c>
      <c r="C31" s="13"/>
      <c r="D31" s="13"/>
      <c r="E31" s="13"/>
      <c r="F31" s="13">
        <f>SUBTOTAL(9,F29:F29)</f>
        <v>6</v>
      </c>
      <c r="G31" s="13"/>
    </row>
    <row r="32" spans="1:7" x14ac:dyDescent="0.25">
      <c r="A32" s="14" t="s">
        <v>46</v>
      </c>
      <c r="B32" s="14"/>
      <c r="C32" s="13"/>
      <c r="D32" s="13">
        <f>SUBTOTAL(1,D6:D29)</f>
        <v>6698</v>
      </c>
      <c r="E32" s="13"/>
      <c r="F32" s="13"/>
      <c r="G32" s="13"/>
    </row>
    <row r="33" spans="1:7" x14ac:dyDescent="0.25">
      <c r="A33" s="13"/>
      <c r="B33" s="14" t="s">
        <v>41</v>
      </c>
      <c r="C33" s="13"/>
      <c r="D33" s="13"/>
      <c r="E33" s="13"/>
      <c r="F33" s="13">
        <f>SUBTOTAL(9,F6:F29)</f>
        <v>40</v>
      </c>
      <c r="G33" s="13"/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8"/>
  <sheetViews>
    <sheetView workbookViewId="0">
      <selection activeCell="A18" sqref="A18:G28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8.28515625" bestFit="1" customWidth="1"/>
    <col min="4" max="4" width="6.28515625" bestFit="1" customWidth="1"/>
    <col min="5" max="5" width="11.5703125" bestFit="1" customWidth="1"/>
    <col min="6" max="6" width="7.85546875" bestFit="1" customWidth="1"/>
    <col min="7" max="7" width="8.7109375" bestFit="1" customWidth="1"/>
  </cols>
  <sheetData>
    <row r="1" spans="1:7" ht="30" x14ac:dyDescent="0.25">
      <c r="A1" s="15" t="s">
        <v>18</v>
      </c>
      <c r="B1" s="15" t="s">
        <v>17</v>
      </c>
      <c r="C1" s="15" t="s">
        <v>19</v>
      </c>
      <c r="D1" s="15" t="s">
        <v>22</v>
      </c>
      <c r="E1" s="15" t="s">
        <v>21</v>
      </c>
      <c r="F1" s="15" t="s">
        <v>20</v>
      </c>
      <c r="G1" s="15" t="s">
        <v>40</v>
      </c>
    </row>
    <row r="2" spans="1:7" ht="30" hidden="1" customHeight="1" x14ac:dyDescent="0.25">
      <c r="A2" s="10" t="s">
        <v>24</v>
      </c>
      <c r="B2" s="10" t="s">
        <v>29</v>
      </c>
      <c r="C2" s="10" t="s">
        <v>38</v>
      </c>
      <c r="D2" s="10">
        <v>2356</v>
      </c>
      <c r="E2" s="10">
        <f>IF(D2&lt;3000,D2/25,IF(D2&lt;6000,D2/27.5,IF(D2&gt;4000,D2/27.5,D2/29)))</f>
        <v>94.24</v>
      </c>
      <c r="F2" s="10">
        <v>2</v>
      </c>
      <c r="G2" s="10">
        <f>D2*F2</f>
        <v>4712</v>
      </c>
    </row>
    <row r="3" spans="1:7" ht="30" x14ac:dyDescent="0.25">
      <c r="A3" s="10" t="s">
        <v>25</v>
      </c>
      <c r="B3" s="10" t="s">
        <v>29</v>
      </c>
      <c r="C3" s="10" t="s">
        <v>32</v>
      </c>
      <c r="D3" s="10">
        <v>2990</v>
      </c>
      <c r="E3" s="10">
        <f t="shared" ref="E3:E11" si="0">IF(D3&lt;3000,D3/25,IF(D3&lt;6000,D3/27.5,IF(D3&gt;4000,D3/27.5,D3/29)))</f>
        <v>119.6</v>
      </c>
      <c r="F3" s="10">
        <v>3</v>
      </c>
      <c r="G3" s="10">
        <f t="shared" ref="G3:G11" si="1">D3*F3</f>
        <v>8970</v>
      </c>
    </row>
    <row r="4" spans="1:7" ht="30" hidden="1" customHeight="1" x14ac:dyDescent="0.25">
      <c r="A4" s="10" t="s">
        <v>23</v>
      </c>
      <c r="B4" s="10" t="s">
        <v>27</v>
      </c>
      <c r="C4" s="10" t="s">
        <v>30</v>
      </c>
      <c r="D4" s="10">
        <v>4240</v>
      </c>
      <c r="E4" s="10">
        <f t="shared" si="0"/>
        <v>154.18181818181819</v>
      </c>
      <c r="F4" s="10">
        <v>4</v>
      </c>
      <c r="G4" s="10">
        <f t="shared" si="1"/>
        <v>16960</v>
      </c>
    </row>
    <row r="5" spans="1:7" ht="30" hidden="1" customHeight="1" x14ac:dyDescent="0.25">
      <c r="A5" s="10" t="s">
        <v>24</v>
      </c>
      <c r="B5" s="10" t="s">
        <v>28</v>
      </c>
      <c r="C5" s="10" t="s">
        <v>31</v>
      </c>
      <c r="D5" s="10">
        <v>5160</v>
      </c>
      <c r="E5" s="10">
        <f t="shared" si="0"/>
        <v>187.63636363636363</v>
      </c>
      <c r="F5" s="10">
        <v>5</v>
      </c>
      <c r="G5" s="10">
        <f t="shared" si="1"/>
        <v>25800</v>
      </c>
    </row>
    <row r="6" spans="1:7" ht="30" hidden="1" customHeight="1" x14ac:dyDescent="0.25">
      <c r="A6" s="10" t="s">
        <v>26</v>
      </c>
      <c r="B6" s="10" t="s">
        <v>27</v>
      </c>
      <c r="C6" s="10" t="s">
        <v>39</v>
      </c>
      <c r="D6" s="10">
        <v>6569</v>
      </c>
      <c r="E6" s="10">
        <f t="shared" si="0"/>
        <v>238.87272727272727</v>
      </c>
      <c r="F6" s="10">
        <v>7</v>
      </c>
      <c r="G6" s="10">
        <f t="shared" si="1"/>
        <v>45983</v>
      </c>
    </row>
    <row r="7" spans="1:7" ht="30" hidden="1" customHeight="1" x14ac:dyDescent="0.25">
      <c r="A7" s="10" t="s">
        <v>23</v>
      </c>
      <c r="B7" s="10" t="s">
        <v>27</v>
      </c>
      <c r="C7" s="10" t="s">
        <v>33</v>
      </c>
      <c r="D7" s="10">
        <v>8100</v>
      </c>
      <c r="E7" s="10">
        <f t="shared" si="0"/>
        <v>294.54545454545456</v>
      </c>
      <c r="F7" s="10">
        <v>6</v>
      </c>
      <c r="G7" s="10">
        <f t="shared" si="1"/>
        <v>48600</v>
      </c>
    </row>
    <row r="8" spans="1:7" ht="30" hidden="1" customHeight="1" x14ac:dyDescent="0.25">
      <c r="A8" s="10" t="s">
        <v>26</v>
      </c>
      <c r="B8" s="10" t="s">
        <v>27</v>
      </c>
      <c r="C8" s="10" t="s">
        <v>36</v>
      </c>
      <c r="D8" s="10">
        <v>9030</v>
      </c>
      <c r="E8" s="10">
        <f t="shared" si="0"/>
        <v>328.36363636363637</v>
      </c>
      <c r="F8" s="10">
        <v>1</v>
      </c>
      <c r="G8" s="10">
        <f t="shared" si="1"/>
        <v>9030</v>
      </c>
    </row>
    <row r="9" spans="1:7" ht="30" hidden="1" customHeight="1" x14ac:dyDescent="0.25">
      <c r="A9" s="10" t="s">
        <v>23</v>
      </c>
      <c r="B9" s="10" t="s">
        <v>28</v>
      </c>
      <c r="C9" s="10" t="s">
        <v>37</v>
      </c>
      <c r="D9" s="10">
        <v>9455</v>
      </c>
      <c r="E9" s="10">
        <f t="shared" si="0"/>
        <v>343.81818181818181</v>
      </c>
      <c r="F9" s="10">
        <v>2</v>
      </c>
      <c r="G9" s="10">
        <f t="shared" si="1"/>
        <v>18910</v>
      </c>
    </row>
    <row r="10" spans="1:7" ht="30" hidden="1" customHeight="1" x14ac:dyDescent="0.25">
      <c r="A10" s="10" t="s">
        <v>24</v>
      </c>
      <c r="B10" s="10" t="s">
        <v>28</v>
      </c>
      <c r="C10" s="10" t="s">
        <v>34</v>
      </c>
      <c r="D10" s="10">
        <v>9530</v>
      </c>
      <c r="E10" s="10">
        <f t="shared" si="0"/>
        <v>346.54545454545456</v>
      </c>
      <c r="F10" s="10">
        <v>4</v>
      </c>
      <c r="G10" s="10">
        <f t="shared" si="1"/>
        <v>38120</v>
      </c>
    </row>
    <row r="11" spans="1:7" ht="30" x14ac:dyDescent="0.25">
      <c r="A11" s="10" t="s">
        <v>25</v>
      </c>
      <c r="B11" s="10" t="s">
        <v>29</v>
      </c>
      <c r="C11" s="10" t="s">
        <v>35</v>
      </c>
      <c r="D11" s="10">
        <v>9550</v>
      </c>
      <c r="E11" s="10">
        <f t="shared" si="0"/>
        <v>347.27272727272725</v>
      </c>
      <c r="F11" s="10">
        <v>6</v>
      </c>
      <c r="G11" s="10">
        <f t="shared" si="1"/>
        <v>57300</v>
      </c>
    </row>
    <row r="12" spans="1:7" x14ac:dyDescent="0.25">
      <c r="A12" s="16"/>
      <c r="B12" s="16"/>
      <c r="C12" s="16"/>
      <c r="D12" s="16"/>
      <c r="E12" s="16"/>
      <c r="F12" s="16"/>
      <c r="G12" s="16"/>
    </row>
    <row r="18" spans="1:7" ht="30" x14ac:dyDescent="0.25">
      <c r="A18" s="15" t="s">
        <v>18</v>
      </c>
      <c r="B18" s="15" t="s">
        <v>17</v>
      </c>
      <c r="C18" s="15" t="s">
        <v>19</v>
      </c>
      <c r="D18" s="15" t="s">
        <v>22</v>
      </c>
      <c r="E18" s="15" t="s">
        <v>21</v>
      </c>
      <c r="F18" s="15" t="s">
        <v>20</v>
      </c>
      <c r="G18" s="15" t="s">
        <v>40</v>
      </c>
    </row>
    <row r="19" spans="1:7" ht="30" x14ac:dyDescent="0.25">
      <c r="A19" s="10" t="s">
        <v>24</v>
      </c>
      <c r="B19" s="10" t="s">
        <v>29</v>
      </c>
      <c r="C19" s="10" t="s">
        <v>38</v>
      </c>
      <c r="D19" s="10">
        <v>2356</v>
      </c>
      <c r="E19" s="10">
        <f>IF(D19&lt;3000,D19/25,IF(D19&lt;6000,D19/27.5,IF(D19&gt;4000,D19/27.5,D19/29)))</f>
        <v>94.24</v>
      </c>
      <c r="F19" s="10">
        <v>2</v>
      </c>
      <c r="G19" s="10">
        <f>D19*F19</f>
        <v>4712</v>
      </c>
    </row>
    <row r="20" spans="1:7" ht="30" x14ac:dyDescent="0.25">
      <c r="A20" s="10" t="s">
        <v>25</v>
      </c>
      <c r="B20" s="10" t="s">
        <v>29</v>
      </c>
      <c r="C20" s="10" t="s">
        <v>32</v>
      </c>
      <c r="D20" s="10">
        <v>2990</v>
      </c>
      <c r="E20" s="10">
        <f t="shared" ref="E20:E28" si="2">IF(D20&lt;3000,D20/25,IF(D20&lt;6000,D20/27.5,IF(D20&gt;4000,D20/27.5,D20/29)))</f>
        <v>119.6</v>
      </c>
      <c r="F20" s="10">
        <v>3</v>
      </c>
      <c r="G20" s="10">
        <f t="shared" ref="G20:G28" si="3">D20*F20</f>
        <v>8970</v>
      </c>
    </row>
    <row r="21" spans="1:7" ht="30" x14ac:dyDescent="0.25">
      <c r="A21" s="10" t="s">
        <v>23</v>
      </c>
      <c r="B21" s="10" t="s">
        <v>27</v>
      </c>
      <c r="C21" s="10" t="s">
        <v>30</v>
      </c>
      <c r="D21" s="10">
        <v>4240</v>
      </c>
      <c r="E21" s="10">
        <f t="shared" si="2"/>
        <v>154.18181818181819</v>
      </c>
      <c r="F21" s="10">
        <v>4</v>
      </c>
      <c r="G21" s="10">
        <f t="shared" si="3"/>
        <v>16960</v>
      </c>
    </row>
    <row r="22" spans="1:7" ht="30" x14ac:dyDescent="0.25">
      <c r="A22" s="10" t="s">
        <v>24</v>
      </c>
      <c r="B22" s="10" t="s">
        <v>28</v>
      </c>
      <c r="C22" s="10" t="s">
        <v>31</v>
      </c>
      <c r="D22" s="10">
        <v>5160</v>
      </c>
      <c r="E22" s="10">
        <f t="shared" si="2"/>
        <v>187.63636363636363</v>
      </c>
      <c r="F22" s="10">
        <v>5</v>
      </c>
      <c r="G22" s="10">
        <f t="shared" si="3"/>
        <v>25800</v>
      </c>
    </row>
    <row r="23" spans="1:7" ht="30" x14ac:dyDescent="0.25">
      <c r="A23" s="10" t="s">
        <v>26</v>
      </c>
      <c r="B23" s="10" t="s">
        <v>27</v>
      </c>
      <c r="C23" s="10" t="s">
        <v>39</v>
      </c>
      <c r="D23" s="10">
        <v>6569</v>
      </c>
      <c r="E23" s="10">
        <f t="shared" si="2"/>
        <v>238.87272727272727</v>
      </c>
      <c r="F23" s="10">
        <v>7</v>
      </c>
      <c r="G23" s="10">
        <f t="shared" si="3"/>
        <v>45983</v>
      </c>
    </row>
    <row r="24" spans="1:7" ht="30" x14ac:dyDescent="0.25">
      <c r="A24" s="10" t="s">
        <v>23</v>
      </c>
      <c r="B24" s="10" t="s">
        <v>27</v>
      </c>
      <c r="C24" s="10" t="s">
        <v>33</v>
      </c>
      <c r="D24" s="10">
        <v>8100</v>
      </c>
      <c r="E24" s="10">
        <f t="shared" si="2"/>
        <v>294.54545454545456</v>
      </c>
      <c r="F24" s="10">
        <v>6</v>
      </c>
      <c r="G24" s="10">
        <f t="shared" si="3"/>
        <v>48600</v>
      </c>
    </row>
    <row r="25" spans="1:7" ht="30" x14ac:dyDescent="0.25">
      <c r="A25" s="10" t="s">
        <v>26</v>
      </c>
      <c r="B25" s="10" t="s">
        <v>27</v>
      </c>
      <c r="C25" s="10" t="s">
        <v>36</v>
      </c>
      <c r="D25" s="10">
        <v>9030</v>
      </c>
      <c r="E25" s="10">
        <f t="shared" si="2"/>
        <v>328.36363636363637</v>
      </c>
      <c r="F25" s="10">
        <v>1</v>
      </c>
      <c r="G25" s="10">
        <f t="shared" si="3"/>
        <v>9030</v>
      </c>
    </row>
    <row r="26" spans="1:7" ht="30" x14ac:dyDescent="0.25">
      <c r="A26" s="10" t="s">
        <v>23</v>
      </c>
      <c r="B26" s="10" t="s">
        <v>28</v>
      </c>
      <c r="C26" s="10" t="s">
        <v>37</v>
      </c>
      <c r="D26" s="10">
        <v>9455</v>
      </c>
      <c r="E26" s="10">
        <f t="shared" si="2"/>
        <v>343.81818181818181</v>
      </c>
      <c r="F26" s="10">
        <v>2</v>
      </c>
      <c r="G26" s="10">
        <f t="shared" si="3"/>
        <v>18910</v>
      </c>
    </row>
    <row r="27" spans="1:7" ht="30" x14ac:dyDescent="0.25">
      <c r="A27" s="10" t="s">
        <v>24</v>
      </c>
      <c r="B27" s="10" t="s">
        <v>28</v>
      </c>
      <c r="C27" s="10" t="s">
        <v>34</v>
      </c>
      <c r="D27" s="10">
        <v>9530</v>
      </c>
      <c r="E27" s="10">
        <f t="shared" si="2"/>
        <v>346.54545454545456</v>
      </c>
      <c r="F27" s="10">
        <v>4</v>
      </c>
      <c r="G27" s="10">
        <f t="shared" si="3"/>
        <v>38120</v>
      </c>
    </row>
    <row r="28" spans="1:7" ht="30" x14ac:dyDescent="0.25">
      <c r="A28" s="10" t="s">
        <v>25</v>
      </c>
      <c r="B28" s="10" t="s">
        <v>29</v>
      </c>
      <c r="C28" s="10" t="s">
        <v>35</v>
      </c>
      <c r="D28" s="10">
        <v>9550</v>
      </c>
      <c r="E28" s="10">
        <f t="shared" si="2"/>
        <v>347.27272727272725</v>
      </c>
      <c r="F28" s="10">
        <v>6</v>
      </c>
      <c r="G28" s="10">
        <f t="shared" si="3"/>
        <v>57300</v>
      </c>
    </row>
  </sheetData>
  <autoFilter ref="A1:G11">
    <filterColumn colId="0">
      <filters>
        <filter val="HP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2" sqref="I1:O2"/>
    </sheetView>
  </sheetViews>
  <sheetFormatPr defaultRowHeight="15" x14ac:dyDescent="0.25"/>
  <cols>
    <col min="1" max="9" width="9.140625" style="17"/>
    <col min="10" max="10" width="8.7109375" style="17" customWidth="1"/>
    <col min="11" max="16384" width="9.140625" style="17"/>
  </cols>
  <sheetData>
    <row r="1" spans="1:15" ht="30" x14ac:dyDescent="0.25">
      <c r="A1" s="15" t="s">
        <v>18</v>
      </c>
      <c r="B1" s="15" t="s">
        <v>17</v>
      </c>
      <c r="C1" s="15" t="s">
        <v>19</v>
      </c>
      <c r="D1" s="15" t="s">
        <v>22</v>
      </c>
      <c r="E1" s="15" t="s">
        <v>21</v>
      </c>
      <c r="F1" s="15" t="s">
        <v>20</v>
      </c>
      <c r="G1" s="15" t="s">
        <v>40</v>
      </c>
      <c r="I1" s="10" t="s">
        <v>18</v>
      </c>
      <c r="J1" s="10" t="s">
        <v>17</v>
      </c>
      <c r="K1" s="10" t="s">
        <v>19</v>
      </c>
      <c r="L1" s="10" t="s">
        <v>22</v>
      </c>
      <c r="M1" s="10" t="s">
        <v>21</v>
      </c>
      <c r="N1" s="10" t="s">
        <v>20</v>
      </c>
      <c r="O1" s="10" t="s">
        <v>40</v>
      </c>
    </row>
    <row r="2" spans="1:15" ht="30" x14ac:dyDescent="0.25">
      <c r="A2" s="10" t="s">
        <v>24</v>
      </c>
      <c r="B2" s="10" t="s">
        <v>29</v>
      </c>
      <c r="C2" s="10" t="s">
        <v>38</v>
      </c>
      <c r="D2" s="10">
        <v>2356</v>
      </c>
      <c r="E2" s="10">
        <f>IF(D2&lt;3000,D2/25,IF(D2&lt;6000,D2/27.5,IF(D2&gt;4000,D2/27.5,D2/29)))</f>
        <v>94.24</v>
      </c>
      <c r="F2" s="10">
        <v>2</v>
      </c>
      <c r="G2" s="10">
        <f>D2*F2</f>
        <v>4712</v>
      </c>
      <c r="I2" s="10"/>
      <c r="J2" s="10" t="s">
        <v>29</v>
      </c>
      <c r="K2" s="10"/>
      <c r="L2" s="10" t="s">
        <v>50</v>
      </c>
      <c r="M2" s="10"/>
      <c r="N2" s="10"/>
      <c r="O2" s="10"/>
    </row>
    <row r="3" spans="1:15" ht="30" x14ac:dyDescent="0.25">
      <c r="A3" s="10" t="s">
        <v>25</v>
      </c>
      <c r="B3" s="10" t="s">
        <v>29</v>
      </c>
      <c r="C3" s="10" t="s">
        <v>32</v>
      </c>
      <c r="D3" s="10">
        <v>2990</v>
      </c>
      <c r="E3" s="10">
        <f t="shared" ref="E3:E11" si="0">IF(D3&lt;3000,D3/25,IF(D3&lt;6000,D3/27.5,IF(D3&gt;4000,D3/27.5,D3/29)))</f>
        <v>119.6</v>
      </c>
      <c r="F3" s="10">
        <v>3</v>
      </c>
      <c r="G3" s="10">
        <f t="shared" ref="G3:G11" si="1">D3*F3</f>
        <v>8970</v>
      </c>
    </row>
    <row r="4" spans="1:15" ht="30" x14ac:dyDescent="0.25">
      <c r="A4" s="10" t="s">
        <v>23</v>
      </c>
      <c r="B4" s="10" t="s">
        <v>27</v>
      </c>
      <c r="C4" s="10" t="s">
        <v>30</v>
      </c>
      <c r="D4" s="10">
        <v>4240</v>
      </c>
      <c r="E4" s="10">
        <f t="shared" si="0"/>
        <v>154.18181818181819</v>
      </c>
      <c r="F4" s="10">
        <v>4</v>
      </c>
      <c r="G4" s="10">
        <f t="shared" si="1"/>
        <v>16960</v>
      </c>
      <c r="I4" s="15" t="s">
        <v>18</v>
      </c>
      <c r="J4" s="15" t="s">
        <v>17</v>
      </c>
      <c r="K4" s="15" t="s">
        <v>19</v>
      </c>
      <c r="L4" s="15" t="s">
        <v>22</v>
      </c>
      <c r="M4" s="15" t="s">
        <v>21</v>
      </c>
      <c r="N4" s="15" t="s">
        <v>20</v>
      </c>
      <c r="O4" s="15" t="s">
        <v>40</v>
      </c>
    </row>
    <row r="5" spans="1:15" ht="30" x14ac:dyDescent="0.25">
      <c r="A5" s="10" t="s">
        <v>24</v>
      </c>
      <c r="B5" s="10" t="s">
        <v>28</v>
      </c>
      <c r="C5" s="10" t="s">
        <v>31</v>
      </c>
      <c r="D5" s="10">
        <v>5160</v>
      </c>
      <c r="E5" s="10">
        <f t="shared" si="0"/>
        <v>187.63636363636363</v>
      </c>
      <c r="F5" s="10">
        <v>5</v>
      </c>
      <c r="G5" s="10">
        <f t="shared" si="1"/>
        <v>25800</v>
      </c>
      <c r="I5" s="10" t="s">
        <v>25</v>
      </c>
      <c r="J5" s="10" t="s">
        <v>29</v>
      </c>
      <c r="K5" s="10" t="s">
        <v>35</v>
      </c>
      <c r="L5" s="10">
        <v>9550</v>
      </c>
      <c r="M5" s="10">
        <v>347.27272727272725</v>
      </c>
      <c r="N5" s="10">
        <v>6</v>
      </c>
      <c r="O5" s="10">
        <v>57300</v>
      </c>
    </row>
    <row r="6" spans="1:15" ht="30" x14ac:dyDescent="0.25">
      <c r="A6" s="10" t="s">
        <v>26</v>
      </c>
      <c r="B6" s="10" t="s">
        <v>27</v>
      </c>
      <c r="C6" s="10" t="s">
        <v>39</v>
      </c>
      <c r="D6" s="10">
        <v>6569</v>
      </c>
      <c r="E6" s="10">
        <f t="shared" si="0"/>
        <v>238.87272727272727</v>
      </c>
      <c r="F6" s="10">
        <v>7</v>
      </c>
      <c r="G6" s="10">
        <f t="shared" si="1"/>
        <v>45983</v>
      </c>
    </row>
    <row r="7" spans="1:15" ht="30" x14ac:dyDescent="0.25">
      <c r="A7" s="10" t="s">
        <v>23</v>
      </c>
      <c r="B7" s="10" t="s">
        <v>27</v>
      </c>
      <c r="C7" s="10" t="s">
        <v>33</v>
      </c>
      <c r="D7" s="10">
        <v>8100</v>
      </c>
      <c r="E7" s="10">
        <f t="shared" si="0"/>
        <v>294.54545454545456</v>
      </c>
      <c r="F7" s="10">
        <v>6</v>
      </c>
      <c r="G7" s="10">
        <f t="shared" si="1"/>
        <v>48600</v>
      </c>
    </row>
    <row r="8" spans="1:15" ht="30" x14ac:dyDescent="0.25">
      <c r="A8" s="10" t="s">
        <v>26</v>
      </c>
      <c r="B8" s="10" t="s">
        <v>27</v>
      </c>
      <c r="C8" s="10" t="s">
        <v>36</v>
      </c>
      <c r="D8" s="10">
        <v>9030</v>
      </c>
      <c r="E8" s="10">
        <f t="shared" si="0"/>
        <v>328.36363636363637</v>
      </c>
      <c r="F8" s="10">
        <v>1</v>
      </c>
      <c r="G8" s="10">
        <f t="shared" si="1"/>
        <v>9030</v>
      </c>
    </row>
    <row r="9" spans="1:15" ht="30" x14ac:dyDescent="0.25">
      <c r="A9" s="10" t="s">
        <v>23</v>
      </c>
      <c r="B9" s="10" t="s">
        <v>28</v>
      </c>
      <c r="C9" s="10" t="s">
        <v>37</v>
      </c>
      <c r="D9" s="10">
        <v>9455</v>
      </c>
      <c r="E9" s="10">
        <f t="shared" si="0"/>
        <v>343.81818181818181</v>
      </c>
      <c r="F9" s="10">
        <v>2</v>
      </c>
      <c r="G9" s="10">
        <f t="shared" si="1"/>
        <v>18910</v>
      </c>
    </row>
    <row r="10" spans="1:15" ht="30" x14ac:dyDescent="0.25">
      <c r="A10" s="10" t="s">
        <v>24</v>
      </c>
      <c r="B10" s="10" t="s">
        <v>28</v>
      </c>
      <c r="C10" s="10" t="s">
        <v>34</v>
      </c>
      <c r="D10" s="10">
        <v>9530</v>
      </c>
      <c r="E10" s="10">
        <f t="shared" si="0"/>
        <v>346.54545454545456</v>
      </c>
      <c r="F10" s="10">
        <v>4</v>
      </c>
      <c r="G10" s="10">
        <f t="shared" si="1"/>
        <v>38120</v>
      </c>
    </row>
    <row r="11" spans="1:15" ht="30" x14ac:dyDescent="0.25">
      <c r="A11" s="10" t="s">
        <v>25</v>
      </c>
      <c r="B11" s="10" t="s">
        <v>29</v>
      </c>
      <c r="C11" s="10" t="s">
        <v>35</v>
      </c>
      <c r="D11" s="10">
        <v>9550</v>
      </c>
      <c r="E11" s="10">
        <f t="shared" si="0"/>
        <v>347.27272727272725</v>
      </c>
      <c r="F11" s="10">
        <v>6</v>
      </c>
      <c r="G11" s="10">
        <f t="shared" si="1"/>
        <v>57300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J7" sqref="J7"/>
    </sheetView>
  </sheetViews>
  <sheetFormatPr defaultRowHeight="15" x14ac:dyDescent="0.25"/>
  <cols>
    <col min="9" max="9" width="17.28515625" customWidth="1"/>
    <col min="10" max="10" width="26.140625" customWidth="1"/>
    <col min="11" max="11" width="26.5703125" customWidth="1"/>
    <col min="12" max="12" width="27" customWidth="1"/>
    <col min="13" max="13" width="29" customWidth="1"/>
    <col min="14" max="14" width="26.140625" customWidth="1"/>
    <col min="15" max="15" width="26.5703125" customWidth="1"/>
    <col min="16" max="16" width="27" customWidth="1"/>
    <col min="17" max="17" width="29" customWidth="1"/>
    <col min="18" max="18" width="26.140625" customWidth="1"/>
    <col min="19" max="19" width="26.5703125" customWidth="1"/>
    <col min="20" max="20" width="27" customWidth="1"/>
    <col min="21" max="21" width="29" customWidth="1"/>
    <col min="22" max="22" width="30.85546875" customWidth="1"/>
    <col min="23" max="23" width="31.28515625" customWidth="1"/>
    <col min="24" max="24" width="31.7109375" customWidth="1"/>
    <col min="25" max="25" width="33.85546875" customWidth="1"/>
    <col min="26" max="26" width="11.85546875" customWidth="1"/>
    <col min="27" max="27" width="9.5703125" customWidth="1"/>
    <col min="28" max="28" width="10.28515625" customWidth="1"/>
    <col min="29" max="29" width="9.5703125" customWidth="1"/>
    <col min="30" max="30" width="11.85546875" customWidth="1"/>
    <col min="32" max="32" width="14.85546875" bestFit="1" customWidth="1"/>
    <col min="33" max="33" width="11.85546875" bestFit="1" customWidth="1"/>
  </cols>
  <sheetData>
    <row r="1" spans="1:17" ht="30" x14ac:dyDescent="0.25">
      <c r="A1" s="15" t="s">
        <v>18</v>
      </c>
      <c r="B1" s="15" t="s">
        <v>17</v>
      </c>
      <c r="C1" s="15" t="s">
        <v>19</v>
      </c>
      <c r="D1" s="15" t="s">
        <v>22</v>
      </c>
      <c r="E1" s="15" t="s">
        <v>21</v>
      </c>
      <c r="F1" s="15" t="s">
        <v>20</v>
      </c>
      <c r="G1" s="15" t="s">
        <v>40</v>
      </c>
    </row>
    <row r="2" spans="1:17" ht="30" x14ac:dyDescent="0.25">
      <c r="A2" s="10" t="s">
        <v>24</v>
      </c>
      <c r="B2" s="10" t="s">
        <v>29</v>
      </c>
      <c r="C2" s="10" t="s">
        <v>38</v>
      </c>
      <c r="D2" s="10">
        <v>2356</v>
      </c>
      <c r="E2" s="10">
        <f>IF(D2&lt;3000,D2/25,IF(D2&lt;6000,D2/27.5,IF(D2&gt;4000,D2/27.5,D2/29)))</f>
        <v>94.24</v>
      </c>
      <c r="F2" s="10">
        <v>2</v>
      </c>
      <c r="G2" s="10">
        <f>D2*F2</f>
        <v>4712</v>
      </c>
    </row>
    <row r="3" spans="1:17" ht="30" x14ac:dyDescent="0.25">
      <c r="A3" s="10" t="s">
        <v>25</v>
      </c>
      <c r="B3" s="10" t="s">
        <v>29</v>
      </c>
      <c r="C3" s="10" t="s">
        <v>32</v>
      </c>
      <c r="D3" s="10">
        <v>2990</v>
      </c>
      <c r="E3" s="10">
        <f t="shared" ref="E3:E11" si="0">IF(D3&lt;3000,D3/25,IF(D3&lt;6000,D3/27.5,IF(D3&gt;4000,D3/27.5,D3/29)))</f>
        <v>119.6</v>
      </c>
      <c r="F3" s="10">
        <v>3</v>
      </c>
      <c r="G3" s="10">
        <f t="shared" ref="G3:G11" si="1">D3*F3</f>
        <v>8970</v>
      </c>
      <c r="I3" s="10" t="s">
        <v>18</v>
      </c>
      <c r="J3" s="10" t="s">
        <v>17</v>
      </c>
      <c r="K3" s="10" t="s">
        <v>19</v>
      </c>
      <c r="L3" s="10" t="s">
        <v>22</v>
      </c>
      <c r="M3" s="10" t="s">
        <v>21</v>
      </c>
      <c r="N3" s="10" t="s">
        <v>20</v>
      </c>
      <c r="O3" s="10" t="s">
        <v>40</v>
      </c>
    </row>
    <row r="4" spans="1:17" ht="30" x14ac:dyDescent="0.25">
      <c r="A4" s="10" t="s">
        <v>23</v>
      </c>
      <c r="B4" s="10" t="s">
        <v>27</v>
      </c>
      <c r="C4" s="10" t="s">
        <v>30</v>
      </c>
      <c r="D4" s="10">
        <v>4240</v>
      </c>
      <c r="E4" s="10">
        <f t="shared" si="0"/>
        <v>154.18181818181819</v>
      </c>
      <c r="F4" s="10">
        <v>4</v>
      </c>
      <c r="G4" s="10">
        <f t="shared" si="1"/>
        <v>16960</v>
      </c>
      <c r="I4" s="10"/>
      <c r="J4" s="10" t="s">
        <v>29</v>
      </c>
      <c r="K4" s="10"/>
      <c r="L4" s="10" t="s">
        <v>50</v>
      </c>
      <c r="M4" s="10"/>
      <c r="N4" s="10"/>
      <c r="O4" s="10"/>
    </row>
    <row r="5" spans="1:17" ht="30" x14ac:dyDescent="0.25">
      <c r="A5" s="10" t="s">
        <v>24</v>
      </c>
      <c r="B5" s="10" t="s">
        <v>28</v>
      </c>
      <c r="C5" s="10" t="s">
        <v>31</v>
      </c>
      <c r="D5" s="10">
        <v>5160</v>
      </c>
      <c r="E5" s="10">
        <f t="shared" si="0"/>
        <v>187.63636363636363</v>
      </c>
      <c r="F5" s="10">
        <v>5</v>
      </c>
      <c r="G5" s="10">
        <f t="shared" si="1"/>
        <v>25800</v>
      </c>
    </row>
    <row r="6" spans="1:17" ht="30" x14ac:dyDescent="0.25">
      <c r="A6" s="10" t="s">
        <v>26</v>
      </c>
      <c r="B6" s="10" t="s">
        <v>27</v>
      </c>
      <c r="C6" s="10" t="s">
        <v>39</v>
      </c>
      <c r="D6" s="10">
        <v>6569</v>
      </c>
      <c r="E6" s="10">
        <f t="shared" si="0"/>
        <v>238.87272727272727</v>
      </c>
      <c r="F6" s="10">
        <v>7</v>
      </c>
      <c r="G6" s="10">
        <f t="shared" si="1"/>
        <v>45983</v>
      </c>
    </row>
    <row r="7" spans="1:17" ht="30" x14ac:dyDescent="0.25">
      <c r="A7" s="10" t="s">
        <v>23</v>
      </c>
      <c r="B7" s="10" t="s">
        <v>27</v>
      </c>
      <c r="C7" s="10" t="s">
        <v>33</v>
      </c>
      <c r="D7" s="10">
        <v>8100</v>
      </c>
      <c r="E7" s="10">
        <f t="shared" si="0"/>
        <v>294.54545454545456</v>
      </c>
      <c r="F7" s="10">
        <v>6</v>
      </c>
      <c r="G7" s="10">
        <f t="shared" si="1"/>
        <v>48600</v>
      </c>
    </row>
    <row r="8" spans="1:17" ht="30" x14ac:dyDescent="0.25">
      <c r="A8" s="10" t="s">
        <v>26</v>
      </c>
      <c r="B8" s="10" t="s">
        <v>27</v>
      </c>
      <c r="C8" s="10" t="s">
        <v>36</v>
      </c>
      <c r="D8" s="10">
        <v>9030</v>
      </c>
      <c r="E8" s="10">
        <f t="shared" si="0"/>
        <v>328.36363636363637</v>
      </c>
      <c r="F8" s="10">
        <v>1</v>
      </c>
      <c r="G8" s="10">
        <f t="shared" si="1"/>
        <v>9030</v>
      </c>
    </row>
    <row r="9" spans="1:17" ht="30" x14ac:dyDescent="0.25">
      <c r="A9" s="10" t="s">
        <v>23</v>
      </c>
      <c r="B9" s="10" t="s">
        <v>28</v>
      </c>
      <c r="C9" s="10" t="s">
        <v>37</v>
      </c>
      <c r="D9" s="10">
        <v>9455</v>
      </c>
      <c r="E9" s="10">
        <f t="shared" si="0"/>
        <v>343.81818181818181</v>
      </c>
      <c r="F9" s="10">
        <v>2</v>
      </c>
      <c r="G9" s="10">
        <f t="shared" si="1"/>
        <v>18910</v>
      </c>
      <c r="I9" s="15" t="s">
        <v>18</v>
      </c>
      <c r="J9" s="15" t="s">
        <v>17</v>
      </c>
      <c r="K9" s="15" t="s">
        <v>19</v>
      </c>
      <c r="L9" s="15" t="s">
        <v>22</v>
      </c>
      <c r="M9" s="15" t="s">
        <v>21</v>
      </c>
      <c r="N9" s="15" t="s">
        <v>20</v>
      </c>
      <c r="O9" s="15" t="s">
        <v>40</v>
      </c>
    </row>
    <row r="10" spans="1:17" ht="30" x14ac:dyDescent="0.25">
      <c r="A10" s="10" t="s">
        <v>24</v>
      </c>
      <c r="B10" s="10" t="s">
        <v>28</v>
      </c>
      <c r="C10" s="10" t="s">
        <v>34</v>
      </c>
      <c r="D10" s="10">
        <v>9530</v>
      </c>
      <c r="E10" s="10">
        <f t="shared" si="0"/>
        <v>346.54545454545456</v>
      </c>
      <c r="F10" s="10">
        <v>4</v>
      </c>
      <c r="G10" s="10">
        <f t="shared" si="1"/>
        <v>38120</v>
      </c>
      <c r="I10" s="10" t="s">
        <v>25</v>
      </c>
      <c r="J10" s="10" t="s">
        <v>29</v>
      </c>
      <c r="K10" s="10" t="s">
        <v>35</v>
      </c>
      <c r="L10" s="10">
        <v>9550</v>
      </c>
      <c r="M10" s="10">
        <v>347.27272727272725</v>
      </c>
      <c r="N10" s="10">
        <v>6</v>
      </c>
      <c r="O10" s="10">
        <v>57300</v>
      </c>
    </row>
    <row r="11" spans="1:17" ht="30" x14ac:dyDescent="0.25">
      <c r="A11" s="10" t="s">
        <v>25</v>
      </c>
      <c r="B11" s="10" t="s">
        <v>29</v>
      </c>
      <c r="C11" s="10" t="s">
        <v>35</v>
      </c>
      <c r="D11" s="10">
        <v>9550</v>
      </c>
      <c r="E11" s="10">
        <f t="shared" si="0"/>
        <v>347.27272727272725</v>
      </c>
      <c r="F11" s="10">
        <v>6</v>
      </c>
      <c r="G11" s="10">
        <f t="shared" si="1"/>
        <v>57300</v>
      </c>
    </row>
    <row r="14" spans="1:17" x14ac:dyDescent="0.25">
      <c r="B14" s="18" t="s">
        <v>56</v>
      </c>
    </row>
    <row r="15" spans="1:17" x14ac:dyDescent="0.25">
      <c r="B15" t="s">
        <v>29</v>
      </c>
      <c r="F15" t="s">
        <v>28</v>
      </c>
      <c r="J15" t="s">
        <v>27</v>
      </c>
      <c r="N15" t="s">
        <v>57</v>
      </c>
      <c r="O15" t="s">
        <v>58</v>
      </c>
      <c r="P15" t="s">
        <v>59</v>
      </c>
      <c r="Q15" t="s">
        <v>60</v>
      </c>
    </row>
    <row r="16" spans="1:17" x14ac:dyDescent="0.25">
      <c r="A16" s="18" t="s">
        <v>51</v>
      </c>
      <c r="B16" t="s">
        <v>52</v>
      </c>
      <c r="C16" t="s">
        <v>53</v>
      </c>
      <c r="D16" t="s">
        <v>54</v>
      </c>
      <c r="E16" t="s">
        <v>55</v>
      </c>
      <c r="F16" t="s">
        <v>52</v>
      </c>
      <c r="G16" t="s">
        <v>53</v>
      </c>
      <c r="H16" t="s">
        <v>54</v>
      </c>
      <c r="I16" t="s">
        <v>55</v>
      </c>
      <c r="J16" t="s">
        <v>52</v>
      </c>
      <c r="K16" t="s">
        <v>53</v>
      </c>
      <c r="L16" t="s">
        <v>54</v>
      </c>
      <c r="M16" t="s">
        <v>55</v>
      </c>
    </row>
    <row r="17" spans="1:17" x14ac:dyDescent="0.25">
      <c r="A17" s="19" t="s">
        <v>24</v>
      </c>
      <c r="B17" s="21">
        <v>2356</v>
      </c>
      <c r="C17" s="21">
        <v>94.24</v>
      </c>
      <c r="D17" s="21">
        <v>2</v>
      </c>
      <c r="E17" s="21">
        <v>4712</v>
      </c>
      <c r="F17" s="21">
        <v>14690</v>
      </c>
      <c r="G17" s="21">
        <v>534.18181818181824</v>
      </c>
      <c r="H17" s="21">
        <v>9</v>
      </c>
      <c r="I17" s="21">
        <v>63920</v>
      </c>
      <c r="J17" s="21"/>
      <c r="K17" s="21"/>
      <c r="L17" s="21"/>
      <c r="M17" s="21"/>
      <c r="N17" s="21">
        <v>17046</v>
      </c>
      <c r="O17" s="21">
        <v>628.42181818181825</v>
      </c>
      <c r="P17" s="21">
        <v>11</v>
      </c>
      <c r="Q17" s="21">
        <v>68632</v>
      </c>
    </row>
    <row r="18" spans="1:17" x14ac:dyDescent="0.25">
      <c r="A18" s="20" t="s">
        <v>38</v>
      </c>
      <c r="B18" s="21">
        <v>2356</v>
      </c>
      <c r="C18" s="21">
        <v>94.24</v>
      </c>
      <c r="D18" s="21">
        <v>2</v>
      </c>
      <c r="E18" s="21">
        <v>4712</v>
      </c>
      <c r="F18" s="21"/>
      <c r="G18" s="21"/>
      <c r="H18" s="21"/>
      <c r="I18" s="21"/>
      <c r="J18" s="21"/>
      <c r="K18" s="21"/>
      <c r="L18" s="21"/>
      <c r="M18" s="21"/>
      <c r="N18" s="21">
        <v>2356</v>
      </c>
      <c r="O18" s="21">
        <v>94.24</v>
      </c>
      <c r="P18" s="21">
        <v>2</v>
      </c>
      <c r="Q18" s="21">
        <v>4712</v>
      </c>
    </row>
    <row r="19" spans="1:17" x14ac:dyDescent="0.25">
      <c r="A19" s="20" t="s">
        <v>31</v>
      </c>
      <c r="B19" s="21"/>
      <c r="C19" s="21"/>
      <c r="D19" s="21"/>
      <c r="E19" s="21"/>
      <c r="F19" s="21">
        <v>5160</v>
      </c>
      <c r="G19" s="21">
        <v>187.63636363636363</v>
      </c>
      <c r="H19" s="21">
        <v>5</v>
      </c>
      <c r="I19" s="21">
        <v>25800</v>
      </c>
      <c r="J19" s="21"/>
      <c r="K19" s="21"/>
      <c r="L19" s="21"/>
      <c r="M19" s="21"/>
      <c r="N19" s="21">
        <v>5160</v>
      </c>
      <c r="O19" s="21">
        <v>187.63636363636363</v>
      </c>
      <c r="P19" s="21">
        <v>5</v>
      </c>
      <c r="Q19" s="21">
        <v>25800</v>
      </c>
    </row>
    <row r="20" spans="1:17" x14ac:dyDescent="0.25">
      <c r="A20" s="20" t="s">
        <v>34</v>
      </c>
      <c r="B20" s="21"/>
      <c r="C20" s="21"/>
      <c r="D20" s="21"/>
      <c r="E20" s="21"/>
      <c r="F20" s="21">
        <v>9530</v>
      </c>
      <c r="G20" s="21">
        <v>346.54545454545456</v>
      </c>
      <c r="H20" s="21">
        <v>4</v>
      </c>
      <c r="I20" s="21">
        <v>38120</v>
      </c>
      <c r="J20" s="21"/>
      <c r="K20" s="21"/>
      <c r="L20" s="21"/>
      <c r="M20" s="21"/>
      <c r="N20" s="21">
        <v>9530</v>
      </c>
      <c r="O20" s="21">
        <v>346.54545454545456</v>
      </c>
      <c r="P20" s="21">
        <v>4</v>
      </c>
      <c r="Q20" s="21">
        <v>38120</v>
      </c>
    </row>
    <row r="21" spans="1:17" x14ac:dyDescent="0.25">
      <c r="A21" s="19" t="s">
        <v>23</v>
      </c>
      <c r="B21" s="21"/>
      <c r="C21" s="21"/>
      <c r="D21" s="21"/>
      <c r="E21" s="21"/>
      <c r="F21" s="21">
        <v>9455</v>
      </c>
      <c r="G21" s="21">
        <v>343.81818181818181</v>
      </c>
      <c r="H21" s="21">
        <v>2</v>
      </c>
      <c r="I21" s="21">
        <v>18910</v>
      </c>
      <c r="J21" s="21">
        <v>12340</v>
      </c>
      <c r="K21" s="21">
        <v>448.72727272727275</v>
      </c>
      <c r="L21" s="21">
        <v>10</v>
      </c>
      <c r="M21" s="21">
        <v>65560</v>
      </c>
      <c r="N21" s="21">
        <v>21795</v>
      </c>
      <c r="O21" s="21">
        <v>792.5454545454545</v>
      </c>
      <c r="P21" s="21">
        <v>12</v>
      </c>
      <c r="Q21" s="21">
        <v>84470</v>
      </c>
    </row>
    <row r="22" spans="1:17" x14ac:dyDescent="0.25">
      <c r="A22" s="20" t="s">
        <v>30</v>
      </c>
      <c r="B22" s="21"/>
      <c r="C22" s="21"/>
      <c r="D22" s="21"/>
      <c r="E22" s="21"/>
      <c r="F22" s="21"/>
      <c r="G22" s="21"/>
      <c r="H22" s="21"/>
      <c r="I22" s="21"/>
      <c r="J22" s="21">
        <v>4240</v>
      </c>
      <c r="K22" s="21">
        <v>154.18181818181819</v>
      </c>
      <c r="L22" s="21">
        <v>4</v>
      </c>
      <c r="M22" s="21">
        <v>16960</v>
      </c>
      <c r="N22" s="21">
        <v>4240</v>
      </c>
      <c r="O22" s="21">
        <v>154.18181818181819</v>
      </c>
      <c r="P22" s="21">
        <v>4</v>
      </c>
      <c r="Q22" s="21">
        <v>16960</v>
      </c>
    </row>
    <row r="23" spans="1:17" x14ac:dyDescent="0.25">
      <c r="A23" s="20" t="s">
        <v>37</v>
      </c>
      <c r="B23" s="21"/>
      <c r="C23" s="21"/>
      <c r="D23" s="21"/>
      <c r="E23" s="21"/>
      <c r="F23" s="21">
        <v>9455</v>
      </c>
      <c r="G23" s="21">
        <v>343.81818181818181</v>
      </c>
      <c r="H23" s="21">
        <v>2</v>
      </c>
      <c r="I23" s="21">
        <v>18910</v>
      </c>
      <c r="J23" s="21"/>
      <c r="K23" s="21"/>
      <c r="L23" s="21"/>
      <c r="M23" s="21"/>
      <c r="N23" s="21">
        <v>9455</v>
      </c>
      <c r="O23" s="21">
        <v>343.81818181818181</v>
      </c>
      <c r="P23" s="21">
        <v>2</v>
      </c>
      <c r="Q23" s="21">
        <v>18910</v>
      </c>
    </row>
    <row r="24" spans="1:17" x14ac:dyDescent="0.25">
      <c r="A24" s="20" t="s">
        <v>33</v>
      </c>
      <c r="B24" s="21"/>
      <c r="C24" s="21"/>
      <c r="D24" s="21"/>
      <c r="E24" s="21"/>
      <c r="F24" s="21"/>
      <c r="G24" s="21"/>
      <c r="H24" s="21"/>
      <c r="I24" s="21"/>
      <c r="J24" s="21">
        <v>8100</v>
      </c>
      <c r="K24" s="21">
        <v>294.54545454545456</v>
      </c>
      <c r="L24" s="21">
        <v>6</v>
      </c>
      <c r="M24" s="21">
        <v>48600</v>
      </c>
      <c r="N24" s="21">
        <v>8100</v>
      </c>
      <c r="O24" s="21">
        <v>294.54545454545456</v>
      </c>
      <c r="P24" s="21">
        <v>6</v>
      </c>
      <c r="Q24" s="21">
        <v>48600</v>
      </c>
    </row>
    <row r="25" spans="1:17" x14ac:dyDescent="0.25">
      <c r="A25" s="19" t="s">
        <v>25</v>
      </c>
      <c r="B25" s="21">
        <v>12540</v>
      </c>
      <c r="C25" s="21">
        <v>466.87272727272727</v>
      </c>
      <c r="D25" s="21">
        <v>9</v>
      </c>
      <c r="E25" s="21">
        <v>66270</v>
      </c>
      <c r="F25" s="21"/>
      <c r="G25" s="21"/>
      <c r="H25" s="21"/>
      <c r="I25" s="21"/>
      <c r="J25" s="21"/>
      <c r="K25" s="21"/>
      <c r="L25" s="21"/>
      <c r="M25" s="21"/>
      <c r="N25" s="21">
        <v>12540</v>
      </c>
      <c r="O25" s="21">
        <v>466.87272727272727</v>
      </c>
      <c r="P25" s="21">
        <v>9</v>
      </c>
      <c r="Q25" s="21">
        <v>66270</v>
      </c>
    </row>
    <row r="26" spans="1:17" x14ac:dyDescent="0.25">
      <c r="A26" s="20" t="s">
        <v>32</v>
      </c>
      <c r="B26" s="21">
        <v>2990</v>
      </c>
      <c r="C26" s="21">
        <v>119.6</v>
      </c>
      <c r="D26" s="21">
        <v>3</v>
      </c>
      <c r="E26" s="21">
        <v>8970</v>
      </c>
      <c r="F26" s="21"/>
      <c r="G26" s="21"/>
      <c r="H26" s="21"/>
      <c r="I26" s="21"/>
      <c r="J26" s="21"/>
      <c r="K26" s="21"/>
      <c r="L26" s="21"/>
      <c r="M26" s="21"/>
      <c r="N26" s="21">
        <v>2990</v>
      </c>
      <c r="O26" s="21">
        <v>119.6</v>
      </c>
      <c r="P26" s="21">
        <v>3</v>
      </c>
      <c r="Q26" s="21">
        <v>8970</v>
      </c>
    </row>
    <row r="27" spans="1:17" x14ac:dyDescent="0.25">
      <c r="A27" s="20" t="s">
        <v>35</v>
      </c>
      <c r="B27" s="21">
        <v>9550</v>
      </c>
      <c r="C27" s="21">
        <v>347.27272727272725</v>
      </c>
      <c r="D27" s="21">
        <v>6</v>
      </c>
      <c r="E27" s="21">
        <v>57300</v>
      </c>
      <c r="F27" s="21"/>
      <c r="G27" s="21"/>
      <c r="H27" s="21"/>
      <c r="I27" s="21"/>
      <c r="J27" s="21"/>
      <c r="K27" s="21"/>
      <c r="L27" s="21"/>
      <c r="M27" s="21"/>
      <c r="N27" s="21">
        <v>9550</v>
      </c>
      <c r="O27" s="21">
        <v>347.27272727272725</v>
      </c>
      <c r="P27" s="21">
        <v>6</v>
      </c>
      <c r="Q27" s="21">
        <v>57300</v>
      </c>
    </row>
    <row r="28" spans="1:17" x14ac:dyDescent="0.25">
      <c r="A28" s="19" t="s">
        <v>26</v>
      </c>
      <c r="B28" s="21"/>
      <c r="C28" s="21"/>
      <c r="D28" s="21"/>
      <c r="E28" s="21"/>
      <c r="F28" s="21"/>
      <c r="G28" s="21"/>
      <c r="H28" s="21"/>
      <c r="I28" s="21"/>
      <c r="J28" s="21">
        <v>15599</v>
      </c>
      <c r="K28" s="21">
        <v>567.23636363636365</v>
      </c>
      <c r="L28" s="21">
        <v>8</v>
      </c>
      <c r="M28" s="21">
        <v>55013</v>
      </c>
      <c r="N28" s="21">
        <v>15599</v>
      </c>
      <c r="O28" s="21">
        <v>567.23636363636365</v>
      </c>
      <c r="P28" s="21">
        <v>8</v>
      </c>
      <c r="Q28" s="21">
        <v>55013</v>
      </c>
    </row>
    <row r="29" spans="1:17" x14ac:dyDescent="0.25">
      <c r="A29" s="20" t="s">
        <v>39</v>
      </c>
      <c r="B29" s="21"/>
      <c r="C29" s="21"/>
      <c r="D29" s="21"/>
      <c r="E29" s="21"/>
      <c r="F29" s="21"/>
      <c r="G29" s="21"/>
      <c r="H29" s="21"/>
      <c r="I29" s="21"/>
      <c r="J29" s="21">
        <v>6569</v>
      </c>
      <c r="K29" s="21">
        <v>238.87272727272727</v>
      </c>
      <c r="L29" s="21">
        <v>7</v>
      </c>
      <c r="M29" s="21">
        <v>45983</v>
      </c>
      <c r="N29" s="21">
        <v>6569</v>
      </c>
      <c r="O29" s="21">
        <v>238.87272727272727</v>
      </c>
      <c r="P29" s="21">
        <v>7</v>
      </c>
      <c r="Q29" s="21">
        <v>45983</v>
      </c>
    </row>
    <row r="30" spans="1:17" x14ac:dyDescent="0.25">
      <c r="A30" s="20" t="s">
        <v>36</v>
      </c>
      <c r="B30" s="21"/>
      <c r="C30" s="21"/>
      <c r="D30" s="21"/>
      <c r="E30" s="21"/>
      <c r="F30" s="21"/>
      <c r="G30" s="21"/>
      <c r="H30" s="21"/>
      <c r="I30" s="21"/>
      <c r="J30" s="21">
        <v>9030</v>
      </c>
      <c r="K30" s="21">
        <v>328.36363636363637</v>
      </c>
      <c r="L30" s="21">
        <v>1</v>
      </c>
      <c r="M30" s="21">
        <v>9030</v>
      </c>
      <c r="N30" s="21">
        <v>9030</v>
      </c>
      <c r="O30" s="21">
        <v>328.36363636363637</v>
      </c>
      <c r="P30" s="21">
        <v>1</v>
      </c>
      <c r="Q30" s="21">
        <v>9030</v>
      </c>
    </row>
    <row r="31" spans="1:17" x14ac:dyDescent="0.25">
      <c r="A31" s="19" t="s">
        <v>41</v>
      </c>
      <c r="B31" s="21">
        <v>14896</v>
      </c>
      <c r="C31" s="21">
        <v>561.11272727272717</v>
      </c>
      <c r="D31" s="21">
        <v>11</v>
      </c>
      <c r="E31" s="21">
        <v>70982</v>
      </c>
      <c r="F31" s="21">
        <v>24145</v>
      </c>
      <c r="G31" s="21">
        <v>878</v>
      </c>
      <c r="H31" s="21">
        <v>11</v>
      </c>
      <c r="I31" s="21">
        <v>82830</v>
      </c>
      <c r="J31" s="21">
        <v>27939</v>
      </c>
      <c r="K31" s="21">
        <v>1015.9636363636364</v>
      </c>
      <c r="L31" s="21">
        <v>18</v>
      </c>
      <c r="M31" s="21">
        <v>120573</v>
      </c>
      <c r="N31" s="21">
        <v>66980</v>
      </c>
      <c r="O31" s="21">
        <v>2455.0763636363636</v>
      </c>
      <c r="P31" s="21">
        <v>40</v>
      </c>
      <c r="Q31" s="21">
        <v>274385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Титульный</vt:lpstr>
      <vt:lpstr>Условие</vt:lpstr>
      <vt:lpstr>Задание 1,2,3</vt:lpstr>
      <vt:lpstr>Задание 4</vt:lpstr>
      <vt:lpstr>Задание 5</vt:lpstr>
      <vt:lpstr>Задание 6</vt:lpstr>
      <vt:lpstr>'Задание 5'!Извлечь</vt:lpstr>
      <vt:lpstr>'Задание 6'!Извлечь</vt:lpstr>
      <vt:lpstr>'Задание 5'!Критерии</vt:lpstr>
      <vt:lpstr>'Задание 6'!Критерии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2021-01-11T21:25:59Z</dcterms:modified>
</cp:coreProperties>
</file>