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8e384494863432/Documents/Tugas Tugas/Praktikum SCPK/"/>
    </mc:Choice>
  </mc:AlternateContent>
  <xr:revisionPtr revIDLastSave="0" documentId="8_{8E6925D1-659E-4ECF-9579-3FA17E55A6F3}" xr6:coauthVersionLast="45" xr6:coauthVersionMax="45" xr10:uidLastSave="{00000000-0000-0000-0000-000000000000}"/>
  <bookViews>
    <workbookView xWindow="-21720" yWindow="1005" windowWidth="21840" windowHeight="13140" xr2:uid="{D651F75F-99A4-409F-A103-D5590D9F83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2" i="1" l="1"/>
  <c r="F41" i="1"/>
  <c r="F40" i="1"/>
  <c r="F39" i="1"/>
  <c r="E40" i="1"/>
  <c r="E41" i="1"/>
  <c r="D40" i="1"/>
  <c r="D41" i="1"/>
  <c r="D42" i="1"/>
  <c r="C40" i="1"/>
  <c r="C41" i="1"/>
  <c r="C42" i="1"/>
  <c r="E39" i="1"/>
  <c r="D39" i="1"/>
  <c r="C39" i="1"/>
  <c r="B40" i="1"/>
  <c r="B41" i="1"/>
  <c r="B42" i="1"/>
  <c r="B39" i="1"/>
  <c r="N35" i="1"/>
  <c r="N34" i="1"/>
  <c r="N33" i="1"/>
  <c r="N32" i="1"/>
  <c r="N28" i="1"/>
  <c r="N27" i="1"/>
  <c r="N26" i="1"/>
  <c r="N25" i="1"/>
  <c r="N18" i="1"/>
  <c r="N19" i="1"/>
  <c r="N20" i="1"/>
  <c r="N21" i="1"/>
  <c r="N14" i="1"/>
  <c r="N13" i="1"/>
  <c r="N12" i="1"/>
  <c r="K35" i="1"/>
  <c r="J35" i="1"/>
  <c r="I35" i="1"/>
  <c r="H35" i="1"/>
  <c r="L35" i="1" s="1"/>
  <c r="K34" i="1"/>
  <c r="J34" i="1"/>
  <c r="L34" i="1" s="1"/>
  <c r="I34" i="1"/>
  <c r="H34" i="1"/>
  <c r="K33" i="1"/>
  <c r="J33" i="1"/>
  <c r="I33" i="1"/>
  <c r="H33" i="1"/>
  <c r="L33" i="1" s="1"/>
  <c r="K32" i="1"/>
  <c r="K36" i="1" s="1"/>
  <c r="J32" i="1"/>
  <c r="J36" i="1" s="1"/>
  <c r="I32" i="1"/>
  <c r="I36" i="1" s="1"/>
  <c r="H32" i="1"/>
  <c r="H36" i="1" s="1"/>
  <c r="K28" i="1"/>
  <c r="J28" i="1"/>
  <c r="I28" i="1"/>
  <c r="H28" i="1"/>
  <c r="L28" i="1" s="1"/>
  <c r="K27" i="1"/>
  <c r="J27" i="1"/>
  <c r="L27" i="1" s="1"/>
  <c r="I27" i="1"/>
  <c r="H27" i="1"/>
  <c r="K26" i="1"/>
  <c r="J26" i="1"/>
  <c r="I26" i="1"/>
  <c r="H26" i="1"/>
  <c r="L26" i="1" s="1"/>
  <c r="K25" i="1"/>
  <c r="K29" i="1" s="1"/>
  <c r="J25" i="1"/>
  <c r="J29" i="1" s="1"/>
  <c r="I25" i="1"/>
  <c r="I29" i="1" s="1"/>
  <c r="H25" i="1"/>
  <c r="H29" i="1" s="1"/>
  <c r="L19" i="1"/>
  <c r="L20" i="1"/>
  <c r="L21" i="1"/>
  <c r="K12" i="1"/>
  <c r="L18" i="1"/>
  <c r="I21" i="1"/>
  <c r="J21" i="1"/>
  <c r="K21" i="1"/>
  <c r="K22" i="1" s="1"/>
  <c r="I20" i="1"/>
  <c r="J20" i="1"/>
  <c r="K20" i="1"/>
  <c r="I19" i="1"/>
  <c r="J19" i="1"/>
  <c r="K19" i="1"/>
  <c r="K18" i="1"/>
  <c r="J18" i="1"/>
  <c r="I18" i="1"/>
  <c r="I22" i="1"/>
  <c r="J22" i="1"/>
  <c r="H22" i="1"/>
  <c r="H21" i="1"/>
  <c r="H20" i="1"/>
  <c r="H19" i="1"/>
  <c r="H14" i="1"/>
  <c r="H13" i="1"/>
  <c r="H18" i="1"/>
  <c r="H12" i="1"/>
  <c r="J13" i="1"/>
  <c r="I13" i="1"/>
  <c r="J12" i="1"/>
  <c r="I12" i="1"/>
  <c r="C36" i="1"/>
  <c r="D36" i="1"/>
  <c r="E36" i="1"/>
  <c r="B36" i="1"/>
  <c r="C29" i="1"/>
  <c r="D29" i="1"/>
  <c r="E29" i="1"/>
  <c r="B29" i="1"/>
  <c r="C22" i="1"/>
  <c r="D22" i="1"/>
  <c r="E22" i="1"/>
  <c r="B22" i="1"/>
  <c r="B35" i="1"/>
  <c r="B34" i="1"/>
  <c r="B33" i="1"/>
  <c r="C35" i="1"/>
  <c r="C34" i="1"/>
  <c r="D35" i="1"/>
  <c r="E27" i="1"/>
  <c r="C27" i="1"/>
  <c r="C28" i="1"/>
  <c r="C25" i="1"/>
  <c r="B28" i="1"/>
  <c r="B27" i="1"/>
  <c r="E20" i="1"/>
  <c r="E19" i="1"/>
  <c r="E18" i="1"/>
  <c r="D19" i="1"/>
  <c r="D18" i="1"/>
  <c r="C18" i="1"/>
  <c r="L32" i="1" l="1"/>
  <c r="L25" i="1"/>
  <c r="D15" i="1" l="1"/>
  <c r="C14" i="1"/>
  <c r="C15" i="1" s="1"/>
  <c r="B14" i="1"/>
  <c r="B13" i="1"/>
  <c r="J14" i="1" l="1"/>
  <c r="I14" i="1"/>
  <c r="B15" i="1"/>
  <c r="J15" i="1"/>
  <c r="K14" i="1" l="1"/>
  <c r="K13" i="1"/>
  <c r="I15" i="1"/>
  <c r="H15" i="1" l="1"/>
</calcChain>
</file>

<file path=xl/sharedStrings.xml><?xml version="1.0" encoding="utf-8"?>
<sst xmlns="http://schemas.openxmlformats.org/spreadsheetml/2006/main" count="94" uniqueCount="20">
  <si>
    <t>Airbus A380</t>
  </si>
  <si>
    <t>Jarak Jelajah</t>
  </si>
  <si>
    <t>Kapasitas Penumpang</t>
  </si>
  <si>
    <t>Boeing 747-8I</t>
  </si>
  <si>
    <t>Boeing 777X-9</t>
  </si>
  <si>
    <t>Airbus A350-1000</t>
  </si>
  <si>
    <t>Jarak Jelajah (KM)</t>
  </si>
  <si>
    <t>Harga (US$ -M)</t>
  </si>
  <si>
    <t>Kriteria</t>
  </si>
  <si>
    <t>Normalisasi</t>
  </si>
  <si>
    <t>Rata-rata</t>
  </si>
  <si>
    <t>Eval</t>
  </si>
  <si>
    <t>Kecepatan</t>
  </si>
  <si>
    <t>Rata-rata Kapasitas Penumpang</t>
  </si>
  <si>
    <t>Rata-rata Jarak Jelajah</t>
  </si>
  <si>
    <t>Rata-rata Kecepatan</t>
  </si>
  <si>
    <t>Rata-rata Kriteria</t>
  </si>
  <si>
    <t>Bobot Akhir</t>
  </si>
  <si>
    <t>Dalam kasus ini, terdapat 4 jenis pesawat penumpang antar-benua yaitu Airbus A380, Boeing 747-8I, Boeing 777x-9 dan Airbus A350-1000. Sebuah maskapai ingin membeli pesawat yang paling sesuai dengan kriteria yang telah ditetapkan.</t>
  </si>
  <si>
    <t>Kesimpulan: Pesawat Airbus A350-1000 Merupakan pesawat yang paling sesuai dengan kriteria maskapai.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</si>
</sst>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6" borderId="1" xfId="0" applyFont="1" applyFill="1" applyBorder="1"/>
    <xf numFmtId="0" fontId="0" fillId="12" borderId="1" xfId="0" applyFill="1" applyBorder="1"/>
    <xf numFmtId="0" fontId="0" fillId="13" borderId="1" xfId="0" applyFill="1" applyBorder="1"/>
    <xf numFmtId="0" fontId="0" fillId="13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3" xfId="0" applyFill="1" applyBorder="1"/>
    <xf numFmtId="0" fontId="1" fillId="0" borderId="0" xfId="0" applyFont="1" applyFill="1" applyBorder="1"/>
    <xf numFmtId="0" fontId="1" fillId="10" borderId="0" xfId="0" applyFont="1" applyFill="1" applyBorder="1"/>
    <xf numFmtId="0" fontId="0" fillId="0" borderId="0" xfId="0" applyFill="1"/>
    <xf numFmtId="0" fontId="1" fillId="10" borderId="0" xfId="0" applyFont="1" applyFill="1"/>
    <xf numFmtId="0" fontId="0" fillId="16" borderId="2" xfId="0" applyFill="1" applyBorder="1" applyAlignment="1">
      <alignment horizontal="center" vertical="center"/>
    </xf>
    <xf numFmtId="0" fontId="0" fillId="5" borderId="2" xfId="0" applyFill="1" applyBorder="1"/>
    <xf numFmtId="0" fontId="1" fillId="14" borderId="2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top" wrapText="1"/>
    </xf>
    <xf numFmtId="0" fontId="0" fillId="17" borderId="2" xfId="0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7B4B8-7BDB-49B6-9ED7-18207CCB1F7E}">
  <dimension ref="A1:N42"/>
  <sheetViews>
    <sheetView tabSelected="1" zoomScaleNormal="100" workbookViewId="0">
      <selection activeCell="H44" sqref="H43:H44"/>
    </sheetView>
  </sheetViews>
  <sheetFormatPr defaultRowHeight="15" x14ac:dyDescent="0.25"/>
  <cols>
    <col min="1" max="1" width="21.140625" customWidth="1"/>
    <col min="2" max="2" width="21.28515625" customWidth="1"/>
    <col min="3" max="3" width="17.140625" customWidth="1"/>
    <col min="4" max="4" width="18.28515625" customWidth="1"/>
    <col min="5" max="5" width="18" customWidth="1"/>
    <col min="6" max="6" width="1" style="22" customWidth="1"/>
    <col min="7" max="7" width="23" customWidth="1"/>
    <col min="8" max="8" width="21.140625" customWidth="1"/>
    <col min="9" max="9" width="16.85546875" customWidth="1"/>
    <col min="10" max="10" width="15.140625" customWidth="1"/>
    <col min="11" max="11" width="18.85546875" customWidth="1"/>
    <col min="12" max="12" width="14.140625" customWidth="1"/>
    <col min="13" max="13" width="1" style="24" customWidth="1"/>
    <col min="14" max="14" width="11.5703125" customWidth="1"/>
  </cols>
  <sheetData>
    <row r="1" spans="1:14" x14ac:dyDescent="0.25">
      <c r="A1" s="32" t="s">
        <v>18</v>
      </c>
      <c r="B1" s="32"/>
      <c r="C1" s="32"/>
      <c r="D1" s="32"/>
      <c r="F1" s="23"/>
      <c r="M1" s="25"/>
    </row>
    <row r="2" spans="1:14" x14ac:dyDescent="0.25">
      <c r="A2" s="32"/>
      <c r="B2" s="32"/>
      <c r="C2" s="32"/>
      <c r="D2" s="32"/>
      <c r="F2" s="23"/>
      <c r="M2" s="25"/>
    </row>
    <row r="3" spans="1:14" x14ac:dyDescent="0.25">
      <c r="A3" s="32"/>
      <c r="B3" s="32"/>
      <c r="C3" s="32"/>
      <c r="D3" s="32"/>
      <c r="F3" s="23"/>
      <c r="M3" s="25"/>
    </row>
    <row r="4" spans="1:14" x14ac:dyDescent="0.25">
      <c r="F4" s="23"/>
      <c r="M4" s="25"/>
    </row>
    <row r="5" spans="1:14" ht="19.5" customHeight="1" x14ac:dyDescent="0.25">
      <c r="A5" s="3"/>
      <c r="B5" s="3" t="s">
        <v>2</v>
      </c>
      <c r="C5" s="3" t="s">
        <v>1</v>
      </c>
      <c r="D5" s="3" t="s">
        <v>12</v>
      </c>
      <c r="F5" s="23"/>
      <c r="M5" s="25"/>
    </row>
    <row r="6" spans="1:14" x14ac:dyDescent="0.25">
      <c r="A6" s="1" t="s">
        <v>0</v>
      </c>
      <c r="B6" s="2">
        <v>4</v>
      </c>
      <c r="C6" s="1">
        <v>2</v>
      </c>
      <c r="D6" s="1">
        <v>1</v>
      </c>
      <c r="F6" s="23"/>
      <c r="M6" s="25"/>
    </row>
    <row r="7" spans="1:14" x14ac:dyDescent="0.25">
      <c r="A7" s="1" t="s">
        <v>3</v>
      </c>
      <c r="B7" s="1">
        <v>3</v>
      </c>
      <c r="C7" s="1">
        <v>1</v>
      </c>
      <c r="D7" s="1">
        <v>2</v>
      </c>
      <c r="F7" s="23"/>
      <c r="M7" s="25"/>
    </row>
    <row r="8" spans="1:14" x14ac:dyDescent="0.25">
      <c r="A8" s="1" t="s">
        <v>4</v>
      </c>
      <c r="B8" s="2">
        <v>2</v>
      </c>
      <c r="C8" s="1">
        <v>4</v>
      </c>
      <c r="D8" s="1">
        <v>3</v>
      </c>
      <c r="F8" s="23"/>
      <c r="M8" s="25"/>
    </row>
    <row r="9" spans="1:14" x14ac:dyDescent="0.25">
      <c r="A9" s="1" t="s">
        <v>5</v>
      </c>
      <c r="B9" s="1">
        <v>1</v>
      </c>
      <c r="C9" s="1">
        <v>3</v>
      </c>
      <c r="D9" s="1">
        <v>4</v>
      </c>
      <c r="F9" s="23"/>
      <c r="M9" s="25"/>
    </row>
    <row r="10" spans="1:14" x14ac:dyDescent="0.25">
      <c r="F10" s="23"/>
      <c r="M10" s="25"/>
    </row>
    <row r="11" spans="1:14" ht="22.5" customHeight="1" x14ac:dyDescent="0.25">
      <c r="A11" s="9" t="s">
        <v>8</v>
      </c>
      <c r="B11" s="5" t="s">
        <v>2</v>
      </c>
      <c r="C11" s="5" t="s">
        <v>1</v>
      </c>
      <c r="D11" s="5" t="s">
        <v>12</v>
      </c>
      <c r="F11" s="23"/>
      <c r="G11" s="19" t="s">
        <v>9</v>
      </c>
      <c r="H11" s="5" t="s">
        <v>2</v>
      </c>
      <c r="I11" s="5" t="s">
        <v>1</v>
      </c>
      <c r="J11" s="5" t="s">
        <v>12</v>
      </c>
      <c r="K11" s="7" t="s">
        <v>10</v>
      </c>
      <c r="M11" s="25"/>
      <c r="N11" s="10" t="s">
        <v>11</v>
      </c>
    </row>
    <row r="12" spans="1:14" x14ac:dyDescent="0.25">
      <c r="A12" s="6" t="s">
        <v>2</v>
      </c>
      <c r="B12" s="6">
        <v>1</v>
      </c>
      <c r="C12" s="6">
        <v>4</v>
      </c>
      <c r="D12" s="6">
        <v>4</v>
      </c>
      <c r="F12" s="23"/>
      <c r="G12" s="20" t="s">
        <v>2</v>
      </c>
      <c r="H12" s="6">
        <f>B12/B15</f>
        <v>0.66666666666666663</v>
      </c>
      <c r="I12" s="6">
        <f>C12/C15</f>
        <v>0.72727272727272729</v>
      </c>
      <c r="J12" s="6">
        <f>D12/D15</f>
        <v>0.5714285714285714</v>
      </c>
      <c r="K12" s="8">
        <f>AVERAGE(H12:J12)</f>
        <v>0.65512265512265511</v>
      </c>
      <c r="M12" s="25"/>
      <c r="N12" s="11">
        <f>MMULT(B12:D12,K12:K14)</f>
        <v>2.0346320346320343</v>
      </c>
    </row>
    <row r="13" spans="1:14" x14ac:dyDescent="0.25">
      <c r="A13" s="6" t="s">
        <v>6</v>
      </c>
      <c r="B13" s="6">
        <f>B12/C12</f>
        <v>0.25</v>
      </c>
      <c r="C13" s="6">
        <v>1</v>
      </c>
      <c r="D13" s="6">
        <v>2</v>
      </c>
      <c r="F13" s="23"/>
      <c r="G13" s="20" t="s">
        <v>6</v>
      </c>
      <c r="H13" s="6">
        <f>B13/B15</f>
        <v>0.16666666666666666</v>
      </c>
      <c r="I13" s="6">
        <f>C13/C15</f>
        <v>0.18181818181818182</v>
      </c>
      <c r="J13" s="6">
        <f>D13/D15</f>
        <v>0.2857142857142857</v>
      </c>
      <c r="K13" s="8">
        <f t="shared" ref="K13:K14" si="0">AVERAGE(H13:J13)</f>
        <v>0.21139971139971139</v>
      </c>
      <c r="M13" s="25"/>
      <c r="N13" s="11">
        <f>MMULT(B13:D13,K12:K14)</f>
        <v>0.64213564213564212</v>
      </c>
    </row>
    <row r="14" spans="1:14" x14ac:dyDescent="0.25">
      <c r="A14" s="6" t="s">
        <v>7</v>
      </c>
      <c r="B14" s="6">
        <f>C13/D12</f>
        <v>0.25</v>
      </c>
      <c r="C14" s="6">
        <f>C13/D13</f>
        <v>0.5</v>
      </c>
      <c r="D14" s="6">
        <v>1</v>
      </c>
      <c r="F14" s="23"/>
      <c r="G14" s="20" t="s">
        <v>7</v>
      </c>
      <c r="H14" s="6">
        <f>B14/B15</f>
        <v>0.16666666666666666</v>
      </c>
      <c r="I14" s="6">
        <f>C14/C15</f>
        <v>9.0909090909090912E-2</v>
      </c>
      <c r="J14" s="6">
        <f>D14/D15</f>
        <v>0.14285714285714285</v>
      </c>
      <c r="K14" s="8">
        <f t="shared" si="0"/>
        <v>0.13347763347763347</v>
      </c>
      <c r="M14" s="25"/>
      <c r="N14" s="11">
        <f>MMULT(B14:D14,K12:K14)</f>
        <v>0.40295815295815296</v>
      </c>
    </row>
    <row r="15" spans="1:14" x14ac:dyDescent="0.25">
      <c r="A15" s="4"/>
      <c r="B15" s="6">
        <f>SUM(B12:B14)</f>
        <v>1.5</v>
      </c>
      <c r="C15" s="6">
        <f t="shared" ref="C15:D15" si="1">SUM(C12:C14)</f>
        <v>5.5</v>
      </c>
      <c r="D15" s="6">
        <f t="shared" si="1"/>
        <v>7</v>
      </c>
      <c r="F15" s="23"/>
      <c r="G15" s="21"/>
      <c r="H15" s="6">
        <f>SUM(H12:H14)</f>
        <v>0.99999999999999989</v>
      </c>
      <c r="I15" s="6">
        <f t="shared" ref="I15" si="2">SUM(I12:I14)</f>
        <v>1</v>
      </c>
      <c r="J15" s="6">
        <f t="shared" ref="J15" si="3">SUM(J12:J14)</f>
        <v>1</v>
      </c>
      <c r="K15" s="8"/>
      <c r="M15" s="25"/>
    </row>
    <row r="16" spans="1:14" x14ac:dyDescent="0.25">
      <c r="F16" s="23"/>
      <c r="M16" s="25"/>
    </row>
    <row r="17" spans="1:14" x14ac:dyDescent="0.25">
      <c r="A17" s="9" t="s">
        <v>2</v>
      </c>
      <c r="B17" s="5" t="s">
        <v>0</v>
      </c>
      <c r="C17" s="5" t="s">
        <v>3</v>
      </c>
      <c r="D17" s="5" t="s">
        <v>4</v>
      </c>
      <c r="E17" s="17" t="s">
        <v>5</v>
      </c>
      <c r="F17" s="23"/>
      <c r="G17" s="19" t="s">
        <v>9</v>
      </c>
      <c r="H17" s="5" t="s">
        <v>0</v>
      </c>
      <c r="I17" s="5" t="s">
        <v>3</v>
      </c>
      <c r="J17" s="5" t="s">
        <v>4</v>
      </c>
      <c r="K17" s="5" t="s">
        <v>5</v>
      </c>
      <c r="L17" s="7" t="s">
        <v>10</v>
      </c>
      <c r="M17" s="25"/>
      <c r="N17" s="10" t="s">
        <v>11</v>
      </c>
    </row>
    <row r="18" spans="1:14" x14ac:dyDescent="0.25">
      <c r="A18" s="6" t="s">
        <v>0</v>
      </c>
      <c r="B18" s="6">
        <v>1</v>
      </c>
      <c r="C18" s="6">
        <f>1/2</f>
        <v>0.5</v>
      </c>
      <c r="D18" s="6">
        <f>1/3</f>
        <v>0.33333333333333331</v>
      </c>
      <c r="E18" s="18">
        <f>1/4</f>
        <v>0.25</v>
      </c>
      <c r="F18" s="23"/>
      <c r="G18" s="20" t="s">
        <v>0</v>
      </c>
      <c r="H18" s="6">
        <f>B18/B22</f>
        <v>0.1</v>
      </c>
      <c r="I18" s="6">
        <f>C18/C22</f>
        <v>7.6923076923076927E-2</v>
      </c>
      <c r="J18" s="6">
        <f>D18/D22</f>
        <v>8.6956521739130432E-2</v>
      </c>
      <c r="K18" s="6">
        <f>E18/E22</f>
        <v>0.12000000000000002</v>
      </c>
      <c r="L18" s="8">
        <f>AVERAGE(H18:K18)</f>
        <v>9.5969899665551833E-2</v>
      </c>
      <c r="M18" s="25"/>
      <c r="N18" s="11">
        <f>MMULT(B18:E18,K18:K21)</f>
        <v>0.4</v>
      </c>
    </row>
    <row r="19" spans="1:14" x14ac:dyDescent="0.25">
      <c r="A19" s="6" t="s">
        <v>3</v>
      </c>
      <c r="B19" s="6">
        <v>2</v>
      </c>
      <c r="C19" s="6">
        <v>1</v>
      </c>
      <c r="D19" s="6">
        <f>1/2</f>
        <v>0.5</v>
      </c>
      <c r="E19" s="18">
        <f>1/3</f>
        <v>0.33333333333333331</v>
      </c>
      <c r="F19" s="23"/>
      <c r="G19" s="20" t="s">
        <v>3</v>
      </c>
      <c r="H19" s="6">
        <f>B19/B22</f>
        <v>0.2</v>
      </c>
      <c r="I19" s="6">
        <f t="shared" ref="I19:K19" si="4">C19/C22</f>
        <v>0.15384615384615385</v>
      </c>
      <c r="J19" s="6">
        <f t="shared" si="4"/>
        <v>0.13043478260869565</v>
      </c>
      <c r="K19" s="6">
        <f t="shared" si="4"/>
        <v>0.16</v>
      </c>
      <c r="L19" s="8">
        <f t="shared" ref="L19:L21" si="5">AVERAGE(H19:K19)</f>
        <v>0.16107023411371238</v>
      </c>
      <c r="M19" s="25"/>
      <c r="N19" s="11">
        <f>MMULT(B19:E19,K18:K21)</f>
        <v>0.68</v>
      </c>
    </row>
    <row r="20" spans="1:14" x14ac:dyDescent="0.25">
      <c r="A20" s="6" t="s">
        <v>4</v>
      </c>
      <c r="B20" s="6">
        <v>3</v>
      </c>
      <c r="C20" s="6">
        <v>2</v>
      </c>
      <c r="D20" s="6">
        <v>1</v>
      </c>
      <c r="E20" s="18">
        <f>1/2</f>
        <v>0.5</v>
      </c>
      <c r="F20" s="23"/>
      <c r="G20" s="20" t="s">
        <v>4</v>
      </c>
      <c r="H20" s="6">
        <f>B20/B22</f>
        <v>0.3</v>
      </c>
      <c r="I20" s="6">
        <f t="shared" ref="I20:K20" si="6">C20/C22</f>
        <v>0.30769230769230771</v>
      </c>
      <c r="J20" s="6">
        <f t="shared" si="6"/>
        <v>0.2608695652173913</v>
      </c>
      <c r="K20" s="6">
        <f t="shared" si="6"/>
        <v>0.24000000000000005</v>
      </c>
      <c r="L20" s="8">
        <f t="shared" si="5"/>
        <v>0.27714046822742477</v>
      </c>
      <c r="M20" s="25"/>
      <c r="N20" s="11">
        <f>MMULT(B20:E20,K18:K21)</f>
        <v>1.1600000000000001</v>
      </c>
    </row>
    <row r="21" spans="1:14" x14ac:dyDescent="0.25">
      <c r="A21" s="6" t="s">
        <v>5</v>
      </c>
      <c r="B21" s="6">
        <v>4</v>
      </c>
      <c r="C21" s="6">
        <v>3</v>
      </c>
      <c r="D21" s="6">
        <v>2</v>
      </c>
      <c r="E21" s="18">
        <v>1</v>
      </c>
      <c r="F21" s="23"/>
      <c r="G21" s="20" t="s">
        <v>5</v>
      </c>
      <c r="H21" s="6">
        <f>B21/B22</f>
        <v>0.4</v>
      </c>
      <c r="I21" s="6">
        <f t="shared" ref="I21:K21" si="7">C21/C22</f>
        <v>0.46153846153846156</v>
      </c>
      <c r="J21" s="6">
        <f t="shared" si="7"/>
        <v>0.52173913043478259</v>
      </c>
      <c r="K21" s="6">
        <f t="shared" si="7"/>
        <v>0.48000000000000009</v>
      </c>
      <c r="L21" s="8">
        <f t="shared" si="5"/>
        <v>0.46581939799331107</v>
      </c>
      <c r="M21" s="25"/>
      <c r="N21" s="11">
        <f>MMULT(B21:E21,K18:K21)</f>
        <v>1.9200000000000004</v>
      </c>
    </row>
    <row r="22" spans="1:14" x14ac:dyDescent="0.25">
      <c r="A22" s="4"/>
      <c r="B22" s="6">
        <f>SUM(B18:B21)</f>
        <v>10</v>
      </c>
      <c r="C22" s="6">
        <f t="shared" ref="C22:E22" si="8">SUM(C18:C21)</f>
        <v>6.5</v>
      </c>
      <c r="D22" s="6">
        <f t="shared" si="8"/>
        <v>3.833333333333333</v>
      </c>
      <c r="E22" s="18">
        <f t="shared" si="8"/>
        <v>2.083333333333333</v>
      </c>
      <c r="F22" s="23"/>
      <c r="G22" s="20"/>
      <c r="H22" s="6">
        <f>SUM(H18:H21)</f>
        <v>1</v>
      </c>
      <c r="I22" s="6">
        <f t="shared" ref="I22:K22" si="9">SUM(I18:I21)</f>
        <v>1</v>
      </c>
      <c r="J22" s="6">
        <f t="shared" si="9"/>
        <v>1</v>
      </c>
      <c r="K22" s="6">
        <f t="shared" si="9"/>
        <v>1</v>
      </c>
      <c r="L22" s="8"/>
      <c r="M22" s="25"/>
    </row>
    <row r="23" spans="1:14" x14ac:dyDescent="0.25">
      <c r="F23" s="23"/>
      <c r="M23" s="25"/>
    </row>
    <row r="24" spans="1:14" x14ac:dyDescent="0.25">
      <c r="A24" s="9" t="s">
        <v>1</v>
      </c>
      <c r="B24" s="5" t="s">
        <v>0</v>
      </c>
      <c r="C24" s="5" t="s">
        <v>3</v>
      </c>
      <c r="D24" s="5" t="s">
        <v>4</v>
      </c>
      <c r="E24" s="17" t="s">
        <v>5</v>
      </c>
      <c r="F24" s="23"/>
      <c r="G24" s="19" t="s">
        <v>9</v>
      </c>
      <c r="H24" s="5" t="s">
        <v>0</v>
      </c>
      <c r="I24" s="5" t="s">
        <v>3</v>
      </c>
      <c r="J24" s="5" t="s">
        <v>4</v>
      </c>
      <c r="K24" s="5" t="s">
        <v>5</v>
      </c>
      <c r="L24" s="7" t="s">
        <v>10</v>
      </c>
      <c r="M24" s="25"/>
      <c r="N24" s="10" t="s">
        <v>11</v>
      </c>
    </row>
    <row r="25" spans="1:14" x14ac:dyDescent="0.25">
      <c r="A25" s="6" t="s">
        <v>0</v>
      </c>
      <c r="B25" s="6">
        <v>1</v>
      </c>
      <c r="C25" s="6">
        <f>1/2</f>
        <v>0.5</v>
      </c>
      <c r="D25" s="6">
        <v>2</v>
      </c>
      <c r="E25" s="18">
        <v>2</v>
      </c>
      <c r="F25" s="23"/>
      <c r="G25" s="20" t="s">
        <v>0</v>
      </c>
      <c r="H25" s="6">
        <f>B25/B29</f>
        <v>0.2608695652173913</v>
      </c>
      <c r="I25" s="6">
        <f>C25/C29</f>
        <v>0.24</v>
      </c>
      <c r="J25" s="6">
        <f>D25/D29</f>
        <v>0.2</v>
      </c>
      <c r="K25" s="6">
        <f>E25/E29</f>
        <v>0.30769230769230771</v>
      </c>
      <c r="L25" s="8">
        <f>AVERAGE(H25:K25)</f>
        <v>0.25214046822742475</v>
      </c>
      <c r="M25" s="25"/>
      <c r="N25" s="11">
        <f>MMULT(B25:E25,K25:K28)</f>
        <v>1</v>
      </c>
    </row>
    <row r="26" spans="1:14" x14ac:dyDescent="0.25">
      <c r="A26" s="6" t="s">
        <v>3</v>
      </c>
      <c r="B26" s="6">
        <v>2</v>
      </c>
      <c r="C26" s="6">
        <v>1</v>
      </c>
      <c r="D26" s="6">
        <v>4</v>
      </c>
      <c r="E26" s="18">
        <v>3</v>
      </c>
      <c r="F26" s="23"/>
      <c r="G26" s="20" t="s">
        <v>3</v>
      </c>
      <c r="H26" s="6">
        <f>B26/B29</f>
        <v>0.52173913043478259</v>
      </c>
      <c r="I26" s="6">
        <f t="shared" ref="I26" si="10">C26/C29</f>
        <v>0.48</v>
      </c>
      <c r="J26" s="6">
        <f t="shared" ref="J26" si="11">D26/D29</f>
        <v>0.4</v>
      </c>
      <c r="K26" s="6">
        <f t="shared" ref="K26" si="12">E26/E29</f>
        <v>0.46153846153846156</v>
      </c>
      <c r="L26" s="8">
        <f t="shared" ref="L26:L28" si="13">AVERAGE(H26:K26)</f>
        <v>0.46581939799331107</v>
      </c>
      <c r="M26" s="25"/>
      <c r="N26" s="11">
        <f>MMULT(B26:E26,K25:K28)</f>
        <v>1.8461538461538463</v>
      </c>
    </row>
    <row r="27" spans="1:14" x14ac:dyDescent="0.25">
      <c r="A27" s="6" t="s">
        <v>4</v>
      </c>
      <c r="B27" s="6">
        <f>1/3</f>
        <v>0.33333333333333331</v>
      </c>
      <c r="C27" s="6">
        <f>1/4</f>
        <v>0.25</v>
      </c>
      <c r="D27" s="6">
        <v>1</v>
      </c>
      <c r="E27" s="18">
        <f>1/2</f>
        <v>0.5</v>
      </c>
      <c r="F27" s="23"/>
      <c r="G27" s="20" t="s">
        <v>4</v>
      </c>
      <c r="H27" s="6">
        <f>B27/B29</f>
        <v>8.6956521739130432E-2</v>
      </c>
      <c r="I27" s="6">
        <f t="shared" ref="I27" si="14">C27/C29</f>
        <v>0.12</v>
      </c>
      <c r="J27" s="6">
        <f t="shared" ref="J27" si="15">D27/D29</f>
        <v>0.1</v>
      </c>
      <c r="K27" s="6">
        <f t="shared" ref="K27" si="16">E27/E29</f>
        <v>7.6923076923076927E-2</v>
      </c>
      <c r="L27" s="8">
        <f t="shared" si="13"/>
        <v>9.5969899665551847E-2</v>
      </c>
      <c r="M27" s="25"/>
      <c r="N27" s="11">
        <f>MMULT(B27:E27,K25:K28)</f>
        <v>0.37179487179487181</v>
      </c>
    </row>
    <row r="28" spans="1:14" x14ac:dyDescent="0.25">
      <c r="A28" s="6" t="s">
        <v>5</v>
      </c>
      <c r="B28" s="6">
        <f>1/2</f>
        <v>0.5</v>
      </c>
      <c r="C28" s="6">
        <f>1/3</f>
        <v>0.33333333333333331</v>
      </c>
      <c r="D28" s="6">
        <v>3</v>
      </c>
      <c r="E28" s="18">
        <v>1</v>
      </c>
      <c r="F28" s="23"/>
      <c r="G28" s="20" t="s">
        <v>5</v>
      </c>
      <c r="H28" s="6">
        <f>B28/B29</f>
        <v>0.13043478260869565</v>
      </c>
      <c r="I28" s="6">
        <f t="shared" ref="I28" si="17">C28/C29</f>
        <v>0.15999999999999998</v>
      </c>
      <c r="J28" s="6">
        <f t="shared" ref="J28" si="18">D28/D29</f>
        <v>0.3</v>
      </c>
      <c r="K28" s="6">
        <f t="shared" ref="K28" si="19">E28/E29</f>
        <v>0.15384615384615385</v>
      </c>
      <c r="L28" s="8">
        <f t="shared" si="13"/>
        <v>0.18607023411371235</v>
      </c>
      <c r="M28" s="25"/>
      <c r="N28" s="11">
        <f>MMULT(B28:E28,K25:K28)</f>
        <v>0.6923076923076924</v>
      </c>
    </row>
    <row r="29" spans="1:14" x14ac:dyDescent="0.25">
      <c r="A29" s="12"/>
      <c r="B29" s="6">
        <f>SUM(B25:B28)</f>
        <v>3.8333333333333335</v>
      </c>
      <c r="C29" s="6">
        <f t="shared" ref="C29:E29" si="20">SUM(C25:C28)</f>
        <v>2.0833333333333335</v>
      </c>
      <c r="D29" s="6">
        <f t="shared" si="20"/>
        <v>10</v>
      </c>
      <c r="E29" s="18">
        <f t="shared" si="20"/>
        <v>6.5</v>
      </c>
      <c r="F29" s="23"/>
      <c r="G29" s="20"/>
      <c r="H29" s="6">
        <f>SUM(H25:H28)</f>
        <v>0.99999999999999989</v>
      </c>
      <c r="I29" s="6">
        <f t="shared" ref="I29" si="21">SUM(I25:I28)</f>
        <v>1</v>
      </c>
      <c r="J29" s="6">
        <f t="shared" ref="J29" si="22">SUM(J25:J28)</f>
        <v>1</v>
      </c>
      <c r="K29" s="6">
        <f t="shared" ref="K29" si="23">SUM(K25:K28)</f>
        <v>1</v>
      </c>
      <c r="L29" s="8"/>
      <c r="M29" s="25"/>
    </row>
    <row r="30" spans="1:14" x14ac:dyDescent="0.25">
      <c r="F30" s="23"/>
      <c r="M30" s="25"/>
    </row>
    <row r="31" spans="1:14" x14ac:dyDescent="0.25">
      <c r="A31" s="9" t="s">
        <v>12</v>
      </c>
      <c r="B31" s="5" t="s">
        <v>0</v>
      </c>
      <c r="C31" s="5" t="s">
        <v>3</v>
      </c>
      <c r="D31" s="5" t="s">
        <v>4</v>
      </c>
      <c r="E31" s="17" t="s">
        <v>5</v>
      </c>
      <c r="F31" s="23"/>
      <c r="G31" s="19" t="s">
        <v>9</v>
      </c>
      <c r="H31" s="5" t="s">
        <v>0</v>
      </c>
      <c r="I31" s="5" t="s">
        <v>3</v>
      </c>
      <c r="J31" s="5" t="s">
        <v>4</v>
      </c>
      <c r="K31" s="5" t="s">
        <v>5</v>
      </c>
      <c r="L31" s="7" t="s">
        <v>10</v>
      </c>
      <c r="M31" s="25"/>
      <c r="N31" s="10" t="s">
        <v>11</v>
      </c>
    </row>
    <row r="32" spans="1:14" x14ac:dyDescent="0.25">
      <c r="A32" s="6" t="s">
        <v>0</v>
      </c>
      <c r="B32" s="6">
        <v>1</v>
      </c>
      <c r="C32" s="6">
        <v>2</v>
      </c>
      <c r="D32" s="6">
        <v>3</v>
      </c>
      <c r="E32" s="18">
        <v>4</v>
      </c>
      <c r="F32" s="23"/>
      <c r="G32" s="20" t="s">
        <v>0</v>
      </c>
      <c r="H32" s="6">
        <f>B32/B36</f>
        <v>0.48000000000000009</v>
      </c>
      <c r="I32" s="6">
        <f>C32/C36</f>
        <v>0.52173913043478259</v>
      </c>
      <c r="J32" s="6">
        <f>D32/D36</f>
        <v>0.46153846153846156</v>
      </c>
      <c r="K32" s="6">
        <f>E32/E36</f>
        <v>0.4</v>
      </c>
      <c r="L32" s="8">
        <f>AVERAGE(H32:K32)</f>
        <v>0.46581939799331107</v>
      </c>
      <c r="M32" s="25"/>
      <c r="N32" s="11">
        <f>MMULT(B32:E32,K32:K35)</f>
        <v>2</v>
      </c>
    </row>
    <row r="33" spans="1:14" x14ac:dyDescent="0.25">
      <c r="A33" s="6" t="s">
        <v>3</v>
      </c>
      <c r="B33" s="6">
        <f>1/2</f>
        <v>0.5</v>
      </c>
      <c r="C33" s="6">
        <v>1</v>
      </c>
      <c r="D33" s="6">
        <v>2</v>
      </c>
      <c r="E33" s="18">
        <v>3</v>
      </c>
      <c r="F33" s="23"/>
      <c r="G33" s="20" t="s">
        <v>3</v>
      </c>
      <c r="H33" s="6">
        <f>B33/B36</f>
        <v>0.24000000000000005</v>
      </c>
      <c r="I33" s="6">
        <f t="shared" ref="I33" si="24">C33/C36</f>
        <v>0.2608695652173913</v>
      </c>
      <c r="J33" s="6">
        <f t="shared" ref="J33" si="25">D33/D36</f>
        <v>0.30769230769230771</v>
      </c>
      <c r="K33" s="6">
        <f t="shared" ref="K33" si="26">E33/E36</f>
        <v>0.3</v>
      </c>
      <c r="L33" s="8">
        <f t="shared" ref="L33:L35" si="27">AVERAGE(H33:K33)</f>
        <v>0.27714046822742477</v>
      </c>
      <c r="M33" s="25"/>
      <c r="N33" s="11">
        <f>MMULT(B33:E33,K32:K35)</f>
        <v>1.2000000000000002</v>
      </c>
    </row>
    <row r="34" spans="1:14" x14ac:dyDescent="0.25">
      <c r="A34" s="6" t="s">
        <v>4</v>
      </c>
      <c r="B34" s="6">
        <f>1/3</f>
        <v>0.33333333333333331</v>
      </c>
      <c r="C34" s="6">
        <f>1/2</f>
        <v>0.5</v>
      </c>
      <c r="D34" s="6">
        <v>1</v>
      </c>
      <c r="E34" s="18">
        <v>2</v>
      </c>
      <c r="F34" s="23"/>
      <c r="G34" s="20" t="s">
        <v>4</v>
      </c>
      <c r="H34" s="6">
        <f>B34/B36</f>
        <v>0.16</v>
      </c>
      <c r="I34" s="6">
        <f t="shared" ref="I34" si="28">C34/C36</f>
        <v>0.13043478260869565</v>
      </c>
      <c r="J34" s="6">
        <f t="shared" ref="J34" si="29">D34/D36</f>
        <v>0.15384615384615385</v>
      </c>
      <c r="K34" s="6">
        <f t="shared" ref="K34" si="30">E34/E36</f>
        <v>0.2</v>
      </c>
      <c r="L34" s="8">
        <f t="shared" si="27"/>
        <v>0.16107023411371238</v>
      </c>
      <c r="M34" s="25"/>
      <c r="N34" s="11">
        <f>MMULT(B34:E34,K32:K35)</f>
        <v>0.68333333333333335</v>
      </c>
    </row>
    <row r="35" spans="1:14" x14ac:dyDescent="0.25">
      <c r="A35" s="6" t="s">
        <v>5</v>
      </c>
      <c r="B35" s="6">
        <f>1/4</f>
        <v>0.25</v>
      </c>
      <c r="C35" s="6">
        <f>1/3</f>
        <v>0.33333333333333331</v>
      </c>
      <c r="D35" s="6">
        <f>1/2</f>
        <v>0.5</v>
      </c>
      <c r="E35" s="18">
        <v>1</v>
      </c>
      <c r="F35" s="23"/>
      <c r="G35" s="20" t="s">
        <v>5</v>
      </c>
      <c r="H35" s="6">
        <f>B35/B36</f>
        <v>0.12000000000000002</v>
      </c>
      <c r="I35" s="6">
        <f t="shared" ref="I35" si="31">C35/C36</f>
        <v>8.6956521739130432E-2</v>
      </c>
      <c r="J35" s="6">
        <f t="shared" ref="J35" si="32">D35/D36</f>
        <v>7.6923076923076927E-2</v>
      </c>
      <c r="K35" s="6">
        <f t="shared" ref="K35" si="33">E35/E36</f>
        <v>0.1</v>
      </c>
      <c r="L35" s="8">
        <f t="shared" si="27"/>
        <v>9.5969899665551833E-2</v>
      </c>
      <c r="M35" s="25"/>
      <c r="N35" s="11">
        <f>MMULT(B35:E35,K32:K35)</f>
        <v>0.4</v>
      </c>
    </row>
    <row r="36" spans="1:14" x14ac:dyDescent="0.25">
      <c r="A36" s="4"/>
      <c r="B36" s="6">
        <f>SUM(B32:B35)</f>
        <v>2.083333333333333</v>
      </c>
      <c r="C36" s="6">
        <f t="shared" ref="C36:E36" si="34">SUM(C32:C35)</f>
        <v>3.8333333333333335</v>
      </c>
      <c r="D36" s="6">
        <f t="shared" si="34"/>
        <v>6.5</v>
      </c>
      <c r="E36" s="18">
        <f t="shared" si="34"/>
        <v>10</v>
      </c>
      <c r="F36" s="23"/>
      <c r="G36" s="20"/>
      <c r="H36" s="6">
        <f>SUM(H32:H35)</f>
        <v>1.0000000000000002</v>
      </c>
      <c r="I36" s="6">
        <f t="shared" ref="I36" si="35">SUM(I32:I35)</f>
        <v>1</v>
      </c>
      <c r="J36" s="6">
        <f t="shared" ref="J36" si="36">SUM(J32:J35)</f>
        <v>1</v>
      </c>
      <c r="K36" s="6">
        <f t="shared" ref="K36" si="37">SUM(K32:K35)</f>
        <v>0.99999999999999989</v>
      </c>
      <c r="L36" s="8"/>
      <c r="M36" s="25"/>
    </row>
    <row r="37" spans="1:14" x14ac:dyDescent="0.25">
      <c r="F37" s="23"/>
      <c r="M37" s="25"/>
    </row>
    <row r="38" spans="1:14" ht="35.25" customHeight="1" x14ac:dyDescent="0.25">
      <c r="A38" s="13"/>
      <c r="B38" s="16" t="s">
        <v>13</v>
      </c>
      <c r="C38" s="16" t="s">
        <v>14</v>
      </c>
      <c r="D38" s="16" t="s">
        <v>15</v>
      </c>
      <c r="E38" s="26" t="s">
        <v>16</v>
      </c>
      <c r="F38" s="28" t="s">
        <v>17</v>
      </c>
      <c r="G38" s="29"/>
      <c r="H38" s="32" t="s">
        <v>19</v>
      </c>
      <c r="I38" s="32"/>
      <c r="J38" s="32"/>
      <c r="K38" s="32"/>
    </row>
    <row r="39" spans="1:14" x14ac:dyDescent="0.25">
      <c r="A39" s="15" t="s">
        <v>0</v>
      </c>
      <c r="B39" s="14">
        <f>L18</f>
        <v>9.5969899665551833E-2</v>
      </c>
      <c r="C39" s="14">
        <f>L25</f>
        <v>0.25214046822742475</v>
      </c>
      <c r="D39" s="14">
        <f>L32</f>
        <v>0.46581939799331107</v>
      </c>
      <c r="E39" s="27">
        <f>K12</f>
        <v>0.65512265512265511</v>
      </c>
      <c r="F39" s="30">
        <f>MMULT(B39:D39,E39:E41)</f>
        <v>0.17835094856833988</v>
      </c>
      <c r="G39" s="31"/>
      <c r="H39" s="32"/>
      <c r="I39" s="32"/>
      <c r="J39" s="32"/>
      <c r="K39" s="32"/>
    </row>
    <row r="40" spans="1:14" x14ac:dyDescent="0.25">
      <c r="A40" s="15" t="s">
        <v>3</v>
      </c>
      <c r="B40" s="14">
        <f t="shared" ref="B40:B42" si="38">L19</f>
        <v>0.16107023411371238</v>
      </c>
      <c r="C40" s="14">
        <f t="shared" ref="C40:C42" si="39">L26</f>
        <v>0.46581939799331107</v>
      </c>
      <c r="D40" s="14">
        <f t="shared" ref="D40:D42" si="40">L33</f>
        <v>0.27714046822742477</v>
      </c>
      <c r="E40" s="27">
        <f t="shared" ref="E40:E41" si="41">K13</f>
        <v>0.21139971139971139</v>
      </c>
      <c r="F40" s="30">
        <f>MMULT(B40:D40,E39:E41)</f>
        <v>0.24098689957385611</v>
      </c>
      <c r="G40" s="31"/>
      <c r="H40" s="32"/>
      <c r="I40" s="32"/>
      <c r="J40" s="32"/>
      <c r="K40" s="32"/>
    </row>
    <row r="41" spans="1:14" x14ac:dyDescent="0.25">
      <c r="A41" s="15" t="s">
        <v>4</v>
      </c>
      <c r="B41" s="14">
        <f t="shared" si="38"/>
        <v>0.27714046822742477</v>
      </c>
      <c r="C41" s="14">
        <f t="shared" si="39"/>
        <v>9.5969899665551847E-2</v>
      </c>
      <c r="D41" s="14">
        <f t="shared" si="40"/>
        <v>0.16107023411371238</v>
      </c>
      <c r="E41" s="27">
        <f t="shared" si="41"/>
        <v>0.13347763347763347</v>
      </c>
      <c r="F41" s="30">
        <f>MMULT(B41:D41,E39:E41)</f>
        <v>0.22334828215263</v>
      </c>
      <c r="G41" s="31"/>
      <c r="H41" s="32"/>
      <c r="I41" s="32"/>
      <c r="J41" s="32"/>
      <c r="K41" s="32"/>
    </row>
    <row r="42" spans="1:14" x14ac:dyDescent="0.25">
      <c r="A42" s="15" t="s">
        <v>5</v>
      </c>
      <c r="B42" s="14">
        <f t="shared" si="38"/>
        <v>0.46581939799331107</v>
      </c>
      <c r="C42" s="14">
        <f t="shared" si="39"/>
        <v>0.18607023411371235</v>
      </c>
      <c r="D42" s="14">
        <f t="shared" si="40"/>
        <v>9.5969899665551833E-2</v>
      </c>
      <c r="E42" s="27"/>
      <c r="F42" s="33">
        <f>MMULT(B42:D42,E39:E41)</f>
        <v>0.35731386970517404</v>
      </c>
      <c r="G42" s="34"/>
      <c r="H42" s="32"/>
      <c r="I42" s="32"/>
      <c r="J42" s="32"/>
      <c r="K42" s="32"/>
    </row>
  </sheetData>
  <mergeCells count="7">
    <mergeCell ref="H38:K42"/>
    <mergeCell ref="F38:G38"/>
    <mergeCell ref="F39:G39"/>
    <mergeCell ref="F40:G40"/>
    <mergeCell ref="F41:G41"/>
    <mergeCell ref="F42:G42"/>
    <mergeCell ref="A1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Edlan Sianturi</dc:creator>
  <cp:lastModifiedBy>Edlan Sianturi</cp:lastModifiedBy>
  <dcterms:created xsi:type="dcterms:W3CDTF">2020-04-20T13:08:25Z</dcterms:created>
  <dcterms:modified xsi:type="dcterms:W3CDTF">2020-04-20T16:16:33Z</dcterms:modified>
</cp:coreProperties>
</file>